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 activeTab="8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'$2500'!$A$30:$F$239</definedName>
    <definedName name="_xlnm._FilterDatabase" localSheetId="4" hidden="1">'$500'!$A$30:$F$239</definedName>
    <definedName name="_xlnm._FilterDatabase" localSheetId="12" hidden="1">'3D Poles'!$A$12:$D$230</definedName>
    <definedName name="_xlnm._FilterDatabase" localSheetId="10" hidden="1">'3D Seniors'!$A$7:$G$257</definedName>
    <definedName name="_xlnm._FilterDatabase" localSheetId="9" hidden="1">'3D Youth '!$A$7:$E$262</definedName>
    <definedName name="_xlnm._FilterDatabase" localSheetId="2" hidden="1">Green!$A$18:$F$227</definedName>
    <definedName name="_xlnm._FilterDatabase" localSheetId="0" hidden="1">Leadline!$A$9:$E$223</definedName>
    <definedName name="_xlnm._FilterDatabase" localSheetId="8" hidden="1">'Open 5D'!$A$6:$G$311</definedName>
    <definedName name="_xlnm._FilterDatabase" localSheetId="7" hidden="1">'Open 5D WRONG'!$A$6:$G$246</definedName>
    <definedName name="_xlnm._FilterDatabase" localSheetId="1" hidden="1">PeeWee!$A$9:$E$214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'$2500'!$A$1:$H$37</definedName>
    <definedName name="_xlnm.Print_Area" localSheetId="4">'$500'!$A$1:$H$37</definedName>
    <definedName name="_xlnm.Print_Area" localSheetId="12">'3D Poles'!$A$3:$G$40</definedName>
    <definedName name="_xlnm.Print_Area" localSheetId="10">'3D Seniors'!$A$3:$G$62</definedName>
    <definedName name="_xlnm.Print_Area" localSheetId="9">'3D Youth '!$A$3:$G$57</definedName>
    <definedName name="_xlnm.Print_Area" localSheetId="2">Green!$A$1:$H$25</definedName>
    <definedName name="_xlnm.Print_Area" localSheetId="0">Leadline!$A$1:$E$24</definedName>
    <definedName name="_xlnm.Print_Area" localSheetId="8">'Open 5D'!$A$3:$G$216</definedName>
    <definedName name="_xlnm.Print_Area" localSheetId="7">'Open 5D WRONG'!$A$3:$G$150</definedName>
    <definedName name="_xlnm.Print_Area" localSheetId="1">PeeWee!$A$1:$G$29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/>
</workbook>
</file>

<file path=xl/calcChain.xml><?xml version="1.0" encoding="utf-8"?>
<calcChain xmlns="http://schemas.openxmlformats.org/spreadsheetml/2006/main">
  <c r="M29" i="21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20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19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18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17" i="7"/>
  <c r="L17"/>
  <c r="K17"/>
  <c r="J17"/>
  <c r="I17"/>
  <c r="C2" i="3"/>
  <c r="D2"/>
  <c r="M8" i="7"/>
  <c r="L8"/>
  <c r="K8"/>
  <c r="J8"/>
  <c r="I8"/>
  <c r="M7"/>
  <c r="L7"/>
  <c r="K7"/>
  <c r="J7"/>
  <c r="I7"/>
  <c r="M6"/>
  <c r="L6"/>
  <c r="K6"/>
  <c r="J6"/>
  <c r="I6"/>
  <c r="M5"/>
  <c r="L5"/>
  <c r="K5"/>
  <c r="J5"/>
  <c r="I5"/>
  <c r="M127" i="2"/>
  <c r="L127"/>
  <c r="K127"/>
  <c r="J127"/>
  <c r="M111"/>
  <c r="L111"/>
  <c r="K111"/>
  <c r="J111"/>
  <c r="M86"/>
  <c r="L86"/>
  <c r="K86"/>
  <c r="J86"/>
  <c r="M70"/>
  <c r="L70"/>
  <c r="K70"/>
  <c r="J70"/>
  <c r="M53"/>
  <c r="L53"/>
  <c r="K53"/>
  <c r="J53"/>
  <c r="M21"/>
  <c r="L21"/>
  <c r="K21"/>
  <c r="J21"/>
  <c r="I21"/>
  <c r="M20"/>
  <c r="L20"/>
  <c r="K20"/>
  <c r="J20"/>
  <c r="I20"/>
  <c r="M10"/>
  <c r="L10"/>
  <c r="K10"/>
  <c r="J10"/>
  <c r="I10"/>
  <c r="M9"/>
  <c r="L9"/>
  <c r="K9"/>
  <c r="J9"/>
  <c r="I9"/>
  <c r="I89" i="15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/>
  <c r="E2"/>
  <c r="K29"/>
  <c r="J30"/>
  <c r="M30"/>
  <c r="J29"/>
  <c r="M46"/>
  <c r="L30"/>
  <c r="M29"/>
  <c r="F2"/>
  <c r="K10"/>
  <c r="K24"/>
  <c r="L71"/>
  <c r="L46"/>
  <c r="L43"/>
  <c r="L40"/>
  <c r="L39"/>
  <c r="L36"/>
  <c r="L35"/>
  <c r="K30"/>
  <c r="L29"/>
  <c r="K25"/>
  <c r="J10"/>
  <c r="K9"/>
  <c r="K46"/>
  <c r="K45"/>
  <c r="K42"/>
  <c r="K41"/>
  <c r="K38"/>
  <c r="K37"/>
  <c r="K36"/>
  <c r="M36"/>
  <c r="J8"/>
  <c r="J34"/>
  <c r="M40"/>
  <c r="J24"/>
  <c r="K35"/>
  <c r="M44"/>
  <c r="L44"/>
  <c r="M41"/>
  <c r="M9"/>
  <c r="J25"/>
  <c r="L18"/>
  <c r="K39"/>
  <c r="K43"/>
  <c r="K71"/>
  <c r="M18"/>
  <c r="L37"/>
  <c r="L41"/>
  <c r="L45"/>
  <c r="M8"/>
  <c r="M24"/>
  <c r="M34"/>
  <c r="M38"/>
  <c r="M42"/>
  <c r="L10"/>
  <c r="N71"/>
  <c r="N46"/>
  <c r="N45"/>
  <c r="N44"/>
  <c r="N43"/>
  <c r="N42"/>
  <c r="N41"/>
  <c r="N40"/>
  <c r="N39"/>
  <c r="N38"/>
  <c r="N37"/>
  <c r="N36"/>
  <c r="N35"/>
  <c r="N34"/>
  <c r="N29"/>
  <c r="N24"/>
  <c r="N8"/>
  <c r="N18"/>
  <c r="N10"/>
  <c r="N25"/>
  <c r="N9"/>
  <c r="N30"/>
  <c r="J18"/>
  <c r="M37"/>
  <c r="M45"/>
  <c r="M25"/>
  <c r="K8"/>
  <c r="K34"/>
  <c r="K40"/>
  <c r="K44"/>
  <c r="L8"/>
  <c r="L24"/>
  <c r="L34"/>
  <c r="L38"/>
  <c r="L42"/>
  <c r="L9"/>
  <c r="L25"/>
  <c r="M35"/>
  <c r="M39"/>
  <c r="M43"/>
  <c r="M71"/>
  <c r="K18"/>
  <c r="J9"/>
  <c r="M10"/>
  <c r="D2" i="14"/>
  <c r="E2"/>
  <c r="M14" i="7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A4" i="10"/>
  <c r="A3"/>
  <c r="D2"/>
  <c r="E2"/>
  <c r="C2" i="2"/>
  <c r="D2"/>
  <c r="E2"/>
  <c r="C2" i="1"/>
  <c r="I115" i="2"/>
  <c r="F2"/>
  <c r="J110"/>
  <c r="J109"/>
  <c r="J108"/>
  <c r="J107"/>
  <c r="J106"/>
  <c r="J105"/>
  <c r="J104"/>
  <c r="J103"/>
  <c r="J102"/>
  <c r="J101"/>
  <c r="J100"/>
  <c r="J99"/>
  <c r="L126"/>
  <c r="L125"/>
  <c r="L124"/>
  <c r="L123"/>
  <c r="L122"/>
  <c r="L121"/>
  <c r="L120"/>
  <c r="L119"/>
  <c r="L118"/>
  <c r="L117"/>
  <c r="L116"/>
  <c r="L115"/>
  <c r="I99"/>
  <c r="K126"/>
  <c r="K125"/>
  <c r="K124"/>
  <c r="K123"/>
  <c r="K122"/>
  <c r="K121"/>
  <c r="K120"/>
  <c r="K119"/>
  <c r="K118"/>
  <c r="K117"/>
  <c r="K116"/>
  <c r="K115"/>
  <c r="L110"/>
  <c r="L109"/>
  <c r="L108"/>
  <c r="L107"/>
  <c r="L106"/>
  <c r="L105"/>
  <c r="L104"/>
  <c r="L103"/>
  <c r="L102"/>
  <c r="L101"/>
  <c r="L100"/>
  <c r="L99"/>
  <c r="J126"/>
  <c r="J125"/>
  <c r="J124"/>
  <c r="J123"/>
  <c r="J122"/>
  <c r="J121"/>
  <c r="J120"/>
  <c r="J119"/>
  <c r="J118"/>
  <c r="J117"/>
  <c r="J116"/>
  <c r="J115"/>
  <c r="K110"/>
  <c r="K109"/>
  <c r="K108"/>
  <c r="K107"/>
  <c r="K106"/>
  <c r="K105"/>
  <c r="K104"/>
  <c r="K103"/>
  <c r="K102"/>
  <c r="K101"/>
  <c r="K100"/>
  <c r="K99"/>
  <c r="J85"/>
  <c r="J84"/>
  <c r="J83"/>
  <c r="J82"/>
  <c r="J81"/>
  <c r="J80"/>
  <c r="J79"/>
  <c r="J78"/>
  <c r="J77"/>
  <c r="J76"/>
  <c r="J75"/>
  <c r="J74"/>
  <c r="K69"/>
  <c r="K68"/>
  <c r="K67"/>
  <c r="K66"/>
  <c r="K65"/>
  <c r="K64"/>
  <c r="K63"/>
  <c r="K62"/>
  <c r="K61"/>
  <c r="K60"/>
  <c r="K59"/>
  <c r="K58"/>
  <c r="L52"/>
  <c r="L51"/>
  <c r="L50"/>
  <c r="L49"/>
  <c r="L48"/>
  <c r="L47"/>
  <c r="L46"/>
  <c r="L45"/>
  <c r="L44"/>
  <c r="L43"/>
  <c r="L42"/>
  <c r="L41"/>
  <c r="I74"/>
  <c r="J69"/>
  <c r="J68"/>
  <c r="J67"/>
  <c r="J66"/>
  <c r="J65"/>
  <c r="J64"/>
  <c r="J63"/>
  <c r="J62"/>
  <c r="J61"/>
  <c r="J60"/>
  <c r="J59"/>
  <c r="J58"/>
  <c r="K52"/>
  <c r="K51"/>
  <c r="K50"/>
  <c r="K49"/>
  <c r="K48"/>
  <c r="K47"/>
  <c r="K46"/>
  <c r="K45"/>
  <c r="K44"/>
  <c r="K43"/>
  <c r="K42"/>
  <c r="K41"/>
  <c r="L85"/>
  <c r="L84"/>
  <c r="L83"/>
  <c r="L82"/>
  <c r="L81"/>
  <c r="L80"/>
  <c r="L79"/>
  <c r="L78"/>
  <c r="L77"/>
  <c r="L76"/>
  <c r="L75"/>
  <c r="L74"/>
  <c r="K85"/>
  <c r="K81"/>
  <c r="K77"/>
  <c r="I58"/>
  <c r="J49"/>
  <c r="J43"/>
  <c r="K84"/>
  <c r="K80"/>
  <c r="K76"/>
  <c r="L69"/>
  <c r="L67"/>
  <c r="L65"/>
  <c r="L63"/>
  <c r="L61"/>
  <c r="L59"/>
  <c r="I41"/>
  <c r="K83"/>
  <c r="K79"/>
  <c r="K75"/>
  <c r="J52"/>
  <c r="J50"/>
  <c r="J48"/>
  <c r="J46"/>
  <c r="J44"/>
  <c r="J42"/>
  <c r="K82"/>
  <c r="K78"/>
  <c r="K74"/>
  <c r="L68"/>
  <c r="L66"/>
  <c r="L64"/>
  <c r="L62"/>
  <c r="L60"/>
  <c r="L58"/>
  <c r="J51"/>
  <c r="J47"/>
  <c r="J45"/>
  <c r="J41"/>
  <c r="I8"/>
  <c r="K8"/>
  <c r="L8"/>
  <c r="J8"/>
  <c r="D2" i="1"/>
  <c r="L45"/>
  <c r="L9"/>
  <c r="J14" i="2"/>
  <c r="L14"/>
  <c r="I14"/>
  <c r="K14"/>
  <c r="K37"/>
  <c r="L37"/>
  <c r="J37"/>
  <c r="L8" i="1"/>
  <c r="M126" i="2"/>
  <c r="M125"/>
  <c r="M124"/>
  <c r="M123"/>
  <c r="M122"/>
  <c r="M121"/>
  <c r="M120"/>
  <c r="M119"/>
  <c r="M118"/>
  <c r="M117"/>
  <c r="M116"/>
  <c r="M115"/>
  <c r="M110"/>
  <c r="M109"/>
  <c r="M108"/>
  <c r="M107"/>
  <c r="M106"/>
  <c r="M105"/>
  <c r="M104"/>
  <c r="M103"/>
  <c r="M102"/>
  <c r="M101"/>
  <c r="M100"/>
  <c r="M99"/>
  <c r="M85"/>
  <c r="M84"/>
  <c r="M83"/>
  <c r="M82"/>
  <c r="M81"/>
  <c r="M80"/>
  <c r="M79"/>
  <c r="M78"/>
  <c r="M77"/>
  <c r="M76"/>
  <c r="M75"/>
  <c r="M74"/>
  <c r="M69"/>
  <c r="M67"/>
  <c r="M65"/>
  <c r="M63"/>
  <c r="M59"/>
  <c r="M52"/>
  <c r="M50"/>
  <c r="M48"/>
  <c r="M46"/>
  <c r="M44"/>
  <c r="M42"/>
  <c r="M68"/>
  <c r="M66"/>
  <c r="M64"/>
  <c r="M62"/>
  <c r="M60"/>
  <c r="M58"/>
  <c r="M51"/>
  <c r="M49"/>
  <c r="M47"/>
  <c r="M45"/>
  <c r="M43"/>
  <c r="M41"/>
  <c r="M61"/>
  <c r="M8"/>
  <c r="L31"/>
  <c r="L93"/>
  <c r="J29"/>
  <c r="K32"/>
  <c r="J27"/>
  <c r="J31"/>
  <c r="J35"/>
  <c r="J93"/>
  <c r="K28"/>
  <c r="K36"/>
  <c r="L27"/>
  <c r="L35"/>
  <c r="K29"/>
  <c r="J25"/>
  <c r="J33"/>
  <c r="I25"/>
  <c r="L25"/>
  <c r="L29"/>
  <c r="L33"/>
  <c r="K25"/>
  <c r="K33"/>
  <c r="J26"/>
  <c r="J28"/>
  <c r="J30"/>
  <c r="J32"/>
  <c r="J34"/>
  <c r="J36"/>
  <c r="K26"/>
  <c r="K30"/>
  <c r="K34"/>
  <c r="L26"/>
  <c r="L28"/>
  <c r="L30"/>
  <c r="L32"/>
  <c r="L34"/>
  <c r="L36"/>
  <c r="K27"/>
  <c r="K31"/>
  <c r="K35"/>
  <c r="L40" i="1"/>
  <c r="L24"/>
  <c r="L31"/>
  <c r="L41"/>
  <c r="H45"/>
  <c r="I41"/>
  <c r="J40"/>
  <c r="K45"/>
  <c r="H41"/>
  <c r="I40"/>
  <c r="J45"/>
  <c r="K41"/>
  <c r="H40"/>
  <c r="I45"/>
  <c r="J41"/>
  <c r="K40"/>
  <c r="H9"/>
  <c r="K9"/>
  <c r="J9"/>
  <c r="I9"/>
  <c r="M14" i="2"/>
  <c r="K93"/>
  <c r="M93"/>
  <c r="M37"/>
  <c r="M36"/>
  <c r="M35"/>
  <c r="M34"/>
  <c r="M33"/>
  <c r="M32"/>
  <c r="M31"/>
  <c r="M30"/>
  <c r="M29"/>
  <c r="M28"/>
  <c r="M27"/>
  <c r="M26"/>
  <c r="M25"/>
  <c r="J31" i="1"/>
  <c r="H31"/>
  <c r="K24"/>
  <c r="I24"/>
  <c r="J8"/>
  <c r="H8"/>
  <c r="K31"/>
  <c r="I31"/>
  <c r="J24"/>
  <c r="H24"/>
  <c r="K8"/>
  <c r="I8"/>
</calcChain>
</file>

<file path=xl/sharedStrings.xml><?xml version="1.0" encoding="utf-8"?>
<sst xmlns="http://schemas.openxmlformats.org/spreadsheetml/2006/main" count="1430" uniqueCount="649">
  <si>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</si>
  <si>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</si>
  <si>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</si>
  <si>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</si>
  <si>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</si>
  <si>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</si>
  <si>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</si>
  <si>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</si>
  <si>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</si>
  <si>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</si>
  <si>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</si>
  <si>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</si>
  <si>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</si>
  <si>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</si>
  <si>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</si>
  <si>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</si>
  <si>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</si>
  <si>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</si>
  <si>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</si>
  <si>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</si>
  <si>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</si>
  <si>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</si>
  <si>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</si>
  <si>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</si>
  <si>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</si>
  <si>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</si>
  <si>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</si>
  <si>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</si>
  <si>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</si>
  <si>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</si>
  <si>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</si>
  <si>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</si>
  <si>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</si>
  <si>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</si>
  <si>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</si>
  <si>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</si>
  <si>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</si>
  <si>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</si>
  <si>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</si>
  <si>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</si>
  <si>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</si>
  <si>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</si>
  <si>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</si>
  <si>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</si>
  <si>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</si>
  <si>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</si>
  <si>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</si>
  <si>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</si>
  <si>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</si>
  <si>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</si>
  <si>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</si>
  <si>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</si>
  <si>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</si>
  <si>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</si>
  <si>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</si>
  <si>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</si>
  <si>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</si>
  <si>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</si>
  <si>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</si>
  <si>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</si>
  <si>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</si>
  <si>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</si>
  <si>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</si>
  <si>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</si>
  <si>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</si>
  <si>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</si>
  <si>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</si>
  <si>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</si>
  <si>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</si>
  <si>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</si>
  <si>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</si>
  <si>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</si>
  <si>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</si>
  <si>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</si>
  <si>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</si>
  <si>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</si>
  <si>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</si>
  <si>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</si>
  <si>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</si>
  <si>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</si>
  <si>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</si>
  <si>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</si>
  <si>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</si>
  <si>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</si>
  <si>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</si>
  <si>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</si>
  <si>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</si>
  <si>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</si>
  <si>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</si>
  <si>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</si>
  <si>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</si>
  <si>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</si>
  <si>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</si>
  <si>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</si>
  <si>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</si>
  <si>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</si>
  <si>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</si>
  <si>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</si>
  <si>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</si>
  <si>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</si>
  <si>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</si>
  <si>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</si>
  <si>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</si>
  <si>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</si>
  <si>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</si>
  <si>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</si>
  <si>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</si>
  <si>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</si>
  <si>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</si>
  <si>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</si>
  <si>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</si>
  <si>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</si>
  <si>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</si>
  <si>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</si>
  <si>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</si>
  <si>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</si>
  <si>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</si>
  <si>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</si>
  <si>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</si>
  <si>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</si>
  <si>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</si>
  <si>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</si>
  <si>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</si>
  <si>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</si>
  <si>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</si>
  <si>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</si>
  <si>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</si>
  <si>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</si>
  <si>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</si>
  <si>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</si>
  <si>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</si>
  <si>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</si>
  <si>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</si>
  <si>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</si>
  <si>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</si>
  <si>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</si>
  <si>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</si>
  <si>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</si>
  <si>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</si>
  <si>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</si>
  <si>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</si>
  <si>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</si>
  <si>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</si>
  <si>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</si>
  <si>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</si>
  <si>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</si>
  <si>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</si>
  <si>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</si>
  <si>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</si>
  <si>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</si>
  <si>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</si>
  <si>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</si>
  <si>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</si>
  <si>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</si>
  <si>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</si>
  <si>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</si>
  <si>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</si>
  <si>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</si>
  <si>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</si>
  <si>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</si>
  <si>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</si>
  <si>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</si>
  <si>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</si>
  <si>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</si>
  <si>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</si>
  <si>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</si>
  <si>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</si>
  <si>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</si>
  <si>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</si>
  <si>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</si>
  <si>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</si>
  <si>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</si>
  <si>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</si>
  <si>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</si>
  <si>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</si>
  <si>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</si>
  <si>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</si>
  <si>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</si>
  <si>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</si>
  <si>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</si>
  <si>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</si>
  <si>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</si>
  <si>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</si>
  <si>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</si>
  <si>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</si>
  <si>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</si>
  <si>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</si>
  <si>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</si>
  <si>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</si>
  <si>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</si>
  <si>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</si>
  <si>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</si>
  <si>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</si>
  <si>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</si>
  <si>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</si>
  <si>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</si>
  <si>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</si>
  <si>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</si>
  <si>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</si>
  <si>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</si>
  <si>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</si>
  <si>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</si>
  <si>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</si>
  <si>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</si>
  <si>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</si>
  <si>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</si>
  <si>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</si>
  <si>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</si>
  <si>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</si>
  <si>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</si>
  <si>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</si>
  <si>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</si>
  <si>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</si>
  <si>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</si>
  <si>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</si>
  <si>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</si>
  <si>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</si>
  <si>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</si>
  <si>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</si>
  <si>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</si>
  <si>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</si>
  <si>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</si>
  <si>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</si>
  <si>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</si>
  <si>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</si>
  <si>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</si>
  <si>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</si>
  <si>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</si>
  <si>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</si>
  <si>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</si>
  <si>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</si>
  <si>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</si>
  <si>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</si>
  <si>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</si>
  <si>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</si>
  <si>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</si>
  <si>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</si>
  <si>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</si>
  <si>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</si>
  <si>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</si>
  <si>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</si>
  <si>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</si>
  <si>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</si>
  <si>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</si>
  <si>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</si>
  <si>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</si>
  <si>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</si>
  <si>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</si>
  <si>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</si>
  <si>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</si>
  <si>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</si>
  <si>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</si>
  <si>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</si>
  <si>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</si>
  <si>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</si>
  <si>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</si>
  <si>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</si>
  <si>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</si>
  <si>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</si>
  <si>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</si>
  <si>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</si>
  <si>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</si>
  <si>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</si>
  <si>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</si>
  <si>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</si>
  <si>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</si>
  <si>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</si>
  <si>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</si>
  <si>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</si>
  <si>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</si>
  <si>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</si>
  <si>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</si>
  <si>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</si>
  <si>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</si>
  <si>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</si>
  <si>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</si>
  <si>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</si>
  <si>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</si>
  <si>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</si>
  <si>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</si>
  <si>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</si>
  <si>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</si>
  <si>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</si>
  <si>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</si>
  <si>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</si>
  <si>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</si>
  <si>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</si>
  <si>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</si>
  <si>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</si>
  <si>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</si>
  <si>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</si>
  <si>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</si>
  <si>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</si>
  <si>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</si>
  <si>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</si>
  <si>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</si>
  <si>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BBRA Point Show #2 Draggin S</t>
  </si>
  <si>
    <t>Jacqueline</t>
  </si>
  <si>
    <t>Harkins</t>
  </si>
  <si>
    <t>Stella</t>
  </si>
  <si>
    <t>Sterling</t>
  </si>
  <si>
    <t>Huitron</t>
  </si>
  <si>
    <t>Jazzy Jake</t>
  </si>
  <si>
    <t>Armando</t>
  </si>
  <si>
    <t>Garza</t>
  </si>
  <si>
    <t>Charlesee</t>
  </si>
  <si>
    <t>Gallaway</t>
  </si>
  <si>
    <t>Hollywood</t>
  </si>
  <si>
    <t>Rawhide</t>
  </si>
  <si>
    <t>Sarah</t>
  </si>
  <si>
    <t>Hootie</t>
  </si>
  <si>
    <t>Ashtyn</t>
  </si>
  <si>
    <t>Mordica</t>
  </si>
  <si>
    <t>Pancho</t>
  </si>
  <si>
    <t>Diamond</t>
  </si>
  <si>
    <t>Addison</t>
  </si>
  <si>
    <t>Sosa</t>
  </si>
  <si>
    <t>Native Cash Mpact</t>
  </si>
  <si>
    <t>Dally Jo</t>
  </si>
  <si>
    <t>Patrick</t>
  </si>
  <si>
    <t>WhaHeName</t>
  </si>
  <si>
    <t>Naia</t>
  </si>
  <si>
    <t>Folmer</t>
  </si>
  <si>
    <t>Peppys Doc Command</t>
  </si>
  <si>
    <t>Layna</t>
  </si>
  <si>
    <t>Nita</t>
  </si>
  <si>
    <t>Khloe</t>
  </si>
  <si>
    <t>Collins</t>
  </si>
  <si>
    <t>Loretta</t>
  </si>
  <si>
    <t>Kendyll</t>
  </si>
  <si>
    <t>Landrum</t>
  </si>
  <si>
    <t>Beauty</t>
  </si>
  <si>
    <t>Princess</t>
  </si>
  <si>
    <t>Maya</t>
  </si>
  <si>
    <t>Ramirez</t>
  </si>
  <si>
    <t>Maggie</t>
  </si>
  <si>
    <t>M&amp;M</t>
  </si>
  <si>
    <t>Kay Lynn</t>
  </si>
  <si>
    <t>Schulz</t>
  </si>
  <si>
    <t>Some Commotion</t>
  </si>
  <si>
    <t>Amorette</t>
  </si>
  <si>
    <t>Dove</t>
  </si>
  <si>
    <t>Catalina</t>
  </si>
  <si>
    <t>Dakotafancyslipper</t>
  </si>
  <si>
    <t>Patricia</t>
  </si>
  <si>
    <t>Brander</t>
  </si>
  <si>
    <t>Sunshine</t>
  </si>
  <si>
    <t>Fabulously Famous</t>
  </si>
  <si>
    <t>Bianca</t>
  </si>
  <si>
    <t>Surely Silver Wilson</t>
  </si>
  <si>
    <t>Neill</t>
  </si>
  <si>
    <t>RF Bullion Dollar Guy</t>
  </si>
  <si>
    <t>Troell</t>
  </si>
  <si>
    <t>Pretty Girl</t>
  </si>
  <si>
    <t>Candyce</t>
  </si>
  <si>
    <t>Holmes</t>
  </si>
  <si>
    <t>Skip Hi Cody Bar</t>
  </si>
  <si>
    <t>Sunni</t>
  </si>
  <si>
    <t>McCormick</t>
  </si>
  <si>
    <t>Cholo McCormick</t>
  </si>
  <si>
    <t>Hellmann</t>
  </si>
  <si>
    <t>Ace on Fire</t>
  </si>
  <si>
    <t>Darryl</t>
  </si>
  <si>
    <t>Blue Eyes Dun It</t>
  </si>
  <si>
    <t>Frenchman's Money Guy</t>
  </si>
  <si>
    <t>Brenda</t>
  </si>
  <si>
    <t>Knowlton</t>
  </si>
  <si>
    <t>Jes A Dash Of Cash</t>
  </si>
  <si>
    <t>Dawn</t>
  </si>
  <si>
    <t>Bendele</t>
  </si>
  <si>
    <t>Foxy Little Hawk</t>
  </si>
  <si>
    <t xml:space="preserve">Skylar </t>
  </si>
  <si>
    <t>Roberts</t>
  </si>
  <si>
    <t>Chaos</t>
  </si>
  <si>
    <t>Misty</t>
  </si>
  <si>
    <t>Prestan</t>
  </si>
  <si>
    <t>Penny</t>
  </si>
  <si>
    <t>Taylor</t>
  </si>
  <si>
    <t>King</t>
  </si>
  <si>
    <t>Coal</t>
  </si>
  <si>
    <t>Riser</t>
  </si>
  <si>
    <t>Vegas</t>
  </si>
  <si>
    <t>Melanie</t>
  </si>
  <si>
    <t>Limke</t>
  </si>
  <si>
    <t>Jamaica Stevra</t>
  </si>
  <si>
    <t>Loyanna</t>
  </si>
  <si>
    <t>Pollok</t>
  </si>
  <si>
    <t>Streakin Nude</t>
  </si>
  <si>
    <t>Donna</t>
  </si>
  <si>
    <t>JKM Threejets Alibi</t>
  </si>
  <si>
    <t>Guy's Got Fuel</t>
  </si>
  <si>
    <t>Brooke</t>
  </si>
  <si>
    <t>Rix</t>
  </si>
  <si>
    <t>Hats Off Ta Fame</t>
  </si>
  <si>
    <t>Kiley</t>
  </si>
  <si>
    <t>Winkler</t>
  </si>
  <si>
    <t>Jillian Goldseeker</t>
  </si>
  <si>
    <t>Fols Native Rocket "Z"</t>
  </si>
  <si>
    <t>Oh French Hat</t>
  </si>
  <si>
    <t>Patti</t>
  </si>
  <si>
    <t>Lee</t>
  </si>
  <si>
    <t>Baja Boon</t>
  </si>
  <si>
    <t>Lorissia's Joy</t>
  </si>
  <si>
    <t>Payton</t>
  </si>
  <si>
    <t>Snickers</t>
  </si>
  <si>
    <t>Crissi</t>
  </si>
  <si>
    <t>Choose Heaven</t>
  </si>
  <si>
    <t>Aubrey</t>
  </si>
  <si>
    <t>Smith</t>
  </si>
  <si>
    <t>Tomahawk Girl</t>
  </si>
  <si>
    <t>KS Streaky Lil Bug</t>
  </si>
  <si>
    <t>Riley</t>
  </si>
  <si>
    <t>Dashinchick</t>
  </si>
  <si>
    <t>Playgirl</t>
  </si>
  <si>
    <t>Payten</t>
  </si>
  <si>
    <t>Marriott</t>
  </si>
  <si>
    <t>Sonitas King Pen</t>
  </si>
  <si>
    <t>Baylee</t>
  </si>
  <si>
    <t>Smooth Like A Diamond</t>
  </si>
  <si>
    <t>Amarousredstilletos</t>
  </si>
  <si>
    <t>Missy</t>
  </si>
  <si>
    <t>Martina Rose</t>
  </si>
  <si>
    <t>Hernandez</t>
  </si>
  <si>
    <t>Zans Blue Sugar</t>
  </si>
  <si>
    <t>Jess</t>
  </si>
  <si>
    <t>Idrene</t>
  </si>
  <si>
    <t>Maspero</t>
  </si>
  <si>
    <t>Bugs in my Firewater</t>
  </si>
  <si>
    <t>Mallory</t>
  </si>
  <si>
    <t>Vickers</t>
  </si>
  <si>
    <t>Crowns Are Cooler</t>
  </si>
  <si>
    <t>Kim</t>
  </si>
  <si>
    <t>Clifton</t>
  </si>
  <si>
    <t>Kinikie</t>
  </si>
  <si>
    <t>Hez Good N Famous</t>
  </si>
  <si>
    <t>Shiners Smart Oakie</t>
  </si>
  <si>
    <t>Koell</t>
  </si>
  <si>
    <t>Rios</t>
  </si>
  <si>
    <t>Banking on Fame</t>
  </si>
  <si>
    <t>Jessica</t>
  </si>
  <si>
    <t>Hawkins</t>
  </si>
  <si>
    <t>Bartender</t>
  </si>
  <si>
    <t>Morgan</t>
  </si>
  <si>
    <t>Harper</t>
  </si>
  <si>
    <t>Bay Harper</t>
  </si>
  <si>
    <t>Casey</t>
  </si>
  <si>
    <t>Stucker</t>
  </si>
  <si>
    <t>Smooth Brother</t>
  </si>
  <si>
    <t>Im Jess Famous</t>
  </si>
  <si>
    <t>Paige</t>
  </si>
  <si>
    <t>Foster</t>
  </si>
  <si>
    <t>As Good As Nick Did</t>
  </si>
  <si>
    <t>Celee</t>
  </si>
  <si>
    <t>Casey's Top Cheeto</t>
  </si>
  <si>
    <t>Cheyenne</t>
  </si>
  <si>
    <t>Harris</t>
  </si>
  <si>
    <t>Legendary Nick</t>
  </si>
  <si>
    <t>Nikki</t>
  </si>
  <si>
    <t>Gonzales</t>
  </si>
  <si>
    <t>SNA Streakin Free</t>
  </si>
  <si>
    <t>Shiner</t>
  </si>
  <si>
    <t>Hailey</t>
  </si>
  <si>
    <t>Johnston</t>
  </si>
  <si>
    <t>Callie</t>
  </si>
  <si>
    <t>Morris</t>
  </si>
  <si>
    <t>Ali Chickolena</t>
  </si>
  <si>
    <t>Stendebach</t>
  </si>
  <si>
    <t>Beggin For Fame</t>
  </si>
  <si>
    <t>Royal Star Bandit</t>
  </si>
  <si>
    <t>Naomi</t>
  </si>
  <si>
    <t>Punch</t>
  </si>
  <si>
    <t xml:space="preserve">Missy </t>
  </si>
  <si>
    <t>Ainsley</t>
  </si>
  <si>
    <t>Ms Kaweah Blaze</t>
  </si>
  <si>
    <t>Aly</t>
  </si>
  <si>
    <t>Jurica</t>
  </si>
  <si>
    <t>Docs Play N Hickory</t>
  </si>
  <si>
    <t>Dmac Watergun</t>
  </si>
  <si>
    <t>Mouse A Million</t>
  </si>
  <si>
    <t>Kaylee</t>
  </si>
  <si>
    <t>Burnette</t>
  </si>
  <si>
    <t>Dun It Peppy Lena</t>
  </si>
  <si>
    <t>Just Amazin Grace</t>
  </si>
  <si>
    <t>Kendall</t>
  </si>
  <si>
    <t>Jordan</t>
  </si>
  <si>
    <t>Guns on Fire</t>
  </si>
  <si>
    <t>Lee Bailey</t>
  </si>
  <si>
    <t>Bradshaw</t>
  </si>
  <si>
    <t>Crickets Candy Bar</t>
  </si>
  <si>
    <t>Debbie</t>
  </si>
  <si>
    <t>O'Neil</t>
  </si>
  <si>
    <t>Slim</t>
  </si>
  <si>
    <t>Carter</t>
  </si>
  <si>
    <t>KD</t>
  </si>
  <si>
    <t>McGowan</t>
  </si>
  <si>
    <t>Macadoo</t>
  </si>
  <si>
    <t>Maggiemae</t>
  </si>
  <si>
    <t>Poco Jurica</t>
  </si>
  <si>
    <t>Ricky Bobby</t>
  </si>
  <si>
    <t>Katherine</t>
  </si>
  <si>
    <t>Jetta</t>
  </si>
  <si>
    <t>Pappas Passer</t>
  </si>
  <si>
    <t>Hayley</t>
  </si>
  <si>
    <t>Gordon</t>
  </si>
  <si>
    <t>CTR Peptolena Patent</t>
  </si>
  <si>
    <t>Famous Lady's Man</t>
  </si>
  <si>
    <t>Kristen</t>
  </si>
  <si>
    <t>FSR Drift N Kallie</t>
  </si>
  <si>
    <t>Bryan</t>
  </si>
  <si>
    <t>DeKay</t>
  </si>
  <si>
    <t>DK's Rainin Paycheck</t>
  </si>
  <si>
    <t>Saunders</t>
  </si>
  <si>
    <t>George</t>
  </si>
  <si>
    <t>Dakota Bendele</t>
  </si>
  <si>
    <t>McElligott</t>
  </si>
  <si>
    <t>Paint Me A High Brow</t>
  </si>
  <si>
    <t>Katarina</t>
  </si>
  <si>
    <t>Leist</t>
  </si>
  <si>
    <t>Purdyin Pink</t>
  </si>
  <si>
    <t>Edwina</t>
  </si>
  <si>
    <t>Quinces Tres Bars</t>
  </si>
  <si>
    <t>Witek</t>
  </si>
  <si>
    <t>Peanut</t>
  </si>
  <si>
    <t>Cowboy</t>
  </si>
  <si>
    <t>Tag</t>
  </si>
  <si>
    <t>Amarettas Echo</t>
  </si>
  <si>
    <t>Reds Solitario</t>
  </si>
  <si>
    <t>Kinsel</t>
  </si>
  <si>
    <t>Nala</t>
  </si>
  <si>
    <t>Rone</t>
  </si>
  <si>
    <t>FJ Smooth Smooth Jet</t>
  </si>
  <si>
    <t>Lady</t>
  </si>
  <si>
    <t>Boxcar Lilly</t>
  </si>
  <si>
    <t>Frenchman To a te</t>
  </si>
  <si>
    <t>Alana</t>
  </si>
  <si>
    <t>Flits Target</t>
  </si>
  <si>
    <t>Kodie</t>
  </si>
  <si>
    <t>Jet My Hoss</t>
  </si>
  <si>
    <t>SKBfrostyexpress</t>
  </si>
  <si>
    <t>Jodee</t>
  </si>
  <si>
    <t>Kurz</t>
  </si>
  <si>
    <t>John Wayne</t>
  </si>
  <si>
    <t>Shawna</t>
  </si>
  <si>
    <t>V</t>
  </si>
  <si>
    <t>Romeo</t>
  </si>
  <si>
    <t>Clayten</t>
  </si>
  <si>
    <t>Elbel</t>
  </si>
  <si>
    <t>Twister</t>
  </si>
  <si>
    <t>Ann</t>
  </si>
  <si>
    <t>Wheaton</t>
  </si>
  <si>
    <t>Colonel</t>
  </si>
  <si>
    <t>Katina</t>
  </si>
  <si>
    <t>DKs Hot Tuff</t>
  </si>
  <si>
    <t>Nicole</t>
  </si>
  <si>
    <t>Gamlick</t>
  </si>
  <si>
    <t>Sharpies Style</t>
  </si>
  <si>
    <t>Danyelle</t>
  </si>
  <si>
    <t>Glass</t>
  </si>
  <si>
    <t>Julia</t>
  </si>
  <si>
    <t>McDonald</t>
  </si>
  <si>
    <t>Destiny's Texas Dandy</t>
  </si>
  <si>
    <t>Renee</t>
  </si>
  <si>
    <t>Cooter</t>
  </si>
  <si>
    <t>Lazer Bullseye</t>
  </si>
  <si>
    <t>Monique</t>
  </si>
  <si>
    <t>Robert</t>
  </si>
  <si>
    <t>Rosas</t>
  </si>
  <si>
    <t>Rocket</t>
  </si>
  <si>
    <t>Gallway</t>
  </si>
  <si>
    <t>Flingshot</t>
  </si>
  <si>
    <t>Macie</t>
  </si>
  <si>
    <t>Goff</t>
  </si>
  <si>
    <t>Hope</t>
  </si>
  <si>
    <t>Leighann</t>
  </si>
  <si>
    <t>Guitierrez</t>
  </si>
  <si>
    <t>LesDellaGlo</t>
  </si>
  <si>
    <t>Flash</t>
  </si>
  <si>
    <t>True Gem</t>
  </si>
  <si>
    <t>Meradas Choice Man</t>
  </si>
  <si>
    <t>Danie</t>
  </si>
  <si>
    <t>Carper</t>
  </si>
  <si>
    <t>CC El Major Corona</t>
  </si>
  <si>
    <t>Karyn</t>
  </si>
  <si>
    <t>Dennis</t>
  </si>
  <si>
    <t>Bedapassyourcash</t>
  </si>
  <si>
    <t>Yvette</t>
  </si>
  <si>
    <t>Payasoslaststraw</t>
  </si>
  <si>
    <t>Monica</t>
  </si>
  <si>
    <t>Weber</t>
  </si>
  <si>
    <t>Gator</t>
  </si>
  <si>
    <t>Enuf Fame</t>
  </si>
  <si>
    <t>Leslie</t>
  </si>
  <si>
    <t>Toaster</t>
  </si>
  <si>
    <t>David</t>
  </si>
  <si>
    <t>Copy Dancer Bar</t>
  </si>
  <si>
    <t>Steven</t>
  </si>
  <si>
    <t>NW Sheza Flaming One</t>
  </si>
  <si>
    <t>Mikayla</t>
  </si>
  <si>
    <t>Gunsmoke</t>
  </si>
  <si>
    <t>Heidi</t>
  </si>
  <si>
    <t>Mendoza</t>
  </si>
  <si>
    <t>Charlie</t>
  </si>
  <si>
    <t>Anabella</t>
  </si>
  <si>
    <t>Villarreal</t>
  </si>
  <si>
    <t>Tonka</t>
  </si>
  <si>
    <t>nm</t>
  </si>
  <si>
    <t>no nom</t>
  </si>
  <si>
    <t>Martina</t>
  </si>
  <si>
    <t>Zans Bella Bar</t>
  </si>
  <si>
    <t>Ricky bobby</t>
  </si>
  <si>
    <t>Guiterrez</t>
  </si>
  <si>
    <t>NT</t>
  </si>
  <si>
    <t>Kylee</t>
  </si>
  <si>
    <t>Nichole</t>
  </si>
  <si>
    <t>Hayden</t>
  </si>
  <si>
    <t>Dusty</t>
  </si>
  <si>
    <t>Arena</t>
  </si>
  <si>
    <t>Whiskey River</t>
  </si>
  <si>
    <t>Mckenzye</t>
  </si>
  <si>
    <t>Moore</t>
  </si>
  <si>
    <t>Jet</t>
  </si>
  <si>
    <t>Kash</t>
  </si>
  <si>
    <t>Jersey</t>
  </si>
  <si>
    <t>Cracker</t>
  </si>
  <si>
    <t>McKralee</t>
  </si>
  <si>
    <t>Buddy</t>
  </si>
  <si>
    <t>Coy</t>
  </si>
  <si>
    <t>Lillie</t>
  </si>
  <si>
    <t>Whitney</t>
  </si>
  <si>
    <t>Lela</t>
  </si>
  <si>
    <t>Blackjack</t>
  </si>
  <si>
    <t>Brayden</t>
  </si>
  <si>
    <t>Poppy Rufus</t>
  </si>
  <si>
    <t>-</t>
  </si>
  <si>
    <t>Ran out of class</t>
  </si>
  <si>
    <t>Leadline Results - 14 entries</t>
  </si>
  <si>
    <t>Pee Wee Results - 17 entries</t>
  </si>
  <si>
    <t xml:space="preserve"> Green Novice Class Results - 9 entries</t>
  </si>
  <si>
    <t>$150 Novice Class Results - 12 entries</t>
  </si>
  <si>
    <t>$500 Novice Class Results - 9 entries</t>
  </si>
  <si>
    <t>$1000 Novice Class Results - 6 entries</t>
  </si>
  <si>
    <t>$2500 Novice Class Results - 7 entries</t>
  </si>
  <si>
    <t>Katlyn</t>
  </si>
  <si>
    <t>Open 5D Results - 112 Entries</t>
  </si>
  <si>
    <t>3D Youth Results - 40 Entries</t>
  </si>
  <si>
    <t>3D Seniors Results - 25 Entries</t>
  </si>
  <si>
    <t>3D Poles Results - 24 Entries</t>
  </si>
  <si>
    <t>No Nom.</t>
  </si>
  <si>
    <t>No Nom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</si>
</sst>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5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2"/>
      <color theme="1"/>
      <name val="Britannic Bold"/>
      <family val="2"/>
    </font>
    <font>
      <sz val="12"/>
      <name val="Britannic Bold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2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4" fillId="2" borderId="0" xfId="1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10" fillId="2" borderId="2" xfId="0" applyFont="1" applyFill="1" applyBorder="1" applyAlignment="1"/>
    <xf numFmtId="164" fontId="9" fillId="2" borderId="3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/>
    <xf numFmtId="164" fontId="9" fillId="0" borderId="3" xfId="0" applyNumberFormat="1" applyFont="1" applyFill="1" applyBorder="1" applyAlignment="1">
      <alignment wrapText="1"/>
    </xf>
    <xf numFmtId="164" fontId="9" fillId="2" borderId="3" xfId="0" applyNumberFormat="1" applyFont="1" applyFill="1" applyBorder="1" applyAlignment="1">
      <alignment wrapText="1"/>
    </xf>
    <xf numFmtId="164" fontId="9" fillId="2" borderId="3" xfId="0" applyNumberFormat="1" applyFont="1" applyFill="1" applyBorder="1" applyAlignment="1"/>
    <xf numFmtId="164" fontId="10" fillId="0" borderId="3" xfId="0" applyNumberFormat="1" applyFont="1" applyFill="1" applyBorder="1" applyAlignment="1">
      <alignment wrapText="1"/>
    </xf>
    <xf numFmtId="166" fontId="7" fillId="2" borderId="8" xfId="1" applyNumberFormat="1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right" wrapText="1"/>
    </xf>
    <xf numFmtId="44" fontId="21" fillId="2" borderId="1" xfId="0" applyNumberFormat="1" applyFont="1" applyFill="1" applyBorder="1" applyAlignment="1">
      <alignment horizontal="center"/>
    </xf>
    <xf numFmtId="44" fontId="21" fillId="0" borderId="1" xfId="0" applyNumberFormat="1" applyFont="1" applyFill="1" applyBorder="1" applyAlignment="1">
      <alignment horizontal="center"/>
    </xf>
    <xf numFmtId="44" fontId="21" fillId="0" borderId="1" xfId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66" fontId="21" fillId="2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10" fillId="0" borderId="0" xfId="0" applyFont="1" applyFill="1" applyBorder="1" applyAlignment="1"/>
    <xf numFmtId="0" fontId="10" fillId="0" borderId="1" xfId="0" applyFont="1" applyFill="1" applyBorder="1" applyAlignment="1"/>
    <xf numFmtId="0" fontId="23" fillId="0" borderId="1" xfId="0" applyFont="1" applyBorder="1"/>
    <xf numFmtId="0" fontId="9" fillId="0" borderId="2" xfId="0" applyFont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0" fontId="9" fillId="2" borderId="2" xfId="0" applyFont="1" applyFill="1" applyBorder="1"/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1" fillId="0" borderId="3" xfId="0" applyNumberFormat="1" applyFont="1" applyFill="1" applyBorder="1" applyAlignment="1">
      <alignment horizontal="center"/>
    </xf>
    <xf numFmtId="166" fontId="21" fillId="2" borderId="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65" fontId="17" fillId="9" borderId="2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65" fontId="17" fillId="9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510"/>
  <sheetViews>
    <sheetView zoomScale="80" zoomScaleNormal="80" workbookViewId="0">
      <selection sqref="A1:E1"/>
    </sheetView>
  </sheetViews>
  <sheetFormatPr defaultColWidth="8.88671875" defaultRowHeight="18"/>
  <cols>
    <col min="1" max="1" width="7.5546875" style="88" bestFit="1" customWidth="1"/>
    <col min="2" max="2" width="18.6640625" style="84" customWidth="1"/>
    <col min="3" max="3" width="31.33203125" style="84" customWidth="1"/>
    <col min="4" max="4" width="33.33203125" style="84" customWidth="1"/>
    <col min="5" max="5" width="14.88671875" style="88" customWidth="1"/>
    <col min="6" max="16384" width="8.88671875" style="84"/>
  </cols>
  <sheetData>
    <row r="1" spans="1:5" s="89" customFormat="1" ht="30">
      <c r="A1" s="221" t="s">
        <v>296</v>
      </c>
      <c r="B1" s="221"/>
      <c r="C1" s="221"/>
      <c r="D1" s="221"/>
      <c r="E1" s="221"/>
    </row>
    <row r="2" spans="1:5" s="89" customFormat="1" ht="24">
      <c r="A2" s="222">
        <v>43211</v>
      </c>
      <c r="B2" s="223"/>
      <c r="C2" s="223"/>
      <c r="D2" s="223"/>
      <c r="E2" s="224"/>
    </row>
    <row r="3" spans="1:5" s="89" customFormat="1" ht="30">
      <c r="A3" s="218" t="s">
        <v>635</v>
      </c>
      <c r="B3" s="219"/>
      <c r="C3" s="219"/>
      <c r="D3" s="219"/>
      <c r="E3" s="220"/>
    </row>
    <row r="4" spans="1:5" s="89" customForma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</row>
    <row r="5" spans="1:5" ht="19.2" customHeight="1">
      <c r="A5" s="93">
        <v>1</v>
      </c>
      <c r="B5" s="36" t="s">
        <v>612</v>
      </c>
      <c r="C5" s="36" t="s">
        <v>316</v>
      </c>
      <c r="D5" s="25" t="s">
        <v>317</v>
      </c>
      <c r="E5" s="209">
        <v>28.390999999999998</v>
      </c>
    </row>
    <row r="6" spans="1:5" ht="19.2" customHeight="1">
      <c r="A6" s="93">
        <v>2</v>
      </c>
      <c r="B6" s="36" t="s">
        <v>613</v>
      </c>
      <c r="C6" s="36" t="s">
        <v>508</v>
      </c>
      <c r="D6" s="24" t="s">
        <v>498</v>
      </c>
      <c r="E6" s="210">
        <v>38.241999999999997</v>
      </c>
    </row>
    <row r="7" spans="1:5" ht="19.2" customHeight="1">
      <c r="A7" s="93">
        <v>3</v>
      </c>
      <c r="B7" s="36" t="s">
        <v>614</v>
      </c>
      <c r="C7" s="36" t="s">
        <v>503</v>
      </c>
      <c r="D7" s="25" t="s">
        <v>615</v>
      </c>
      <c r="E7" s="209">
        <v>40.412999999999997</v>
      </c>
    </row>
    <row r="8" spans="1:5" ht="19.2" customHeight="1">
      <c r="A8" s="93">
        <v>4</v>
      </c>
      <c r="B8" s="36" t="s">
        <v>616</v>
      </c>
      <c r="C8" s="36" t="s">
        <v>304</v>
      </c>
      <c r="D8" s="25" t="s">
        <v>617</v>
      </c>
      <c r="E8" s="209">
        <v>41.716000000000001</v>
      </c>
    </row>
    <row r="9" spans="1:5" ht="19.2" customHeight="1">
      <c r="A9" s="93">
        <v>5</v>
      </c>
      <c r="B9" s="36" t="s">
        <v>618</v>
      </c>
      <c r="C9" s="36" t="s">
        <v>619</v>
      </c>
      <c r="D9" s="25" t="s">
        <v>165</v>
      </c>
      <c r="E9" s="209">
        <v>42.765000000000001</v>
      </c>
    </row>
    <row r="10" spans="1:5" ht="19.2" customHeight="1">
      <c r="A10" s="93">
        <v>6</v>
      </c>
      <c r="B10" s="36" t="s">
        <v>570</v>
      </c>
      <c r="C10" s="36" t="s">
        <v>101</v>
      </c>
      <c r="D10" s="36" t="s">
        <v>620</v>
      </c>
      <c r="E10" s="209">
        <v>43.057000000000002</v>
      </c>
    </row>
    <row r="11" spans="1:5" ht="19.2" customHeight="1">
      <c r="A11" s="93">
        <v>7</v>
      </c>
      <c r="B11" s="36" t="s">
        <v>621</v>
      </c>
      <c r="C11" s="36" t="s">
        <v>301</v>
      </c>
      <c r="D11" s="24" t="s">
        <v>314</v>
      </c>
      <c r="E11" s="210">
        <v>46.475000000000001</v>
      </c>
    </row>
    <row r="12" spans="1:5" ht="19.2" customHeight="1">
      <c r="A12" s="93">
        <v>8</v>
      </c>
      <c r="B12" s="36" t="s">
        <v>622</v>
      </c>
      <c r="C12" s="36" t="s">
        <v>327</v>
      </c>
      <c r="D12" s="25" t="s">
        <v>623</v>
      </c>
      <c r="E12" s="209">
        <v>47.161999999999999</v>
      </c>
    </row>
    <row r="13" spans="1:5" ht="19.2" customHeight="1">
      <c r="A13" s="93">
        <v>9</v>
      </c>
      <c r="B13" s="36" t="s">
        <v>624</v>
      </c>
      <c r="C13" s="36" t="s">
        <v>403</v>
      </c>
      <c r="D13" s="36" t="s">
        <v>625</v>
      </c>
      <c r="E13" s="209">
        <v>48.582999999999998</v>
      </c>
    </row>
    <row r="14" spans="1:5" ht="19.2" customHeight="1">
      <c r="A14" s="93">
        <v>10</v>
      </c>
      <c r="B14" s="36" t="s">
        <v>626</v>
      </c>
      <c r="C14" s="36" t="s">
        <v>101</v>
      </c>
      <c r="D14" s="25" t="s">
        <v>620</v>
      </c>
      <c r="E14" s="209">
        <v>56.920999999999999</v>
      </c>
    </row>
    <row r="15" spans="1:5" ht="19.2" customHeight="1">
      <c r="A15" s="93">
        <v>11</v>
      </c>
      <c r="B15" s="36" t="s">
        <v>627</v>
      </c>
      <c r="C15" s="36" t="s">
        <v>301</v>
      </c>
      <c r="D15" s="24" t="s">
        <v>314</v>
      </c>
      <c r="E15" s="210">
        <v>61.286000000000001</v>
      </c>
    </row>
    <row r="16" spans="1:5" ht="19.2" customHeight="1">
      <c r="A16" s="93">
        <v>12</v>
      </c>
      <c r="B16" s="36" t="s">
        <v>628</v>
      </c>
      <c r="C16" s="36" t="s">
        <v>494</v>
      </c>
      <c r="D16" s="24" t="s">
        <v>495</v>
      </c>
      <c r="E16" s="210">
        <v>69.626999999999995</v>
      </c>
    </row>
    <row r="17" spans="1:5" ht="19.2" customHeight="1">
      <c r="A17" s="93">
        <v>13</v>
      </c>
      <c r="B17" s="36" t="s">
        <v>629</v>
      </c>
      <c r="C17" s="36" t="s">
        <v>511</v>
      </c>
      <c r="D17" s="25" t="s">
        <v>630</v>
      </c>
      <c r="E17" s="209">
        <v>74.995999999999995</v>
      </c>
    </row>
    <row r="18" spans="1:5" ht="19.2" customHeight="1">
      <c r="A18" s="93">
        <v>14</v>
      </c>
      <c r="B18" s="36" t="s">
        <v>631</v>
      </c>
      <c r="C18" s="36" t="s">
        <v>503</v>
      </c>
      <c r="D18" s="25" t="s">
        <v>632</v>
      </c>
      <c r="E18" s="209" t="s">
        <v>611</v>
      </c>
    </row>
    <row r="19" spans="1:5" ht="19.2" customHeight="1">
      <c r="A19" s="93">
        <v>15</v>
      </c>
      <c r="B19" s="103"/>
      <c r="C19" s="103"/>
      <c r="D19" s="103"/>
      <c r="E19" s="211"/>
    </row>
    <row r="20" spans="1:5" ht="19.2" customHeight="1">
      <c r="A20" s="93">
        <v>16</v>
      </c>
      <c r="B20" s="104"/>
      <c r="C20" s="104"/>
      <c r="D20" s="104"/>
      <c r="E20" s="212"/>
    </row>
    <row r="21" spans="1:5" ht="19.2" customHeight="1">
      <c r="A21" s="93">
        <v>17</v>
      </c>
      <c r="B21" s="103"/>
      <c r="C21" s="103"/>
      <c r="D21" s="103"/>
      <c r="E21" s="211"/>
    </row>
    <row r="22" spans="1:5" ht="19.2" customHeight="1">
      <c r="A22" s="93">
        <v>18</v>
      </c>
      <c r="B22" s="104"/>
      <c r="C22" s="104"/>
      <c r="D22" s="104"/>
      <c r="E22" s="212"/>
    </row>
    <row r="23" spans="1:5" ht="19.2" customHeight="1">
      <c r="A23" s="93">
        <v>19</v>
      </c>
      <c r="B23" s="103"/>
      <c r="C23" s="103"/>
      <c r="D23" s="103"/>
      <c r="E23" s="211"/>
    </row>
    <row r="24" spans="1:5" ht="19.2" customHeight="1">
      <c r="A24" s="93">
        <v>20</v>
      </c>
      <c r="B24" s="103"/>
      <c r="C24" s="103"/>
      <c r="D24" s="103"/>
      <c r="E24" s="211"/>
    </row>
    <row r="25" spans="1:5" ht="19.2" customHeight="1">
      <c r="A25" s="93">
        <v>21</v>
      </c>
      <c r="B25" s="103"/>
      <c r="C25" s="103"/>
      <c r="D25" s="103"/>
      <c r="E25" s="211"/>
    </row>
    <row r="26" spans="1:5" ht="19.2" customHeight="1">
      <c r="A26" s="93">
        <v>22</v>
      </c>
      <c r="B26" s="103"/>
      <c r="C26" s="103"/>
      <c r="D26" s="103"/>
      <c r="E26" s="211"/>
    </row>
    <row r="27" spans="1:5" ht="19.2" customHeight="1">
      <c r="A27" s="93">
        <v>23</v>
      </c>
      <c r="B27" s="103"/>
      <c r="C27" s="103"/>
      <c r="D27" s="103"/>
      <c r="E27" s="211"/>
    </row>
    <row r="28" spans="1:5" ht="19.2" customHeight="1">
      <c r="A28" s="93">
        <v>24</v>
      </c>
      <c r="B28" s="103"/>
      <c r="C28" s="103"/>
      <c r="D28" s="103"/>
      <c r="E28" s="211"/>
    </row>
    <row r="29" spans="1:5" ht="19.2" customHeight="1">
      <c r="A29" s="93">
        <v>25</v>
      </c>
      <c r="B29" s="103"/>
      <c r="C29" s="103"/>
      <c r="D29" s="103"/>
      <c r="E29" s="211"/>
    </row>
    <row r="30" spans="1:5">
      <c r="A30" s="87"/>
      <c r="B30" s="82"/>
      <c r="C30" s="82"/>
      <c r="D30" s="82"/>
      <c r="E30" s="213"/>
    </row>
    <row r="31" spans="1:5">
      <c r="A31" s="87"/>
      <c r="B31" s="82"/>
      <c r="C31" s="82"/>
      <c r="D31" s="82"/>
      <c r="E31" s="213"/>
    </row>
    <row r="32" spans="1:5">
      <c r="A32" s="87"/>
      <c r="B32" s="82"/>
      <c r="C32" s="82"/>
      <c r="D32" s="82"/>
      <c r="E32" s="213"/>
    </row>
    <row r="33" spans="1:5">
      <c r="A33" s="87"/>
      <c r="B33" s="82"/>
      <c r="C33" s="82"/>
      <c r="D33" s="82"/>
      <c r="E33" s="213"/>
    </row>
    <row r="34" spans="1:5">
      <c r="A34" s="87"/>
      <c r="B34" s="82"/>
      <c r="C34" s="82"/>
      <c r="D34" s="82"/>
      <c r="E34" s="213"/>
    </row>
    <row r="35" spans="1:5">
      <c r="A35" s="87"/>
      <c r="B35" s="82"/>
      <c r="C35" s="82"/>
      <c r="D35" s="82"/>
      <c r="E35" s="213"/>
    </row>
    <row r="36" spans="1:5">
      <c r="A36" s="87"/>
      <c r="B36" s="82"/>
      <c r="C36" s="82"/>
      <c r="D36" s="82"/>
      <c r="E36" s="213"/>
    </row>
    <row r="37" spans="1:5">
      <c r="A37" s="87"/>
      <c r="B37" s="82"/>
      <c r="C37" s="82"/>
      <c r="D37" s="82"/>
      <c r="E37" s="213"/>
    </row>
    <row r="38" spans="1:5">
      <c r="A38" s="87"/>
      <c r="B38" s="82"/>
      <c r="C38" s="82"/>
      <c r="D38" s="82"/>
      <c r="E38" s="213"/>
    </row>
    <row r="39" spans="1:5">
      <c r="A39" s="87"/>
      <c r="B39" s="82"/>
      <c r="C39" s="82"/>
      <c r="D39" s="82"/>
      <c r="E39" s="213"/>
    </row>
    <row r="40" spans="1:5">
      <c r="A40" s="87"/>
      <c r="B40" s="82"/>
      <c r="C40" s="82"/>
      <c r="D40" s="82"/>
      <c r="E40" s="213"/>
    </row>
    <row r="41" spans="1:5">
      <c r="A41" s="87"/>
      <c r="B41" s="82"/>
      <c r="C41" s="82"/>
      <c r="D41" s="82"/>
      <c r="E41" s="213"/>
    </row>
    <row r="42" spans="1:5">
      <c r="A42" s="87"/>
      <c r="B42" s="82"/>
      <c r="C42" s="82"/>
      <c r="D42" s="82"/>
      <c r="E42" s="213"/>
    </row>
    <row r="43" spans="1:5">
      <c r="A43" s="87"/>
      <c r="B43" s="82"/>
      <c r="C43" s="82"/>
      <c r="D43" s="82"/>
      <c r="E43" s="213"/>
    </row>
    <row r="44" spans="1:5">
      <c r="A44" s="87"/>
      <c r="B44" s="82"/>
      <c r="C44" s="82"/>
      <c r="D44" s="82"/>
      <c r="E44" s="213"/>
    </row>
    <row r="45" spans="1:5">
      <c r="A45" s="87"/>
      <c r="B45" s="82"/>
      <c r="C45" s="82"/>
      <c r="D45" s="82"/>
      <c r="E45" s="213"/>
    </row>
    <row r="46" spans="1:5">
      <c r="A46" s="87"/>
      <c r="B46" s="82"/>
      <c r="C46" s="82"/>
      <c r="D46" s="82"/>
      <c r="E46" s="213"/>
    </row>
    <row r="47" spans="1:5">
      <c r="A47" s="87"/>
      <c r="B47" s="82"/>
      <c r="C47" s="82"/>
      <c r="D47" s="82"/>
      <c r="E47" s="213"/>
    </row>
    <row r="48" spans="1:5">
      <c r="A48" s="87"/>
      <c r="B48" s="82"/>
      <c r="C48" s="82"/>
      <c r="D48" s="82"/>
      <c r="E48" s="213"/>
    </row>
    <row r="49" spans="1:5">
      <c r="A49" s="87"/>
      <c r="B49" s="82"/>
      <c r="C49" s="82"/>
      <c r="D49" s="82"/>
      <c r="E49" s="213"/>
    </row>
    <row r="50" spans="1:5">
      <c r="A50" s="87"/>
      <c r="B50" s="82"/>
      <c r="C50" s="82"/>
      <c r="D50" s="82"/>
      <c r="E50" s="213"/>
    </row>
    <row r="51" spans="1:5">
      <c r="A51" s="87"/>
      <c r="B51" s="82"/>
      <c r="C51" s="82"/>
      <c r="D51" s="82"/>
      <c r="E51" s="213"/>
    </row>
    <row r="52" spans="1:5">
      <c r="A52" s="87"/>
      <c r="B52" s="82"/>
      <c r="C52" s="82"/>
      <c r="D52" s="82"/>
      <c r="E52" s="213"/>
    </row>
    <row r="53" spans="1:5">
      <c r="A53" s="87"/>
      <c r="B53" s="82"/>
      <c r="C53" s="82"/>
      <c r="D53" s="82"/>
      <c r="E53" s="213"/>
    </row>
    <row r="54" spans="1:5">
      <c r="A54" s="87"/>
      <c r="B54" s="82"/>
      <c r="C54" s="82"/>
      <c r="D54" s="82"/>
      <c r="E54" s="213"/>
    </row>
    <row r="55" spans="1:5">
      <c r="A55" s="87"/>
      <c r="B55" s="82"/>
      <c r="C55" s="82"/>
      <c r="D55" s="82"/>
      <c r="E55" s="213"/>
    </row>
    <row r="56" spans="1:5">
      <c r="A56" s="87"/>
      <c r="B56" s="82"/>
      <c r="C56" s="82"/>
      <c r="D56" s="82"/>
      <c r="E56" s="213"/>
    </row>
    <row r="57" spans="1:5">
      <c r="A57" s="87"/>
      <c r="B57" s="82"/>
      <c r="C57" s="82"/>
      <c r="D57" s="82"/>
      <c r="E57" s="213"/>
    </row>
    <row r="58" spans="1:5">
      <c r="A58" s="87"/>
      <c r="B58" s="82"/>
      <c r="C58" s="82"/>
      <c r="D58" s="82"/>
      <c r="E58" s="213"/>
    </row>
    <row r="59" spans="1:5">
      <c r="A59" s="87"/>
      <c r="B59" s="82"/>
      <c r="C59" s="82"/>
      <c r="D59" s="82"/>
      <c r="E59" s="213"/>
    </row>
    <row r="60" spans="1:5">
      <c r="A60" s="87"/>
      <c r="B60" s="82"/>
      <c r="C60" s="82"/>
      <c r="D60" s="82"/>
      <c r="E60" s="213"/>
    </row>
    <row r="61" spans="1:5">
      <c r="A61" s="87"/>
      <c r="B61" s="82"/>
      <c r="C61" s="82"/>
      <c r="D61" s="82"/>
      <c r="E61" s="213"/>
    </row>
    <row r="62" spans="1:5">
      <c r="A62" s="87"/>
      <c r="B62" s="82"/>
      <c r="C62" s="82"/>
      <c r="D62" s="82"/>
      <c r="E62" s="213"/>
    </row>
    <row r="63" spans="1:5">
      <c r="A63" s="87"/>
      <c r="B63" s="82"/>
      <c r="C63" s="82"/>
      <c r="D63" s="82"/>
      <c r="E63" s="213"/>
    </row>
    <row r="64" spans="1:5">
      <c r="A64" s="87"/>
      <c r="B64" s="82"/>
      <c r="C64" s="82"/>
      <c r="D64" s="82"/>
      <c r="E64" s="213"/>
    </row>
    <row r="65" spans="1:5">
      <c r="A65" s="87"/>
      <c r="B65" s="82"/>
      <c r="C65" s="82"/>
      <c r="D65" s="82"/>
      <c r="E65" s="213"/>
    </row>
    <row r="66" spans="1:5">
      <c r="A66" s="87"/>
      <c r="B66" s="82"/>
      <c r="C66" s="82"/>
      <c r="D66" s="82"/>
      <c r="E66" s="213"/>
    </row>
    <row r="67" spans="1:5">
      <c r="A67" s="87"/>
      <c r="B67" s="82"/>
      <c r="C67" s="82"/>
      <c r="D67" s="82"/>
      <c r="E67" s="213"/>
    </row>
    <row r="68" spans="1:5">
      <c r="A68" s="87"/>
      <c r="B68" s="82"/>
      <c r="C68" s="82"/>
      <c r="D68" s="82"/>
      <c r="E68" s="213"/>
    </row>
    <row r="69" spans="1:5">
      <c r="A69" s="87"/>
      <c r="B69" s="82"/>
      <c r="C69" s="82"/>
      <c r="D69" s="82"/>
      <c r="E69" s="213"/>
    </row>
    <row r="70" spans="1:5">
      <c r="A70" s="87"/>
      <c r="B70" s="82"/>
      <c r="C70" s="82"/>
      <c r="D70" s="82"/>
      <c r="E70" s="213"/>
    </row>
    <row r="71" spans="1:5">
      <c r="A71" s="87"/>
      <c r="B71" s="82"/>
      <c r="C71" s="82"/>
      <c r="D71" s="82"/>
      <c r="E71" s="213"/>
    </row>
    <row r="72" spans="1:5">
      <c r="A72" s="87"/>
      <c r="B72" s="82"/>
      <c r="C72" s="82"/>
      <c r="D72" s="82"/>
      <c r="E72" s="213"/>
    </row>
    <row r="73" spans="1:5">
      <c r="A73" s="87"/>
      <c r="B73" s="82"/>
      <c r="C73" s="82"/>
      <c r="D73" s="82"/>
      <c r="E73" s="213"/>
    </row>
    <row r="74" spans="1:5">
      <c r="A74" s="87"/>
      <c r="B74" s="82"/>
      <c r="C74" s="82"/>
      <c r="D74" s="82"/>
      <c r="E74" s="213"/>
    </row>
    <row r="75" spans="1:5">
      <c r="A75" s="87"/>
      <c r="B75" s="82"/>
      <c r="C75" s="82"/>
      <c r="D75" s="82"/>
      <c r="E75" s="213"/>
    </row>
    <row r="76" spans="1:5">
      <c r="A76" s="87"/>
      <c r="B76" s="82"/>
      <c r="C76" s="82"/>
      <c r="D76" s="82"/>
      <c r="E76" s="213"/>
    </row>
    <row r="77" spans="1:5">
      <c r="A77" s="87"/>
      <c r="B77" s="82"/>
      <c r="C77" s="82"/>
      <c r="D77" s="82"/>
      <c r="E77" s="213"/>
    </row>
    <row r="78" spans="1:5">
      <c r="A78" s="87"/>
      <c r="B78" s="82"/>
      <c r="C78" s="82"/>
      <c r="D78" s="82"/>
      <c r="E78" s="213"/>
    </row>
    <row r="79" spans="1:5">
      <c r="A79" s="87"/>
      <c r="B79" s="82"/>
      <c r="C79" s="82"/>
      <c r="D79" s="82"/>
      <c r="E79" s="213"/>
    </row>
    <row r="80" spans="1:5">
      <c r="A80" s="87"/>
      <c r="B80" s="82"/>
      <c r="C80" s="82"/>
      <c r="D80" s="82"/>
      <c r="E80" s="213"/>
    </row>
    <row r="81" spans="1:5">
      <c r="A81" s="87"/>
      <c r="B81" s="82"/>
      <c r="C81" s="82"/>
      <c r="D81" s="82"/>
      <c r="E81" s="213"/>
    </row>
    <row r="82" spans="1:5">
      <c r="A82" s="87"/>
      <c r="B82" s="82"/>
      <c r="C82" s="82"/>
      <c r="D82" s="82"/>
      <c r="E82" s="213"/>
    </row>
    <row r="83" spans="1:5">
      <c r="A83" s="87"/>
      <c r="B83" s="82"/>
      <c r="C83" s="82"/>
      <c r="D83" s="82"/>
      <c r="E83" s="213"/>
    </row>
    <row r="84" spans="1:5">
      <c r="A84" s="87"/>
      <c r="B84" s="82"/>
      <c r="C84" s="82"/>
      <c r="D84" s="82"/>
      <c r="E84" s="213"/>
    </row>
    <row r="85" spans="1:5">
      <c r="A85" s="87"/>
      <c r="B85" s="82"/>
      <c r="C85" s="82"/>
      <c r="D85" s="82"/>
      <c r="E85" s="213"/>
    </row>
    <row r="86" spans="1:5">
      <c r="A86" s="87"/>
      <c r="B86" s="82"/>
      <c r="C86" s="82"/>
      <c r="D86" s="82"/>
      <c r="E86" s="213"/>
    </row>
    <row r="87" spans="1:5">
      <c r="A87" s="87"/>
      <c r="B87" s="82"/>
      <c r="C87" s="82"/>
      <c r="D87" s="82"/>
      <c r="E87" s="213"/>
    </row>
    <row r="88" spans="1:5">
      <c r="A88" s="87"/>
      <c r="B88" s="82"/>
      <c r="C88" s="82"/>
      <c r="D88" s="82"/>
      <c r="E88" s="213"/>
    </row>
    <row r="89" spans="1:5">
      <c r="A89" s="87"/>
      <c r="B89" s="82"/>
      <c r="C89" s="82"/>
      <c r="D89" s="82"/>
      <c r="E89" s="213"/>
    </row>
    <row r="90" spans="1:5">
      <c r="A90" s="87"/>
      <c r="B90" s="82"/>
      <c r="C90" s="82"/>
      <c r="D90" s="82"/>
      <c r="E90" s="213"/>
    </row>
    <row r="91" spans="1:5">
      <c r="A91" s="87"/>
      <c r="B91" s="82"/>
      <c r="C91" s="82"/>
      <c r="D91" s="82"/>
      <c r="E91" s="213"/>
    </row>
    <row r="92" spans="1:5">
      <c r="A92" s="87"/>
      <c r="B92" s="82"/>
      <c r="C92" s="82"/>
      <c r="D92" s="82"/>
      <c r="E92" s="213"/>
    </row>
    <row r="93" spans="1:5">
      <c r="A93" s="87"/>
      <c r="B93" s="82"/>
      <c r="C93" s="82"/>
      <c r="D93" s="82"/>
      <c r="E93" s="213"/>
    </row>
    <row r="94" spans="1:5">
      <c r="A94" s="87"/>
      <c r="B94" s="82"/>
      <c r="C94" s="82"/>
      <c r="D94" s="82"/>
      <c r="E94" s="213"/>
    </row>
    <row r="95" spans="1:5">
      <c r="A95" s="87"/>
      <c r="B95" s="82"/>
      <c r="C95" s="82"/>
      <c r="D95" s="82"/>
      <c r="E95" s="213"/>
    </row>
    <row r="96" spans="1:5">
      <c r="A96" s="87"/>
      <c r="B96" s="82"/>
      <c r="C96" s="82"/>
      <c r="D96" s="82"/>
      <c r="E96" s="213"/>
    </row>
    <row r="97" spans="1:5">
      <c r="A97" s="87"/>
      <c r="B97" s="82"/>
      <c r="C97" s="82"/>
      <c r="D97" s="82"/>
      <c r="E97" s="213"/>
    </row>
    <row r="98" spans="1:5">
      <c r="A98" s="87"/>
      <c r="B98" s="82"/>
      <c r="C98" s="82"/>
      <c r="D98" s="82"/>
      <c r="E98" s="213"/>
    </row>
    <row r="99" spans="1:5">
      <c r="A99" s="87"/>
      <c r="B99" s="82"/>
      <c r="C99" s="82"/>
      <c r="D99" s="82"/>
      <c r="E99" s="213"/>
    </row>
    <row r="100" spans="1:5">
      <c r="A100" s="87"/>
      <c r="B100" s="82"/>
      <c r="C100" s="82"/>
      <c r="D100" s="82"/>
      <c r="E100" s="213"/>
    </row>
    <row r="101" spans="1:5">
      <c r="A101" s="87"/>
      <c r="B101" s="82"/>
      <c r="C101" s="82"/>
      <c r="D101" s="82"/>
      <c r="E101" s="213"/>
    </row>
    <row r="102" spans="1:5">
      <c r="A102" s="87"/>
      <c r="B102" s="82"/>
      <c r="C102" s="82"/>
      <c r="D102" s="82"/>
      <c r="E102" s="213"/>
    </row>
    <row r="103" spans="1:5">
      <c r="A103" s="87"/>
      <c r="B103" s="82"/>
      <c r="C103" s="82"/>
      <c r="D103" s="82"/>
      <c r="E103" s="213"/>
    </row>
    <row r="104" spans="1:5">
      <c r="A104" s="87"/>
      <c r="B104" s="82"/>
      <c r="C104" s="82"/>
      <c r="D104" s="82"/>
      <c r="E104" s="213"/>
    </row>
    <row r="105" spans="1:5">
      <c r="A105" s="87"/>
      <c r="B105" s="82"/>
      <c r="C105" s="82"/>
      <c r="D105" s="82"/>
      <c r="E105" s="213"/>
    </row>
    <row r="106" spans="1:5">
      <c r="A106" s="87"/>
      <c r="B106" s="82"/>
      <c r="C106" s="82"/>
      <c r="D106" s="82"/>
      <c r="E106" s="213"/>
    </row>
    <row r="107" spans="1:5">
      <c r="A107" s="87"/>
      <c r="B107" s="82"/>
      <c r="C107" s="82"/>
      <c r="D107" s="82"/>
      <c r="E107" s="213"/>
    </row>
    <row r="108" spans="1:5">
      <c r="A108" s="87"/>
      <c r="B108" s="82"/>
      <c r="C108" s="82"/>
      <c r="D108" s="82"/>
      <c r="E108" s="213"/>
    </row>
    <row r="109" spans="1:5">
      <c r="A109" s="87"/>
      <c r="B109" s="82"/>
      <c r="C109" s="82"/>
      <c r="D109" s="82"/>
      <c r="E109" s="213"/>
    </row>
    <row r="110" spans="1:5">
      <c r="A110" s="87"/>
      <c r="B110" s="82"/>
      <c r="C110" s="82"/>
      <c r="D110" s="82"/>
      <c r="E110" s="213"/>
    </row>
    <row r="111" spans="1:5">
      <c r="A111" s="87"/>
      <c r="B111" s="82"/>
      <c r="C111" s="82"/>
      <c r="D111" s="82"/>
      <c r="E111" s="213"/>
    </row>
    <row r="112" spans="1:5">
      <c r="A112" s="87"/>
      <c r="B112" s="82"/>
      <c r="C112" s="82"/>
      <c r="D112" s="82"/>
      <c r="E112" s="213"/>
    </row>
    <row r="113" spans="1:5">
      <c r="A113" s="87"/>
      <c r="B113" s="82"/>
      <c r="C113" s="82"/>
      <c r="D113" s="82"/>
      <c r="E113" s="213"/>
    </row>
    <row r="114" spans="1:5">
      <c r="A114" s="87"/>
      <c r="B114" s="82"/>
      <c r="C114" s="82"/>
      <c r="D114" s="82"/>
      <c r="E114" s="213"/>
    </row>
    <row r="115" spans="1:5">
      <c r="A115" s="87"/>
      <c r="B115" s="82"/>
      <c r="C115" s="82"/>
      <c r="D115" s="82"/>
      <c r="E115" s="213"/>
    </row>
    <row r="116" spans="1:5">
      <c r="A116" s="87"/>
      <c r="B116" s="82"/>
      <c r="C116" s="82"/>
      <c r="D116" s="82"/>
      <c r="E116" s="213"/>
    </row>
    <row r="117" spans="1:5">
      <c r="A117" s="87"/>
      <c r="B117" s="82"/>
      <c r="C117" s="82"/>
      <c r="D117" s="82"/>
      <c r="E117" s="213"/>
    </row>
    <row r="118" spans="1:5">
      <c r="A118" s="87"/>
      <c r="B118" s="82"/>
      <c r="C118" s="82"/>
      <c r="D118" s="82"/>
      <c r="E118" s="213"/>
    </row>
    <row r="119" spans="1:5">
      <c r="A119" s="87"/>
      <c r="B119" s="82"/>
      <c r="C119" s="82"/>
      <c r="D119" s="82"/>
      <c r="E119" s="213"/>
    </row>
    <row r="120" spans="1:5">
      <c r="A120" s="87"/>
      <c r="B120" s="82"/>
      <c r="C120" s="82"/>
      <c r="D120" s="82"/>
      <c r="E120" s="213"/>
    </row>
    <row r="121" spans="1:5">
      <c r="A121" s="87"/>
      <c r="B121" s="82"/>
      <c r="C121" s="82"/>
      <c r="D121" s="82"/>
      <c r="E121" s="213"/>
    </row>
    <row r="122" spans="1:5">
      <c r="A122" s="87"/>
      <c r="B122" s="82"/>
      <c r="C122" s="82"/>
      <c r="D122" s="82"/>
      <c r="E122" s="213"/>
    </row>
    <row r="123" spans="1:5">
      <c r="A123" s="87"/>
      <c r="B123" s="82"/>
      <c r="C123" s="82"/>
      <c r="D123" s="82"/>
      <c r="E123" s="213"/>
    </row>
    <row r="124" spans="1:5">
      <c r="A124" s="87"/>
      <c r="B124" s="82"/>
      <c r="C124" s="82"/>
      <c r="D124" s="82"/>
      <c r="E124" s="213"/>
    </row>
    <row r="125" spans="1:5">
      <c r="A125" s="87"/>
      <c r="B125" s="82"/>
      <c r="C125" s="82"/>
      <c r="D125" s="82"/>
      <c r="E125" s="213"/>
    </row>
    <row r="126" spans="1:5">
      <c r="A126" s="87"/>
      <c r="B126" s="82"/>
      <c r="C126" s="82"/>
      <c r="D126" s="82"/>
      <c r="E126" s="213"/>
    </row>
    <row r="127" spans="1:5">
      <c r="A127" s="87"/>
      <c r="B127" s="82"/>
      <c r="C127" s="82"/>
      <c r="D127" s="82"/>
      <c r="E127" s="87"/>
    </row>
    <row r="128" spans="1:5">
      <c r="A128" s="87"/>
      <c r="B128" s="82"/>
      <c r="C128" s="82"/>
      <c r="D128" s="82"/>
      <c r="E128" s="87"/>
    </row>
    <row r="129" spans="1:5">
      <c r="A129" s="87"/>
      <c r="B129" s="82"/>
      <c r="C129" s="82"/>
      <c r="D129" s="82"/>
      <c r="E129" s="87"/>
    </row>
    <row r="130" spans="1:5">
      <c r="A130" s="87"/>
      <c r="B130" s="82"/>
      <c r="C130" s="82"/>
      <c r="D130" s="82"/>
      <c r="E130" s="87"/>
    </row>
    <row r="131" spans="1:5">
      <c r="A131" s="87"/>
      <c r="B131" s="82"/>
      <c r="C131" s="82"/>
      <c r="D131" s="82"/>
      <c r="E131" s="87"/>
    </row>
    <row r="132" spans="1:5">
      <c r="A132" s="87"/>
      <c r="B132" s="82"/>
      <c r="C132" s="82"/>
      <c r="D132" s="82"/>
      <c r="E132" s="87"/>
    </row>
    <row r="133" spans="1:5">
      <c r="A133" s="87"/>
      <c r="B133" s="82"/>
      <c r="C133" s="82"/>
      <c r="D133" s="82"/>
      <c r="E133" s="87"/>
    </row>
    <row r="134" spans="1:5">
      <c r="A134" s="87"/>
      <c r="B134" s="82"/>
      <c r="C134" s="82"/>
      <c r="D134" s="82"/>
      <c r="E134" s="87"/>
    </row>
    <row r="135" spans="1:5">
      <c r="A135" s="87"/>
      <c r="B135" s="82"/>
      <c r="C135" s="82"/>
      <c r="D135" s="82"/>
      <c r="E135" s="87"/>
    </row>
    <row r="136" spans="1:5">
      <c r="A136" s="87"/>
      <c r="B136" s="82"/>
      <c r="C136" s="82"/>
      <c r="D136" s="82"/>
      <c r="E136" s="87"/>
    </row>
    <row r="137" spans="1:5">
      <c r="A137" s="87"/>
      <c r="B137" s="82"/>
      <c r="C137" s="82"/>
      <c r="D137" s="82"/>
      <c r="E137" s="87"/>
    </row>
    <row r="138" spans="1:5">
      <c r="A138" s="87"/>
      <c r="B138" s="82"/>
      <c r="C138" s="82"/>
      <c r="D138" s="82"/>
      <c r="E138" s="87"/>
    </row>
    <row r="139" spans="1:5">
      <c r="A139" s="87"/>
      <c r="B139" s="82"/>
      <c r="C139" s="82"/>
      <c r="D139" s="82"/>
      <c r="E139" s="87"/>
    </row>
    <row r="140" spans="1:5">
      <c r="A140" s="87"/>
      <c r="B140" s="82"/>
      <c r="C140" s="82"/>
      <c r="D140" s="82"/>
      <c r="E140" s="87"/>
    </row>
    <row r="141" spans="1:5">
      <c r="A141" s="87"/>
      <c r="B141" s="82"/>
      <c r="C141" s="82"/>
      <c r="D141" s="82"/>
      <c r="E141" s="87"/>
    </row>
    <row r="142" spans="1:5">
      <c r="A142" s="87"/>
      <c r="B142" s="82"/>
      <c r="C142" s="82"/>
      <c r="D142" s="82"/>
      <c r="E142" s="87"/>
    </row>
    <row r="143" spans="1:5">
      <c r="A143" s="87"/>
      <c r="B143" s="82"/>
      <c r="C143" s="82"/>
      <c r="D143" s="82"/>
      <c r="E143" s="87"/>
    </row>
    <row r="144" spans="1:5">
      <c r="A144" s="87"/>
      <c r="B144" s="82"/>
      <c r="C144" s="82"/>
      <c r="D144" s="82"/>
      <c r="E144" s="87"/>
    </row>
    <row r="145" spans="1:5">
      <c r="A145" s="87"/>
      <c r="B145" s="82"/>
      <c r="C145" s="82"/>
      <c r="D145" s="82"/>
      <c r="E145" s="87"/>
    </row>
    <row r="146" spans="1:5">
      <c r="A146" s="87"/>
      <c r="B146" s="82"/>
      <c r="C146" s="82"/>
      <c r="D146" s="82"/>
      <c r="E146" s="87"/>
    </row>
    <row r="147" spans="1:5">
      <c r="A147" s="87"/>
      <c r="B147" s="82"/>
      <c r="C147" s="82"/>
      <c r="D147" s="82"/>
      <c r="E147" s="87"/>
    </row>
    <row r="148" spans="1:5">
      <c r="A148" s="87"/>
      <c r="B148" s="82"/>
      <c r="C148" s="82"/>
      <c r="D148" s="82"/>
      <c r="E148" s="87"/>
    </row>
    <row r="149" spans="1:5">
      <c r="A149" s="87"/>
      <c r="B149" s="82"/>
      <c r="C149" s="82"/>
      <c r="D149" s="82"/>
      <c r="E149" s="87"/>
    </row>
    <row r="150" spans="1:5">
      <c r="A150" s="87"/>
      <c r="B150" s="82"/>
      <c r="C150" s="82"/>
      <c r="D150" s="82"/>
      <c r="E150" s="87"/>
    </row>
    <row r="151" spans="1:5">
      <c r="A151" s="87"/>
      <c r="B151" s="82"/>
      <c r="C151" s="82"/>
      <c r="D151" s="82"/>
      <c r="E151" s="87"/>
    </row>
    <row r="152" spans="1:5">
      <c r="A152" s="87"/>
      <c r="B152" s="82"/>
      <c r="C152" s="82"/>
      <c r="D152" s="82"/>
      <c r="E152" s="87"/>
    </row>
    <row r="153" spans="1:5">
      <c r="A153" s="87"/>
      <c r="B153" s="82"/>
      <c r="C153" s="82"/>
      <c r="D153" s="82"/>
      <c r="E153" s="87"/>
    </row>
    <row r="154" spans="1:5">
      <c r="A154" s="87"/>
      <c r="B154" s="82"/>
      <c r="C154" s="82"/>
      <c r="D154" s="82"/>
      <c r="E154" s="87"/>
    </row>
    <row r="155" spans="1:5">
      <c r="A155" s="87"/>
      <c r="B155" s="82"/>
      <c r="C155" s="82"/>
      <c r="D155" s="82"/>
      <c r="E155" s="87"/>
    </row>
    <row r="156" spans="1:5">
      <c r="A156" s="87"/>
      <c r="B156" s="82"/>
      <c r="C156" s="82"/>
      <c r="D156" s="82"/>
      <c r="E156" s="87"/>
    </row>
    <row r="157" spans="1:5">
      <c r="A157" s="87"/>
      <c r="B157" s="82"/>
      <c r="C157" s="82"/>
      <c r="D157" s="82"/>
      <c r="E157" s="87"/>
    </row>
    <row r="158" spans="1:5">
      <c r="A158" s="87"/>
      <c r="B158" s="82"/>
      <c r="C158" s="82"/>
      <c r="D158" s="82"/>
      <c r="E158" s="87"/>
    </row>
    <row r="159" spans="1:5">
      <c r="A159" s="87"/>
      <c r="B159" s="82"/>
      <c r="C159" s="82"/>
      <c r="D159" s="82"/>
      <c r="E159" s="87"/>
    </row>
    <row r="160" spans="1:5">
      <c r="A160" s="87"/>
      <c r="B160" s="82"/>
      <c r="C160" s="82"/>
      <c r="D160" s="82"/>
      <c r="E160" s="87"/>
    </row>
    <row r="161" spans="1:5">
      <c r="A161" s="87"/>
      <c r="B161" s="82"/>
      <c r="C161" s="82"/>
      <c r="D161" s="82"/>
      <c r="E161" s="87"/>
    </row>
    <row r="162" spans="1:5">
      <c r="A162" s="87"/>
      <c r="B162" s="82"/>
      <c r="C162" s="82"/>
      <c r="D162" s="82"/>
      <c r="E162" s="87"/>
    </row>
    <row r="163" spans="1:5">
      <c r="A163" s="87"/>
      <c r="B163" s="82"/>
      <c r="C163" s="82"/>
      <c r="D163" s="82"/>
      <c r="E163" s="87"/>
    </row>
    <row r="164" spans="1:5">
      <c r="A164" s="87"/>
      <c r="B164" s="82"/>
      <c r="C164" s="82"/>
      <c r="D164" s="82"/>
      <c r="E164" s="87"/>
    </row>
    <row r="165" spans="1:5">
      <c r="A165" s="87"/>
      <c r="B165" s="82"/>
      <c r="C165" s="82"/>
      <c r="D165" s="82"/>
      <c r="E165" s="87"/>
    </row>
    <row r="166" spans="1:5">
      <c r="A166" s="87"/>
      <c r="B166" s="82"/>
      <c r="C166" s="82"/>
      <c r="D166" s="82"/>
      <c r="E166" s="87"/>
    </row>
    <row r="167" spans="1:5">
      <c r="A167" s="87"/>
      <c r="B167" s="82"/>
      <c r="C167" s="82"/>
      <c r="D167" s="82"/>
      <c r="E167" s="87"/>
    </row>
    <row r="168" spans="1:5">
      <c r="A168" s="87"/>
      <c r="B168" s="82"/>
      <c r="C168" s="82"/>
      <c r="D168" s="82"/>
      <c r="E168" s="87"/>
    </row>
    <row r="169" spans="1:5">
      <c r="A169" s="87"/>
      <c r="B169" s="82"/>
      <c r="C169" s="82"/>
      <c r="D169" s="82"/>
      <c r="E169" s="87"/>
    </row>
    <row r="170" spans="1:5">
      <c r="A170" s="87"/>
      <c r="B170" s="82"/>
      <c r="C170" s="82"/>
      <c r="D170" s="82"/>
      <c r="E170" s="87"/>
    </row>
    <row r="171" spans="1:5">
      <c r="A171" s="87"/>
      <c r="B171" s="82"/>
      <c r="C171" s="82"/>
      <c r="D171" s="82"/>
      <c r="E171" s="87"/>
    </row>
    <row r="172" spans="1:5">
      <c r="A172" s="87"/>
      <c r="B172" s="82"/>
      <c r="C172" s="82"/>
      <c r="D172" s="82"/>
      <c r="E172" s="87"/>
    </row>
    <row r="173" spans="1:5">
      <c r="A173" s="87"/>
      <c r="B173" s="82"/>
      <c r="C173" s="82"/>
      <c r="D173" s="82"/>
      <c r="E173" s="87"/>
    </row>
    <row r="174" spans="1:5">
      <c r="A174" s="87"/>
      <c r="B174" s="82"/>
      <c r="C174" s="82"/>
      <c r="D174" s="82"/>
      <c r="E174" s="87"/>
    </row>
    <row r="175" spans="1:5">
      <c r="A175" s="87"/>
      <c r="B175" s="82"/>
      <c r="C175" s="82"/>
      <c r="D175" s="82"/>
      <c r="E175" s="87"/>
    </row>
    <row r="176" spans="1:5">
      <c r="A176" s="87"/>
      <c r="B176" s="82"/>
      <c r="C176" s="82"/>
      <c r="D176" s="82"/>
      <c r="E176" s="87"/>
    </row>
    <row r="177" spans="1:5">
      <c r="A177" s="87"/>
      <c r="B177" s="82"/>
      <c r="C177" s="82"/>
      <c r="D177" s="82"/>
      <c r="E177" s="87"/>
    </row>
    <row r="178" spans="1:5">
      <c r="A178" s="87"/>
      <c r="B178" s="82"/>
      <c r="C178" s="82"/>
      <c r="D178" s="82"/>
      <c r="E178" s="87"/>
    </row>
    <row r="179" spans="1:5">
      <c r="A179" s="87"/>
      <c r="B179" s="82"/>
      <c r="C179" s="82"/>
      <c r="D179" s="82"/>
      <c r="E179" s="87"/>
    </row>
    <row r="180" spans="1:5">
      <c r="A180" s="87"/>
      <c r="B180" s="82"/>
      <c r="C180" s="82"/>
      <c r="D180" s="82"/>
      <c r="E180" s="87"/>
    </row>
    <row r="181" spans="1:5">
      <c r="A181" s="87"/>
      <c r="B181" s="82"/>
      <c r="C181" s="82"/>
      <c r="D181" s="82"/>
      <c r="E181" s="87"/>
    </row>
    <row r="182" spans="1:5">
      <c r="A182" s="87"/>
      <c r="B182" s="82"/>
      <c r="C182" s="82"/>
      <c r="D182" s="82"/>
      <c r="E182" s="87"/>
    </row>
    <row r="183" spans="1:5">
      <c r="A183" s="87"/>
      <c r="B183" s="82"/>
      <c r="C183" s="82"/>
      <c r="D183" s="82"/>
      <c r="E183" s="87"/>
    </row>
    <row r="184" spans="1:5">
      <c r="A184" s="87"/>
      <c r="B184" s="82"/>
      <c r="C184" s="82"/>
      <c r="D184" s="82"/>
      <c r="E184" s="87"/>
    </row>
    <row r="185" spans="1:5">
      <c r="A185" s="87"/>
      <c r="B185" s="82"/>
      <c r="C185" s="82"/>
      <c r="D185" s="82"/>
      <c r="E185" s="87"/>
    </row>
    <row r="186" spans="1:5">
      <c r="A186" s="87"/>
      <c r="B186" s="82"/>
      <c r="C186" s="82"/>
      <c r="D186" s="82"/>
      <c r="E186" s="87"/>
    </row>
    <row r="187" spans="1:5">
      <c r="A187" s="87"/>
      <c r="B187" s="82"/>
      <c r="C187" s="82"/>
      <c r="D187" s="82"/>
      <c r="E187" s="87"/>
    </row>
    <row r="188" spans="1:5">
      <c r="A188" s="87"/>
      <c r="B188" s="82"/>
      <c r="C188" s="82"/>
      <c r="D188" s="82"/>
      <c r="E188" s="87"/>
    </row>
    <row r="189" spans="1:5">
      <c r="A189" s="87"/>
      <c r="B189" s="82"/>
      <c r="C189" s="82"/>
      <c r="D189" s="82"/>
      <c r="E189" s="87"/>
    </row>
    <row r="190" spans="1:5">
      <c r="A190" s="87"/>
      <c r="B190" s="82"/>
      <c r="C190" s="82"/>
      <c r="D190" s="82"/>
      <c r="E190" s="87"/>
    </row>
    <row r="191" spans="1:5">
      <c r="A191" s="87"/>
      <c r="B191" s="82"/>
      <c r="C191" s="82"/>
      <c r="D191" s="82"/>
      <c r="E191" s="87"/>
    </row>
    <row r="192" spans="1:5">
      <c r="A192" s="87"/>
      <c r="B192" s="82"/>
      <c r="C192" s="82"/>
      <c r="D192" s="82"/>
      <c r="E192" s="87"/>
    </row>
    <row r="193" spans="1:5">
      <c r="A193" s="87"/>
      <c r="B193" s="82"/>
      <c r="C193" s="82"/>
      <c r="D193" s="82"/>
      <c r="E193" s="87"/>
    </row>
    <row r="194" spans="1:5">
      <c r="A194" s="87"/>
      <c r="B194" s="82"/>
      <c r="C194" s="82"/>
      <c r="D194" s="82"/>
      <c r="E194" s="87"/>
    </row>
    <row r="195" spans="1:5">
      <c r="A195" s="87"/>
      <c r="B195" s="82"/>
      <c r="C195" s="82"/>
      <c r="D195" s="82"/>
      <c r="E195" s="87"/>
    </row>
    <row r="196" spans="1:5">
      <c r="A196" s="87"/>
      <c r="B196" s="82"/>
      <c r="C196" s="82"/>
      <c r="D196" s="82"/>
      <c r="E196" s="87"/>
    </row>
    <row r="197" spans="1:5">
      <c r="A197" s="87"/>
      <c r="B197" s="82"/>
      <c r="C197" s="82"/>
      <c r="D197" s="82"/>
      <c r="E197" s="87"/>
    </row>
    <row r="198" spans="1:5">
      <c r="A198" s="87"/>
      <c r="B198" s="82"/>
      <c r="C198" s="82"/>
      <c r="D198" s="82"/>
      <c r="E198" s="87"/>
    </row>
    <row r="199" spans="1:5">
      <c r="A199" s="87"/>
      <c r="B199" s="82"/>
      <c r="C199" s="82"/>
      <c r="D199" s="82"/>
      <c r="E199" s="87"/>
    </row>
    <row r="200" spans="1:5">
      <c r="A200" s="87"/>
      <c r="B200" s="82"/>
      <c r="C200" s="82"/>
      <c r="D200" s="82"/>
      <c r="E200" s="87"/>
    </row>
    <row r="201" spans="1:5">
      <c r="A201" s="87"/>
      <c r="B201" s="82"/>
      <c r="C201" s="82"/>
      <c r="D201" s="82"/>
      <c r="E201" s="87"/>
    </row>
    <row r="202" spans="1:5">
      <c r="A202" s="87"/>
      <c r="B202" s="82"/>
      <c r="C202" s="82"/>
      <c r="D202" s="82"/>
      <c r="E202" s="87"/>
    </row>
    <row r="203" spans="1:5">
      <c r="A203" s="87"/>
      <c r="B203" s="82"/>
      <c r="C203" s="82"/>
      <c r="D203" s="82"/>
      <c r="E203" s="87"/>
    </row>
    <row r="204" spans="1:5">
      <c r="A204" s="87"/>
      <c r="B204" s="82"/>
      <c r="C204" s="82"/>
      <c r="D204" s="82"/>
      <c r="E204" s="87"/>
    </row>
    <row r="205" spans="1:5">
      <c r="A205" s="87"/>
      <c r="B205" s="82"/>
      <c r="C205" s="82"/>
      <c r="D205" s="82"/>
      <c r="E205" s="87"/>
    </row>
    <row r="206" spans="1:5">
      <c r="A206" s="87"/>
      <c r="B206" s="82"/>
      <c r="C206" s="82"/>
      <c r="D206" s="82"/>
      <c r="E206" s="87"/>
    </row>
    <row r="207" spans="1:5">
      <c r="A207" s="87"/>
      <c r="B207" s="82"/>
      <c r="C207" s="82"/>
      <c r="D207" s="82"/>
      <c r="E207" s="87"/>
    </row>
    <row r="208" spans="1:5">
      <c r="A208" s="87"/>
      <c r="B208" s="82"/>
      <c r="C208" s="82"/>
      <c r="D208" s="82"/>
      <c r="E208" s="87"/>
    </row>
    <row r="209" spans="1:5">
      <c r="A209" s="87"/>
      <c r="B209" s="82"/>
      <c r="C209" s="82"/>
      <c r="D209" s="82"/>
      <c r="E209" s="87"/>
    </row>
    <row r="210" spans="1:5">
      <c r="A210" s="87"/>
      <c r="B210" s="82"/>
      <c r="C210" s="82"/>
      <c r="D210" s="82"/>
      <c r="E210" s="87"/>
    </row>
    <row r="211" spans="1:5">
      <c r="A211" s="87"/>
      <c r="B211" s="82"/>
      <c r="C211" s="82"/>
      <c r="D211" s="82"/>
      <c r="E211" s="87"/>
    </row>
    <row r="212" spans="1:5">
      <c r="A212" s="87"/>
      <c r="B212" s="82"/>
      <c r="C212" s="82"/>
      <c r="D212" s="82"/>
      <c r="E212" s="87"/>
    </row>
    <row r="213" spans="1:5">
      <c r="A213" s="87"/>
      <c r="B213" s="82"/>
      <c r="C213" s="82"/>
      <c r="D213" s="82"/>
      <c r="E213" s="87"/>
    </row>
    <row r="214" spans="1:5">
      <c r="A214" s="87"/>
      <c r="B214" s="82"/>
      <c r="C214" s="82"/>
      <c r="D214" s="82"/>
      <c r="E214" s="87"/>
    </row>
    <row r="215" spans="1:5">
      <c r="A215" s="87"/>
      <c r="B215" s="82"/>
      <c r="C215" s="82"/>
      <c r="D215" s="82"/>
      <c r="E215" s="87"/>
    </row>
    <row r="216" spans="1:5">
      <c r="A216" s="87"/>
      <c r="B216" s="82"/>
      <c r="C216" s="82"/>
      <c r="D216" s="82"/>
      <c r="E216" s="87"/>
    </row>
    <row r="217" spans="1:5">
      <c r="A217" s="87"/>
      <c r="B217" s="82"/>
      <c r="C217" s="82"/>
      <c r="D217" s="82"/>
      <c r="E217" s="87"/>
    </row>
    <row r="218" spans="1:5">
      <c r="A218" s="87"/>
      <c r="B218" s="82"/>
      <c r="C218" s="82"/>
      <c r="D218" s="82"/>
      <c r="E218" s="87"/>
    </row>
    <row r="219" spans="1:5">
      <c r="A219" s="87"/>
      <c r="B219" s="82"/>
      <c r="C219" s="82"/>
      <c r="D219" s="82"/>
      <c r="E219" s="87"/>
    </row>
    <row r="220" spans="1:5">
      <c r="A220" s="87"/>
      <c r="B220" s="82"/>
      <c r="C220" s="82"/>
      <c r="D220" s="82"/>
      <c r="E220" s="87"/>
    </row>
    <row r="221" spans="1:5">
      <c r="A221" s="87"/>
      <c r="B221" s="82"/>
      <c r="C221" s="82"/>
      <c r="D221" s="82"/>
      <c r="E221" s="87"/>
    </row>
    <row r="222" spans="1:5">
      <c r="A222" s="87"/>
      <c r="B222" s="82"/>
      <c r="C222" s="82"/>
      <c r="D222" s="82"/>
      <c r="E222" s="87"/>
    </row>
    <row r="223" spans="1:5">
      <c r="A223" s="87"/>
      <c r="B223" s="82"/>
      <c r="C223" s="82"/>
      <c r="D223" s="82"/>
      <c r="E223" s="87"/>
    </row>
    <row r="224" spans="1:5">
      <c r="A224" s="87"/>
      <c r="B224" s="82"/>
      <c r="C224" s="82"/>
      <c r="D224" s="82"/>
      <c r="E224" s="87"/>
    </row>
    <row r="225" spans="1:5">
      <c r="A225" s="87"/>
      <c r="B225" s="82"/>
      <c r="C225" s="82"/>
      <c r="D225" s="82"/>
      <c r="E225" s="87"/>
    </row>
    <row r="226" spans="1:5">
      <c r="A226" s="87"/>
      <c r="B226" s="82"/>
      <c r="C226" s="82"/>
      <c r="D226" s="82"/>
      <c r="E226" s="87"/>
    </row>
    <row r="227" spans="1:5">
      <c r="A227" s="87"/>
      <c r="B227" s="82"/>
      <c r="C227" s="82"/>
      <c r="D227" s="82"/>
      <c r="E227" s="87"/>
    </row>
    <row r="228" spans="1:5">
      <c r="A228" s="87"/>
      <c r="B228" s="82"/>
      <c r="C228" s="82"/>
      <c r="D228" s="82"/>
      <c r="E228" s="87"/>
    </row>
    <row r="229" spans="1:5">
      <c r="A229" s="87"/>
      <c r="B229" s="82"/>
      <c r="C229" s="82"/>
      <c r="D229" s="82"/>
      <c r="E229" s="87"/>
    </row>
    <row r="230" spans="1:5">
      <c r="A230" s="87"/>
      <c r="B230" s="82"/>
      <c r="C230" s="82"/>
      <c r="D230" s="82"/>
      <c r="E230" s="87"/>
    </row>
    <row r="231" spans="1:5">
      <c r="A231" s="87"/>
      <c r="B231" s="82"/>
      <c r="C231" s="82"/>
      <c r="D231" s="82"/>
      <c r="E231" s="87"/>
    </row>
    <row r="232" spans="1:5">
      <c r="A232" s="87"/>
      <c r="B232" s="82"/>
      <c r="C232" s="82"/>
      <c r="D232" s="82"/>
      <c r="E232" s="87"/>
    </row>
    <row r="233" spans="1:5">
      <c r="A233" s="87"/>
      <c r="B233" s="82"/>
      <c r="C233" s="82"/>
      <c r="D233" s="82"/>
      <c r="E233" s="87"/>
    </row>
    <row r="234" spans="1:5">
      <c r="A234" s="87"/>
      <c r="B234" s="82"/>
      <c r="C234" s="82"/>
      <c r="D234" s="82"/>
      <c r="E234" s="87"/>
    </row>
    <row r="235" spans="1:5">
      <c r="A235" s="87"/>
      <c r="B235" s="82"/>
      <c r="C235" s="82"/>
      <c r="D235" s="82"/>
      <c r="E235" s="87"/>
    </row>
    <row r="236" spans="1:5">
      <c r="A236" s="87"/>
      <c r="B236" s="82"/>
      <c r="C236" s="82"/>
      <c r="D236" s="82"/>
      <c r="E236" s="87"/>
    </row>
    <row r="237" spans="1:5">
      <c r="A237" s="87"/>
      <c r="B237" s="82"/>
      <c r="C237" s="82"/>
      <c r="D237" s="82"/>
      <c r="E237" s="87"/>
    </row>
    <row r="238" spans="1:5">
      <c r="A238" s="87"/>
      <c r="B238" s="82"/>
      <c r="C238" s="82"/>
      <c r="D238" s="82"/>
      <c r="E238" s="87"/>
    </row>
    <row r="239" spans="1:5">
      <c r="A239" s="87"/>
      <c r="B239" s="82"/>
      <c r="C239" s="82"/>
      <c r="D239" s="82"/>
      <c r="E239" s="87"/>
    </row>
    <row r="240" spans="1:5">
      <c r="A240" s="87"/>
      <c r="B240" s="82"/>
      <c r="C240" s="82"/>
      <c r="D240" s="82"/>
      <c r="E240" s="87"/>
    </row>
    <row r="241" spans="1:5">
      <c r="A241" s="87"/>
      <c r="B241" s="82"/>
      <c r="C241" s="82"/>
      <c r="D241" s="82"/>
      <c r="E241" s="87"/>
    </row>
    <row r="242" spans="1:5">
      <c r="A242" s="87"/>
      <c r="B242" s="82"/>
      <c r="C242" s="82"/>
      <c r="D242" s="82"/>
      <c r="E242" s="87"/>
    </row>
    <row r="243" spans="1:5">
      <c r="A243" s="87"/>
      <c r="B243" s="82"/>
      <c r="C243" s="82"/>
      <c r="D243" s="82"/>
      <c r="E243" s="87"/>
    </row>
    <row r="244" spans="1:5">
      <c r="A244" s="87"/>
      <c r="B244" s="82"/>
      <c r="C244" s="82"/>
      <c r="D244" s="82"/>
      <c r="E244" s="87"/>
    </row>
    <row r="245" spans="1:5">
      <c r="A245" s="87"/>
      <c r="B245" s="82"/>
      <c r="C245" s="82"/>
      <c r="D245" s="82"/>
      <c r="E245" s="87"/>
    </row>
    <row r="246" spans="1:5">
      <c r="A246" s="87"/>
      <c r="B246" s="82"/>
      <c r="C246" s="82"/>
      <c r="D246" s="82"/>
      <c r="E246" s="87"/>
    </row>
    <row r="247" spans="1:5">
      <c r="A247" s="87"/>
      <c r="B247" s="82"/>
      <c r="C247" s="82"/>
      <c r="D247" s="82"/>
      <c r="E247" s="87"/>
    </row>
    <row r="248" spans="1:5">
      <c r="A248" s="87"/>
      <c r="B248" s="82"/>
      <c r="C248" s="82"/>
      <c r="D248" s="82"/>
      <c r="E248" s="87"/>
    </row>
    <row r="249" spans="1:5">
      <c r="A249" s="87"/>
      <c r="B249" s="82"/>
      <c r="C249" s="82"/>
      <c r="D249" s="82"/>
      <c r="E249" s="87"/>
    </row>
    <row r="250" spans="1:5">
      <c r="A250" s="87"/>
      <c r="B250" s="82"/>
      <c r="C250" s="82"/>
      <c r="D250" s="82"/>
      <c r="E250" s="87"/>
    </row>
    <row r="251" spans="1:5">
      <c r="A251" s="87"/>
      <c r="B251" s="82"/>
      <c r="C251" s="82"/>
      <c r="D251" s="82"/>
      <c r="E251" s="87"/>
    </row>
    <row r="252" spans="1:5">
      <c r="A252" s="87"/>
      <c r="B252" s="82"/>
      <c r="C252" s="82"/>
      <c r="D252" s="82"/>
      <c r="E252" s="87"/>
    </row>
    <row r="253" spans="1:5">
      <c r="A253" s="87"/>
      <c r="B253" s="82"/>
      <c r="C253" s="82"/>
      <c r="D253" s="82"/>
      <c r="E253" s="87"/>
    </row>
    <row r="254" spans="1:5">
      <c r="A254" s="87"/>
      <c r="B254" s="82"/>
      <c r="C254" s="82"/>
      <c r="D254" s="82"/>
      <c r="E254" s="87"/>
    </row>
    <row r="255" spans="1:5">
      <c r="A255" s="87"/>
      <c r="B255" s="82"/>
      <c r="C255" s="82"/>
      <c r="D255" s="82"/>
      <c r="E255" s="87"/>
    </row>
    <row r="256" spans="1:5">
      <c r="A256" s="87"/>
      <c r="B256" s="82"/>
      <c r="C256" s="82"/>
      <c r="D256" s="82"/>
      <c r="E256" s="87"/>
    </row>
    <row r="257" spans="1:5">
      <c r="A257" s="87"/>
      <c r="B257" s="82"/>
      <c r="C257" s="82"/>
      <c r="D257" s="82"/>
      <c r="E257" s="87"/>
    </row>
    <row r="258" spans="1:5">
      <c r="A258" s="87"/>
      <c r="B258" s="82"/>
      <c r="C258" s="82"/>
      <c r="D258" s="82"/>
      <c r="E258" s="87"/>
    </row>
    <row r="259" spans="1:5">
      <c r="A259" s="87"/>
      <c r="B259" s="82"/>
      <c r="C259" s="82"/>
      <c r="D259" s="82"/>
      <c r="E259" s="87"/>
    </row>
    <row r="260" spans="1:5">
      <c r="A260" s="87"/>
      <c r="B260" s="82"/>
      <c r="C260" s="82"/>
      <c r="D260" s="82"/>
      <c r="E260" s="87"/>
    </row>
    <row r="261" spans="1:5">
      <c r="A261" s="87"/>
      <c r="B261" s="82"/>
      <c r="C261" s="82"/>
      <c r="D261" s="82"/>
      <c r="E261" s="87"/>
    </row>
    <row r="262" spans="1:5">
      <c r="A262" s="87"/>
      <c r="B262" s="82"/>
      <c r="C262" s="82"/>
      <c r="D262" s="82"/>
      <c r="E262" s="87"/>
    </row>
    <row r="263" spans="1:5">
      <c r="A263" s="87"/>
      <c r="B263" s="82"/>
      <c r="C263" s="82"/>
      <c r="D263" s="82"/>
      <c r="E263" s="87"/>
    </row>
    <row r="264" spans="1:5">
      <c r="A264" s="87"/>
      <c r="B264" s="82"/>
      <c r="C264" s="82"/>
      <c r="D264" s="82"/>
      <c r="E264" s="87"/>
    </row>
    <row r="265" spans="1:5">
      <c r="A265" s="87"/>
      <c r="B265" s="82"/>
      <c r="C265" s="82"/>
      <c r="D265" s="82"/>
      <c r="E265" s="87"/>
    </row>
    <row r="266" spans="1:5">
      <c r="A266" s="87"/>
      <c r="B266" s="82"/>
      <c r="C266" s="82"/>
      <c r="D266" s="82"/>
      <c r="E266" s="87"/>
    </row>
    <row r="267" spans="1:5">
      <c r="A267" s="87"/>
      <c r="B267" s="82"/>
      <c r="C267" s="82"/>
      <c r="D267" s="82"/>
      <c r="E267" s="87"/>
    </row>
    <row r="268" spans="1:5">
      <c r="A268" s="87"/>
      <c r="B268" s="82"/>
      <c r="C268" s="82"/>
      <c r="D268" s="82"/>
      <c r="E268" s="87"/>
    </row>
    <row r="269" spans="1:5">
      <c r="A269" s="87"/>
      <c r="B269" s="82"/>
      <c r="C269" s="82"/>
      <c r="D269" s="82"/>
      <c r="E269" s="87"/>
    </row>
    <row r="270" spans="1:5">
      <c r="A270" s="87"/>
      <c r="B270" s="82"/>
      <c r="C270" s="82"/>
      <c r="D270" s="82"/>
      <c r="E270" s="87"/>
    </row>
    <row r="271" spans="1:5">
      <c r="A271" s="87"/>
      <c r="B271" s="82"/>
      <c r="C271" s="82"/>
      <c r="D271" s="82"/>
      <c r="E271" s="87"/>
    </row>
    <row r="272" spans="1:5">
      <c r="A272" s="87"/>
      <c r="B272" s="82"/>
      <c r="C272" s="82"/>
      <c r="D272" s="82"/>
      <c r="E272" s="87"/>
    </row>
    <row r="273" spans="1:5">
      <c r="A273" s="87"/>
      <c r="B273" s="82"/>
      <c r="C273" s="82"/>
      <c r="D273" s="82"/>
      <c r="E273" s="87"/>
    </row>
    <row r="274" spans="1:5">
      <c r="A274" s="87"/>
      <c r="B274" s="82"/>
      <c r="C274" s="82"/>
      <c r="D274" s="82"/>
      <c r="E274" s="87"/>
    </row>
    <row r="275" spans="1:5">
      <c r="A275" s="87"/>
      <c r="B275" s="82"/>
      <c r="C275" s="82"/>
      <c r="D275" s="82"/>
      <c r="E275" s="87"/>
    </row>
    <row r="276" spans="1:5">
      <c r="A276" s="87"/>
      <c r="B276" s="82"/>
      <c r="C276" s="82"/>
      <c r="D276" s="82"/>
      <c r="E276" s="87"/>
    </row>
    <row r="277" spans="1:5">
      <c r="A277" s="87"/>
      <c r="B277" s="82"/>
      <c r="C277" s="82"/>
      <c r="D277" s="82"/>
      <c r="E277" s="87"/>
    </row>
    <row r="278" spans="1:5">
      <c r="A278" s="87"/>
      <c r="B278" s="82"/>
      <c r="C278" s="82"/>
      <c r="D278" s="82"/>
      <c r="E278" s="87"/>
    </row>
    <row r="279" spans="1:5">
      <c r="A279" s="87"/>
      <c r="B279" s="82"/>
      <c r="C279" s="82"/>
      <c r="D279" s="82"/>
      <c r="E279" s="87"/>
    </row>
    <row r="280" spans="1:5">
      <c r="A280" s="87"/>
      <c r="B280" s="82"/>
      <c r="C280" s="82"/>
      <c r="D280" s="82"/>
      <c r="E280" s="87"/>
    </row>
    <row r="281" spans="1:5">
      <c r="A281" s="87"/>
      <c r="B281" s="82"/>
      <c r="C281" s="82"/>
      <c r="D281" s="82"/>
      <c r="E281" s="87"/>
    </row>
    <row r="282" spans="1:5">
      <c r="A282" s="87"/>
      <c r="B282" s="82"/>
      <c r="C282" s="82"/>
      <c r="D282" s="82"/>
      <c r="E282" s="87"/>
    </row>
    <row r="283" spans="1:5">
      <c r="A283" s="87"/>
      <c r="B283" s="82"/>
      <c r="C283" s="82"/>
      <c r="D283" s="82"/>
      <c r="E283" s="87"/>
    </row>
    <row r="284" spans="1:5">
      <c r="A284" s="87"/>
      <c r="B284" s="82"/>
      <c r="C284" s="82"/>
      <c r="D284" s="82"/>
      <c r="E284" s="87"/>
    </row>
    <row r="285" spans="1:5">
      <c r="A285" s="87"/>
      <c r="B285" s="82"/>
      <c r="C285" s="82"/>
      <c r="D285" s="82"/>
      <c r="E285" s="87"/>
    </row>
    <row r="286" spans="1:5">
      <c r="A286" s="87"/>
      <c r="B286" s="82"/>
      <c r="C286" s="82"/>
      <c r="D286" s="82"/>
      <c r="E286" s="87"/>
    </row>
    <row r="287" spans="1:5">
      <c r="A287" s="87"/>
      <c r="B287" s="82"/>
      <c r="C287" s="82"/>
      <c r="D287" s="82"/>
      <c r="E287" s="87"/>
    </row>
    <row r="288" spans="1:5">
      <c r="A288" s="87"/>
      <c r="B288" s="82"/>
      <c r="C288" s="82"/>
      <c r="D288" s="82"/>
      <c r="E288" s="87"/>
    </row>
    <row r="289" spans="1:5">
      <c r="A289" s="87"/>
      <c r="B289" s="82"/>
      <c r="C289" s="82"/>
      <c r="D289" s="82"/>
      <c r="E289" s="87"/>
    </row>
    <row r="290" spans="1:5">
      <c r="A290" s="87"/>
      <c r="B290" s="82"/>
      <c r="C290" s="82"/>
      <c r="D290" s="82"/>
      <c r="E290" s="87"/>
    </row>
    <row r="291" spans="1:5">
      <c r="A291" s="87"/>
      <c r="B291" s="82"/>
      <c r="C291" s="82"/>
      <c r="D291" s="82"/>
      <c r="E291" s="87"/>
    </row>
    <row r="292" spans="1:5">
      <c r="A292" s="87"/>
      <c r="B292" s="82"/>
      <c r="C292" s="82"/>
      <c r="D292" s="82"/>
      <c r="E292" s="87"/>
    </row>
    <row r="293" spans="1:5">
      <c r="A293" s="87"/>
      <c r="B293" s="82"/>
      <c r="C293" s="82"/>
      <c r="D293" s="82"/>
      <c r="E293" s="87"/>
    </row>
    <row r="294" spans="1:5">
      <c r="A294" s="87"/>
      <c r="B294" s="82"/>
      <c r="C294" s="82"/>
      <c r="D294" s="82"/>
      <c r="E294" s="87"/>
    </row>
    <row r="295" spans="1:5">
      <c r="A295" s="87"/>
      <c r="B295" s="82"/>
      <c r="C295" s="82"/>
      <c r="D295" s="82"/>
      <c r="E295" s="87"/>
    </row>
    <row r="296" spans="1:5">
      <c r="A296" s="87"/>
      <c r="B296" s="82"/>
      <c r="C296" s="82"/>
      <c r="D296" s="82"/>
      <c r="E296" s="87"/>
    </row>
    <row r="297" spans="1:5">
      <c r="A297" s="87"/>
      <c r="B297" s="82"/>
      <c r="C297" s="82"/>
      <c r="D297" s="82"/>
      <c r="E297" s="87"/>
    </row>
    <row r="298" spans="1:5">
      <c r="A298" s="87"/>
      <c r="B298" s="82"/>
      <c r="C298" s="82"/>
      <c r="D298" s="82"/>
      <c r="E298" s="87"/>
    </row>
    <row r="299" spans="1:5">
      <c r="A299" s="87"/>
      <c r="B299" s="82"/>
      <c r="C299" s="82"/>
      <c r="D299" s="82"/>
      <c r="E299" s="87"/>
    </row>
    <row r="300" spans="1:5">
      <c r="A300" s="87"/>
      <c r="B300" s="82"/>
      <c r="C300" s="82"/>
      <c r="D300" s="82"/>
      <c r="E300" s="87"/>
    </row>
    <row r="301" spans="1:5">
      <c r="A301" s="87"/>
      <c r="B301" s="82"/>
      <c r="C301" s="82"/>
      <c r="D301" s="82"/>
      <c r="E301" s="87"/>
    </row>
    <row r="302" spans="1:5">
      <c r="A302" s="87"/>
      <c r="B302" s="82"/>
      <c r="C302" s="82"/>
      <c r="D302" s="82"/>
      <c r="E302" s="87"/>
    </row>
    <row r="303" spans="1:5">
      <c r="A303" s="87"/>
      <c r="B303" s="82"/>
      <c r="C303" s="82"/>
      <c r="D303" s="82"/>
      <c r="E303" s="87"/>
    </row>
    <row r="304" spans="1:5">
      <c r="A304" s="87"/>
      <c r="B304" s="82"/>
      <c r="C304" s="82"/>
      <c r="D304" s="82"/>
      <c r="E304" s="87"/>
    </row>
    <row r="305" spans="1:5">
      <c r="A305" s="87"/>
      <c r="B305" s="82"/>
      <c r="C305" s="82"/>
      <c r="D305" s="82"/>
      <c r="E305" s="87"/>
    </row>
    <row r="306" spans="1:5">
      <c r="A306" s="87"/>
      <c r="B306" s="82"/>
      <c r="C306" s="82"/>
      <c r="D306" s="82"/>
      <c r="E306" s="87"/>
    </row>
    <row r="307" spans="1:5">
      <c r="A307" s="87"/>
      <c r="B307" s="82"/>
      <c r="C307" s="82"/>
      <c r="D307" s="82"/>
      <c r="E307" s="87"/>
    </row>
    <row r="308" spans="1:5">
      <c r="A308" s="87"/>
      <c r="B308" s="82"/>
      <c r="C308" s="82"/>
      <c r="D308" s="82"/>
      <c r="E308" s="87"/>
    </row>
    <row r="309" spans="1:5">
      <c r="A309" s="87"/>
      <c r="B309" s="82"/>
      <c r="C309" s="82"/>
      <c r="D309" s="82"/>
      <c r="E309" s="87"/>
    </row>
    <row r="310" spans="1:5">
      <c r="A310" s="87"/>
      <c r="B310" s="82"/>
      <c r="C310" s="82"/>
      <c r="D310" s="82"/>
      <c r="E310" s="87"/>
    </row>
    <row r="311" spans="1:5">
      <c r="A311" s="87"/>
      <c r="B311" s="82"/>
      <c r="C311" s="82"/>
      <c r="D311" s="82"/>
      <c r="E311" s="87"/>
    </row>
    <row r="312" spans="1:5">
      <c r="A312" s="87"/>
      <c r="B312" s="82"/>
      <c r="C312" s="82"/>
      <c r="D312" s="82"/>
      <c r="E312" s="87"/>
    </row>
    <row r="313" spans="1:5">
      <c r="A313" s="87"/>
      <c r="B313" s="82"/>
      <c r="C313" s="82"/>
      <c r="D313" s="82"/>
      <c r="E313" s="87"/>
    </row>
    <row r="314" spans="1:5">
      <c r="A314" s="87"/>
      <c r="B314" s="82"/>
      <c r="C314" s="82"/>
      <c r="D314" s="82"/>
      <c r="E314" s="87"/>
    </row>
    <row r="315" spans="1:5">
      <c r="A315" s="87"/>
      <c r="B315" s="82"/>
      <c r="C315" s="82"/>
      <c r="D315" s="82"/>
      <c r="E315" s="87"/>
    </row>
    <row r="316" spans="1:5">
      <c r="A316" s="87"/>
      <c r="B316" s="82"/>
      <c r="C316" s="82"/>
      <c r="D316" s="82"/>
      <c r="E316" s="87"/>
    </row>
    <row r="317" spans="1:5">
      <c r="A317" s="87"/>
      <c r="B317" s="82"/>
      <c r="C317" s="82"/>
      <c r="D317" s="82"/>
      <c r="E317" s="87"/>
    </row>
    <row r="318" spans="1:5">
      <c r="A318" s="87"/>
      <c r="B318" s="82"/>
      <c r="C318" s="82"/>
      <c r="D318" s="82"/>
      <c r="E318" s="87"/>
    </row>
    <row r="319" spans="1:5">
      <c r="A319" s="87"/>
      <c r="B319" s="82"/>
      <c r="C319" s="82"/>
      <c r="D319" s="82"/>
      <c r="E319" s="87"/>
    </row>
    <row r="320" spans="1:5">
      <c r="A320" s="87"/>
      <c r="B320" s="82"/>
      <c r="C320" s="82"/>
      <c r="D320" s="82"/>
      <c r="E320" s="87"/>
    </row>
    <row r="321" spans="1:5">
      <c r="A321" s="87"/>
      <c r="B321" s="82"/>
      <c r="C321" s="82"/>
      <c r="D321" s="82"/>
      <c r="E321" s="87"/>
    </row>
    <row r="322" spans="1:5">
      <c r="A322" s="87"/>
      <c r="B322" s="82"/>
      <c r="C322" s="82"/>
      <c r="D322" s="82"/>
      <c r="E322" s="87"/>
    </row>
    <row r="323" spans="1:5">
      <c r="A323" s="87"/>
      <c r="B323" s="82"/>
      <c r="C323" s="82"/>
      <c r="D323" s="82"/>
      <c r="E323" s="87"/>
    </row>
    <row r="324" spans="1:5">
      <c r="A324" s="87"/>
      <c r="B324" s="82"/>
      <c r="C324" s="82"/>
      <c r="D324" s="82"/>
      <c r="E324" s="87"/>
    </row>
    <row r="325" spans="1:5">
      <c r="A325" s="87"/>
      <c r="B325" s="82"/>
      <c r="C325" s="82"/>
      <c r="D325" s="82"/>
      <c r="E325" s="87"/>
    </row>
    <row r="326" spans="1:5">
      <c r="A326" s="87"/>
      <c r="B326" s="82"/>
      <c r="C326" s="82"/>
      <c r="D326" s="82"/>
      <c r="E326" s="87"/>
    </row>
    <row r="327" spans="1:5">
      <c r="A327" s="87"/>
      <c r="B327" s="82"/>
      <c r="C327" s="82"/>
      <c r="D327" s="82"/>
      <c r="E327" s="87"/>
    </row>
    <row r="328" spans="1:5">
      <c r="A328" s="87"/>
      <c r="B328" s="82"/>
      <c r="C328" s="82"/>
      <c r="D328" s="82"/>
      <c r="E328" s="87"/>
    </row>
    <row r="329" spans="1:5">
      <c r="A329" s="87"/>
      <c r="B329" s="82"/>
      <c r="C329" s="82"/>
      <c r="D329" s="82"/>
      <c r="E329" s="87"/>
    </row>
    <row r="330" spans="1:5">
      <c r="A330" s="87"/>
      <c r="B330" s="82"/>
      <c r="C330" s="82"/>
      <c r="D330" s="82"/>
      <c r="E330" s="87"/>
    </row>
    <row r="331" spans="1:5">
      <c r="A331" s="87"/>
      <c r="B331" s="82"/>
      <c r="C331" s="82"/>
      <c r="D331" s="82"/>
      <c r="E331" s="87"/>
    </row>
    <row r="332" spans="1:5">
      <c r="A332" s="87"/>
      <c r="B332" s="82"/>
      <c r="C332" s="82"/>
      <c r="D332" s="82"/>
      <c r="E332" s="87"/>
    </row>
    <row r="333" spans="1:5">
      <c r="A333" s="87"/>
      <c r="B333" s="82"/>
      <c r="C333" s="82"/>
      <c r="D333" s="82"/>
      <c r="E333" s="87"/>
    </row>
    <row r="334" spans="1:5">
      <c r="A334" s="87"/>
      <c r="B334" s="82"/>
      <c r="C334" s="82"/>
      <c r="D334" s="82"/>
      <c r="E334" s="87"/>
    </row>
    <row r="335" spans="1:5">
      <c r="A335" s="87"/>
      <c r="B335" s="82"/>
      <c r="C335" s="82"/>
      <c r="D335" s="82"/>
      <c r="E335" s="87"/>
    </row>
    <row r="336" spans="1:5">
      <c r="A336" s="87"/>
      <c r="B336" s="82"/>
      <c r="C336" s="82"/>
      <c r="D336" s="82"/>
      <c r="E336" s="87"/>
    </row>
    <row r="337" spans="1:5">
      <c r="A337" s="87"/>
      <c r="B337" s="82"/>
      <c r="C337" s="82"/>
      <c r="D337" s="82"/>
      <c r="E337" s="87"/>
    </row>
    <row r="338" spans="1:5">
      <c r="A338" s="87"/>
      <c r="B338" s="82"/>
      <c r="C338" s="82"/>
      <c r="D338" s="82"/>
      <c r="E338" s="87"/>
    </row>
    <row r="339" spans="1:5">
      <c r="A339" s="87"/>
      <c r="B339" s="82"/>
      <c r="C339" s="82"/>
      <c r="D339" s="82"/>
      <c r="E339" s="87"/>
    </row>
    <row r="340" spans="1:5">
      <c r="A340" s="87"/>
      <c r="B340" s="82"/>
      <c r="C340" s="82"/>
      <c r="D340" s="82"/>
      <c r="E340" s="87"/>
    </row>
    <row r="341" spans="1:5">
      <c r="A341" s="87"/>
      <c r="B341" s="82"/>
      <c r="C341" s="82"/>
      <c r="D341" s="82"/>
      <c r="E341" s="87"/>
    </row>
    <row r="342" spans="1:5">
      <c r="A342" s="87"/>
      <c r="B342" s="82"/>
      <c r="C342" s="82"/>
      <c r="D342" s="82"/>
      <c r="E342" s="87"/>
    </row>
    <row r="343" spans="1:5">
      <c r="A343" s="87"/>
      <c r="B343" s="82"/>
      <c r="C343" s="82"/>
      <c r="D343" s="82"/>
      <c r="E343" s="87"/>
    </row>
    <row r="344" spans="1:5">
      <c r="A344" s="87"/>
      <c r="B344" s="82"/>
      <c r="C344" s="82"/>
      <c r="D344" s="82"/>
      <c r="E344" s="87"/>
    </row>
    <row r="345" spans="1:5">
      <c r="A345" s="87"/>
      <c r="B345" s="82"/>
      <c r="C345" s="82"/>
      <c r="D345" s="82"/>
      <c r="E345" s="87"/>
    </row>
    <row r="346" spans="1:5">
      <c r="A346" s="87"/>
      <c r="B346" s="82"/>
      <c r="C346" s="82"/>
      <c r="D346" s="82"/>
      <c r="E346" s="87"/>
    </row>
    <row r="347" spans="1:5">
      <c r="A347" s="87"/>
      <c r="B347" s="82"/>
      <c r="C347" s="82"/>
      <c r="D347" s="82"/>
      <c r="E347" s="87"/>
    </row>
    <row r="348" spans="1:5">
      <c r="A348" s="87"/>
      <c r="B348" s="82"/>
      <c r="C348" s="82"/>
      <c r="D348" s="82"/>
      <c r="E348" s="87"/>
    </row>
    <row r="349" spans="1:5">
      <c r="A349" s="87"/>
      <c r="B349" s="82"/>
      <c r="C349" s="82"/>
      <c r="D349" s="82"/>
      <c r="E349" s="87"/>
    </row>
    <row r="350" spans="1:5">
      <c r="A350" s="87"/>
      <c r="B350" s="82"/>
      <c r="C350" s="82"/>
      <c r="D350" s="82"/>
      <c r="E350" s="87"/>
    </row>
    <row r="351" spans="1:5">
      <c r="A351" s="87"/>
      <c r="B351" s="82"/>
      <c r="C351" s="82"/>
      <c r="D351" s="82"/>
      <c r="E351" s="87"/>
    </row>
    <row r="352" spans="1:5">
      <c r="A352" s="87"/>
      <c r="B352" s="82"/>
      <c r="C352" s="82"/>
      <c r="D352" s="82"/>
      <c r="E352" s="87"/>
    </row>
    <row r="353" spans="1:5">
      <c r="A353" s="87"/>
      <c r="B353" s="82"/>
      <c r="C353" s="82"/>
      <c r="D353" s="82"/>
      <c r="E353" s="87"/>
    </row>
    <row r="354" spans="1:5">
      <c r="A354" s="87"/>
      <c r="B354" s="82"/>
      <c r="C354" s="82"/>
      <c r="D354" s="82"/>
      <c r="E354" s="87"/>
    </row>
    <row r="355" spans="1:5">
      <c r="A355" s="87"/>
      <c r="B355" s="82"/>
      <c r="C355" s="82"/>
      <c r="D355" s="82"/>
      <c r="E355" s="87"/>
    </row>
    <row r="356" spans="1:5">
      <c r="A356" s="87"/>
      <c r="B356" s="82"/>
      <c r="C356" s="82"/>
      <c r="D356" s="82"/>
      <c r="E356" s="87"/>
    </row>
    <row r="357" spans="1:5">
      <c r="A357" s="87"/>
      <c r="B357" s="82"/>
      <c r="C357" s="82"/>
      <c r="D357" s="82"/>
      <c r="E357" s="87"/>
    </row>
    <row r="358" spans="1:5">
      <c r="A358" s="87"/>
      <c r="B358" s="82"/>
      <c r="C358" s="82"/>
      <c r="D358" s="82"/>
      <c r="E358" s="87"/>
    </row>
    <row r="359" spans="1:5">
      <c r="A359" s="87"/>
      <c r="B359" s="82"/>
      <c r="C359" s="82"/>
      <c r="D359" s="82"/>
      <c r="E359" s="87"/>
    </row>
    <row r="360" spans="1:5">
      <c r="A360" s="87"/>
      <c r="B360" s="82"/>
      <c r="C360" s="82"/>
      <c r="D360" s="82"/>
      <c r="E360" s="87"/>
    </row>
    <row r="361" spans="1:5">
      <c r="A361" s="87"/>
      <c r="B361" s="82"/>
      <c r="C361" s="82"/>
      <c r="D361" s="82"/>
      <c r="E361" s="87"/>
    </row>
    <row r="362" spans="1:5">
      <c r="A362" s="87"/>
      <c r="B362" s="82"/>
      <c r="C362" s="82"/>
      <c r="D362" s="82"/>
      <c r="E362" s="87"/>
    </row>
    <row r="363" spans="1:5">
      <c r="A363" s="87"/>
      <c r="B363" s="82"/>
      <c r="C363" s="82"/>
      <c r="D363" s="82"/>
      <c r="E363" s="87"/>
    </row>
    <row r="364" spans="1:5">
      <c r="A364" s="87"/>
      <c r="B364" s="82"/>
      <c r="C364" s="82"/>
      <c r="D364" s="82"/>
      <c r="E364" s="87"/>
    </row>
    <row r="365" spans="1:5">
      <c r="A365" s="87"/>
      <c r="B365" s="82"/>
      <c r="C365" s="82"/>
      <c r="D365" s="82"/>
      <c r="E365" s="87"/>
    </row>
    <row r="366" spans="1:5">
      <c r="A366" s="87"/>
      <c r="B366" s="82"/>
      <c r="C366" s="82"/>
      <c r="D366" s="82"/>
      <c r="E366" s="87"/>
    </row>
    <row r="367" spans="1:5">
      <c r="A367" s="87"/>
      <c r="B367" s="82"/>
      <c r="C367" s="82"/>
      <c r="D367" s="82"/>
      <c r="E367" s="87"/>
    </row>
    <row r="368" spans="1:5">
      <c r="A368" s="87"/>
      <c r="B368" s="82"/>
      <c r="C368" s="82"/>
      <c r="D368" s="82"/>
      <c r="E368" s="87"/>
    </row>
    <row r="369" spans="1:5">
      <c r="A369" s="87"/>
      <c r="B369" s="82"/>
      <c r="C369" s="82"/>
      <c r="D369" s="82"/>
      <c r="E369" s="87"/>
    </row>
    <row r="370" spans="1:5">
      <c r="A370" s="87"/>
      <c r="B370" s="82"/>
      <c r="C370" s="82"/>
      <c r="D370" s="82"/>
      <c r="E370" s="87"/>
    </row>
    <row r="371" spans="1:5">
      <c r="A371" s="87"/>
      <c r="B371" s="82"/>
      <c r="C371" s="82"/>
      <c r="D371" s="82"/>
      <c r="E371" s="87"/>
    </row>
    <row r="372" spans="1:5">
      <c r="A372" s="87"/>
      <c r="B372" s="82"/>
      <c r="C372" s="82"/>
      <c r="D372" s="82"/>
      <c r="E372" s="87"/>
    </row>
    <row r="373" spans="1:5">
      <c r="A373" s="87"/>
      <c r="B373" s="82"/>
      <c r="C373" s="82"/>
      <c r="D373" s="82"/>
      <c r="E373" s="87"/>
    </row>
    <row r="374" spans="1:5">
      <c r="A374" s="87"/>
      <c r="B374" s="82"/>
      <c r="C374" s="82"/>
      <c r="D374" s="82"/>
      <c r="E374" s="87"/>
    </row>
    <row r="375" spans="1:5">
      <c r="A375" s="87"/>
      <c r="B375" s="82"/>
      <c r="C375" s="82"/>
      <c r="D375" s="82"/>
      <c r="E375" s="87"/>
    </row>
    <row r="376" spans="1:5">
      <c r="A376" s="87"/>
      <c r="B376" s="82"/>
      <c r="C376" s="82"/>
      <c r="D376" s="82"/>
      <c r="E376" s="87"/>
    </row>
    <row r="377" spans="1:5">
      <c r="A377" s="87"/>
      <c r="B377" s="82"/>
      <c r="C377" s="82"/>
      <c r="D377" s="82"/>
      <c r="E377" s="87"/>
    </row>
    <row r="378" spans="1:5">
      <c r="A378" s="87"/>
      <c r="B378" s="82"/>
      <c r="C378" s="82"/>
      <c r="D378" s="82"/>
      <c r="E378" s="87"/>
    </row>
    <row r="379" spans="1:5">
      <c r="A379" s="87"/>
      <c r="B379" s="82"/>
      <c r="C379" s="82"/>
      <c r="D379" s="82"/>
      <c r="E379" s="87"/>
    </row>
    <row r="380" spans="1:5">
      <c r="A380" s="87"/>
      <c r="B380" s="82"/>
      <c r="C380" s="82"/>
      <c r="D380" s="82"/>
      <c r="E380" s="87"/>
    </row>
    <row r="381" spans="1:5">
      <c r="A381" s="87"/>
      <c r="B381" s="82"/>
      <c r="C381" s="82"/>
      <c r="D381" s="82"/>
      <c r="E381" s="87"/>
    </row>
    <row r="382" spans="1:5">
      <c r="A382" s="87"/>
      <c r="B382" s="82"/>
      <c r="C382" s="82"/>
      <c r="D382" s="82"/>
      <c r="E382" s="87"/>
    </row>
    <row r="383" spans="1:5">
      <c r="A383" s="87"/>
      <c r="B383" s="82"/>
      <c r="C383" s="82"/>
      <c r="D383" s="82"/>
      <c r="E383" s="87"/>
    </row>
    <row r="384" spans="1:5">
      <c r="A384" s="87"/>
      <c r="B384" s="82"/>
      <c r="C384" s="82"/>
      <c r="D384" s="82"/>
      <c r="E384" s="87"/>
    </row>
    <row r="385" spans="1:5">
      <c r="A385" s="87"/>
      <c r="B385" s="82"/>
      <c r="C385" s="82"/>
      <c r="D385" s="82"/>
      <c r="E385" s="87"/>
    </row>
    <row r="386" spans="1:5">
      <c r="A386" s="87"/>
      <c r="B386" s="82"/>
      <c r="C386" s="82"/>
      <c r="D386" s="82"/>
      <c r="E386" s="87"/>
    </row>
    <row r="387" spans="1:5">
      <c r="A387" s="87"/>
      <c r="B387" s="82"/>
      <c r="C387" s="82"/>
      <c r="D387" s="82"/>
      <c r="E387" s="87"/>
    </row>
    <row r="388" spans="1:5">
      <c r="A388" s="87"/>
      <c r="B388" s="82"/>
      <c r="C388" s="82"/>
      <c r="D388" s="82"/>
      <c r="E388" s="87"/>
    </row>
    <row r="389" spans="1:5">
      <c r="A389" s="87"/>
      <c r="B389" s="82"/>
      <c r="C389" s="82"/>
      <c r="D389" s="82"/>
      <c r="E389" s="87"/>
    </row>
    <row r="390" spans="1:5">
      <c r="A390" s="87"/>
      <c r="B390" s="82"/>
      <c r="C390" s="82"/>
      <c r="D390" s="82"/>
      <c r="E390" s="87"/>
    </row>
    <row r="391" spans="1:5">
      <c r="A391" s="87"/>
      <c r="B391" s="82"/>
      <c r="C391" s="82"/>
      <c r="D391" s="82"/>
      <c r="E391" s="87"/>
    </row>
    <row r="392" spans="1:5">
      <c r="A392" s="87"/>
      <c r="B392" s="82"/>
      <c r="C392" s="82"/>
      <c r="D392" s="82"/>
      <c r="E392" s="87"/>
    </row>
    <row r="393" spans="1:5">
      <c r="A393" s="87"/>
      <c r="B393" s="82"/>
      <c r="C393" s="82"/>
      <c r="D393" s="82"/>
      <c r="E393" s="87"/>
    </row>
    <row r="394" spans="1:5">
      <c r="A394" s="87"/>
      <c r="B394" s="82"/>
      <c r="C394" s="82"/>
      <c r="D394" s="82"/>
      <c r="E394" s="87"/>
    </row>
    <row r="395" spans="1:5">
      <c r="A395" s="87"/>
      <c r="B395" s="82"/>
      <c r="C395" s="82"/>
      <c r="D395" s="82"/>
      <c r="E395" s="87"/>
    </row>
    <row r="396" spans="1:5">
      <c r="A396" s="87"/>
      <c r="B396" s="82"/>
      <c r="C396" s="82"/>
      <c r="D396" s="82"/>
      <c r="E396" s="87"/>
    </row>
    <row r="397" spans="1:5">
      <c r="A397" s="87"/>
      <c r="B397" s="82"/>
      <c r="C397" s="82"/>
      <c r="D397" s="82"/>
      <c r="E397" s="87"/>
    </row>
    <row r="398" spans="1:5">
      <c r="A398" s="87"/>
      <c r="B398" s="82"/>
      <c r="C398" s="82"/>
      <c r="D398" s="82"/>
      <c r="E398" s="87"/>
    </row>
    <row r="399" spans="1:5">
      <c r="A399" s="87"/>
      <c r="B399" s="82"/>
      <c r="C399" s="82"/>
      <c r="D399" s="82"/>
      <c r="E399" s="87"/>
    </row>
    <row r="400" spans="1:5">
      <c r="A400" s="87"/>
      <c r="B400" s="82"/>
      <c r="C400" s="82"/>
      <c r="D400" s="82"/>
      <c r="E400" s="87"/>
    </row>
    <row r="401" spans="1:5">
      <c r="A401" s="87"/>
      <c r="B401" s="82"/>
      <c r="C401" s="82"/>
      <c r="D401" s="82"/>
      <c r="E401" s="87"/>
    </row>
    <row r="402" spans="1:5">
      <c r="A402" s="87"/>
      <c r="B402" s="82"/>
      <c r="C402" s="82"/>
      <c r="D402" s="82"/>
      <c r="E402" s="87"/>
    </row>
    <row r="403" spans="1:5">
      <c r="A403" s="87"/>
      <c r="B403" s="82"/>
      <c r="C403" s="82"/>
      <c r="D403" s="82"/>
      <c r="E403" s="87"/>
    </row>
    <row r="404" spans="1:5">
      <c r="A404" s="87"/>
      <c r="B404" s="82"/>
      <c r="C404" s="82"/>
      <c r="D404" s="82"/>
      <c r="E404" s="87"/>
    </row>
    <row r="405" spans="1:5">
      <c r="A405" s="87"/>
      <c r="B405" s="82"/>
      <c r="C405" s="82"/>
      <c r="D405" s="82"/>
      <c r="E405" s="87"/>
    </row>
    <row r="406" spans="1:5">
      <c r="A406" s="87"/>
      <c r="B406" s="82"/>
      <c r="C406" s="82"/>
      <c r="D406" s="82"/>
      <c r="E406" s="87"/>
    </row>
    <row r="407" spans="1:5">
      <c r="A407" s="87"/>
      <c r="B407" s="82"/>
      <c r="C407" s="82"/>
      <c r="D407" s="82"/>
      <c r="E407" s="87"/>
    </row>
    <row r="408" spans="1:5">
      <c r="A408" s="87"/>
      <c r="B408" s="82"/>
      <c r="C408" s="82"/>
      <c r="D408" s="82"/>
      <c r="E408" s="87"/>
    </row>
    <row r="409" spans="1:5">
      <c r="A409" s="87"/>
      <c r="B409" s="82"/>
      <c r="C409" s="82"/>
      <c r="D409" s="82"/>
      <c r="E409" s="87"/>
    </row>
    <row r="410" spans="1:5">
      <c r="A410" s="87"/>
      <c r="B410" s="82"/>
      <c r="C410" s="82"/>
      <c r="D410" s="82"/>
      <c r="E410" s="87"/>
    </row>
    <row r="411" spans="1:5">
      <c r="A411" s="87"/>
      <c r="B411" s="82"/>
      <c r="C411" s="82"/>
      <c r="D411" s="82"/>
      <c r="E411" s="87"/>
    </row>
    <row r="412" spans="1:5">
      <c r="A412" s="87"/>
      <c r="B412" s="82"/>
      <c r="C412" s="82"/>
      <c r="D412" s="82"/>
      <c r="E412" s="87"/>
    </row>
    <row r="413" spans="1:5">
      <c r="A413" s="87"/>
      <c r="B413" s="82"/>
      <c r="C413" s="82"/>
      <c r="D413" s="82"/>
      <c r="E413" s="87"/>
    </row>
    <row r="414" spans="1:5">
      <c r="A414" s="87"/>
      <c r="B414" s="82"/>
      <c r="C414" s="82"/>
      <c r="D414" s="82"/>
      <c r="E414" s="87"/>
    </row>
    <row r="415" spans="1:5">
      <c r="A415" s="87"/>
      <c r="B415" s="82"/>
      <c r="C415" s="82"/>
      <c r="D415" s="82"/>
      <c r="E415" s="87"/>
    </row>
    <row r="416" spans="1:5">
      <c r="A416" s="87"/>
      <c r="B416" s="82"/>
      <c r="C416" s="82"/>
      <c r="D416" s="82"/>
      <c r="E416" s="87"/>
    </row>
    <row r="417" spans="1:5">
      <c r="A417" s="87"/>
      <c r="B417" s="82"/>
      <c r="C417" s="82"/>
      <c r="D417" s="82"/>
      <c r="E417" s="87"/>
    </row>
    <row r="418" spans="1:5">
      <c r="A418" s="87"/>
      <c r="B418" s="82"/>
      <c r="C418" s="82"/>
      <c r="D418" s="82"/>
      <c r="E418" s="87"/>
    </row>
    <row r="419" spans="1:5">
      <c r="A419" s="87"/>
      <c r="B419" s="82"/>
      <c r="C419" s="82"/>
      <c r="D419" s="82"/>
      <c r="E419" s="87"/>
    </row>
    <row r="420" spans="1:5">
      <c r="A420" s="87"/>
      <c r="B420" s="82"/>
      <c r="C420" s="82"/>
      <c r="D420" s="82"/>
      <c r="E420" s="87"/>
    </row>
    <row r="421" spans="1:5">
      <c r="A421" s="87"/>
      <c r="B421" s="82"/>
      <c r="C421" s="82"/>
      <c r="D421" s="82"/>
      <c r="E421" s="87"/>
    </row>
    <row r="422" spans="1:5">
      <c r="A422" s="87"/>
      <c r="B422" s="82"/>
      <c r="C422" s="82"/>
      <c r="D422" s="82"/>
      <c r="E422" s="87"/>
    </row>
    <row r="423" spans="1:5">
      <c r="A423" s="87"/>
      <c r="B423" s="82"/>
      <c r="C423" s="82"/>
      <c r="D423" s="82"/>
      <c r="E423" s="87"/>
    </row>
    <row r="424" spans="1:5">
      <c r="A424" s="87"/>
      <c r="B424" s="82"/>
      <c r="C424" s="82"/>
      <c r="D424" s="82"/>
      <c r="E424" s="87"/>
    </row>
    <row r="425" spans="1:5">
      <c r="A425" s="87"/>
      <c r="B425" s="82"/>
      <c r="C425" s="82"/>
      <c r="D425" s="82"/>
      <c r="E425" s="87"/>
    </row>
    <row r="426" spans="1:5">
      <c r="A426" s="87"/>
      <c r="B426" s="82"/>
      <c r="C426" s="82"/>
      <c r="D426" s="82"/>
      <c r="E426" s="87"/>
    </row>
    <row r="427" spans="1:5">
      <c r="A427" s="87"/>
      <c r="B427" s="82"/>
      <c r="C427" s="82"/>
      <c r="D427" s="82"/>
      <c r="E427" s="87"/>
    </row>
    <row r="428" spans="1:5">
      <c r="A428" s="87"/>
      <c r="B428" s="82"/>
      <c r="C428" s="82"/>
      <c r="D428" s="82"/>
      <c r="E428" s="87"/>
    </row>
    <row r="429" spans="1:5">
      <c r="A429" s="87"/>
      <c r="B429" s="82"/>
      <c r="C429" s="82"/>
      <c r="D429" s="82"/>
      <c r="E429" s="87"/>
    </row>
    <row r="430" spans="1:5">
      <c r="A430" s="87"/>
      <c r="B430" s="82"/>
      <c r="C430" s="82"/>
      <c r="D430" s="82"/>
      <c r="E430" s="87"/>
    </row>
    <row r="431" spans="1:5">
      <c r="A431" s="87"/>
      <c r="B431" s="82"/>
      <c r="C431" s="82"/>
      <c r="D431" s="82"/>
      <c r="E431" s="87"/>
    </row>
    <row r="432" spans="1:5">
      <c r="A432" s="87"/>
      <c r="B432" s="82"/>
      <c r="C432" s="82"/>
      <c r="D432" s="82"/>
      <c r="E432" s="87"/>
    </row>
    <row r="433" spans="1:5">
      <c r="A433" s="87"/>
      <c r="B433" s="82"/>
      <c r="C433" s="82"/>
      <c r="D433" s="82"/>
      <c r="E433" s="87"/>
    </row>
    <row r="434" spans="1:5">
      <c r="A434" s="87"/>
      <c r="B434" s="82"/>
      <c r="C434" s="82"/>
      <c r="D434" s="82"/>
      <c r="E434" s="87"/>
    </row>
    <row r="435" spans="1:5">
      <c r="A435" s="87"/>
      <c r="B435" s="82"/>
      <c r="C435" s="82"/>
      <c r="D435" s="82"/>
      <c r="E435" s="87"/>
    </row>
    <row r="436" spans="1:5">
      <c r="A436" s="87"/>
      <c r="B436" s="82"/>
      <c r="C436" s="82"/>
      <c r="D436" s="82"/>
      <c r="E436" s="87"/>
    </row>
    <row r="437" spans="1:5">
      <c r="A437" s="87"/>
      <c r="B437" s="82"/>
      <c r="C437" s="82"/>
      <c r="D437" s="82"/>
      <c r="E437" s="87"/>
    </row>
    <row r="438" spans="1:5">
      <c r="A438" s="87"/>
      <c r="B438" s="82"/>
      <c r="C438" s="82"/>
      <c r="D438" s="82"/>
      <c r="E438" s="87"/>
    </row>
    <row r="439" spans="1:5">
      <c r="A439" s="87"/>
      <c r="B439" s="82"/>
      <c r="C439" s="82"/>
      <c r="D439" s="82"/>
      <c r="E439" s="87"/>
    </row>
    <row r="440" spans="1:5">
      <c r="A440" s="87"/>
      <c r="B440" s="82"/>
      <c r="C440" s="82"/>
      <c r="D440" s="82"/>
      <c r="E440" s="87"/>
    </row>
    <row r="441" spans="1:5">
      <c r="A441" s="87"/>
      <c r="B441" s="82"/>
      <c r="C441" s="82"/>
      <c r="D441" s="82"/>
      <c r="E441" s="87"/>
    </row>
    <row r="442" spans="1:5">
      <c r="A442" s="87"/>
      <c r="B442" s="82"/>
      <c r="C442" s="82"/>
      <c r="D442" s="82"/>
      <c r="E442" s="87"/>
    </row>
    <row r="443" spans="1:5">
      <c r="A443" s="87"/>
      <c r="B443" s="82"/>
      <c r="C443" s="82"/>
      <c r="D443" s="82"/>
      <c r="E443" s="87"/>
    </row>
    <row r="444" spans="1:5">
      <c r="A444" s="87"/>
      <c r="B444" s="82"/>
      <c r="C444" s="82"/>
      <c r="D444" s="82"/>
      <c r="E444" s="87"/>
    </row>
    <row r="445" spans="1:5">
      <c r="A445" s="87"/>
      <c r="B445" s="82"/>
      <c r="C445" s="82"/>
      <c r="D445" s="82"/>
      <c r="E445" s="87"/>
    </row>
    <row r="446" spans="1:5">
      <c r="A446" s="87"/>
      <c r="B446" s="82"/>
      <c r="C446" s="82"/>
      <c r="D446" s="82"/>
      <c r="E446" s="87"/>
    </row>
    <row r="447" spans="1:5">
      <c r="A447" s="87"/>
      <c r="B447" s="82"/>
      <c r="C447" s="82"/>
      <c r="D447" s="82"/>
      <c r="E447" s="87"/>
    </row>
    <row r="448" spans="1:5">
      <c r="A448" s="87"/>
      <c r="B448" s="82"/>
      <c r="C448" s="82"/>
      <c r="D448" s="82"/>
      <c r="E448" s="87"/>
    </row>
    <row r="449" spans="1:5">
      <c r="A449" s="87"/>
      <c r="B449" s="82"/>
      <c r="C449" s="82"/>
      <c r="D449" s="82"/>
      <c r="E449" s="87"/>
    </row>
    <row r="450" spans="1:5">
      <c r="A450" s="87"/>
      <c r="B450" s="82"/>
      <c r="C450" s="82"/>
      <c r="D450" s="82"/>
      <c r="E450" s="87"/>
    </row>
    <row r="451" spans="1:5">
      <c r="A451" s="87"/>
      <c r="B451" s="82"/>
      <c r="C451" s="82"/>
      <c r="D451" s="82"/>
      <c r="E451" s="87"/>
    </row>
    <row r="452" spans="1:5">
      <c r="A452" s="87"/>
      <c r="B452" s="82"/>
      <c r="C452" s="82"/>
      <c r="D452" s="82"/>
      <c r="E452" s="87"/>
    </row>
    <row r="453" spans="1:5">
      <c r="A453" s="87"/>
      <c r="B453" s="82"/>
      <c r="C453" s="82"/>
      <c r="D453" s="82"/>
      <c r="E453" s="87"/>
    </row>
    <row r="454" spans="1:5">
      <c r="A454" s="87"/>
      <c r="B454" s="82"/>
      <c r="C454" s="82"/>
      <c r="D454" s="82"/>
      <c r="E454" s="87"/>
    </row>
    <row r="455" spans="1:5">
      <c r="A455" s="87"/>
      <c r="B455" s="82"/>
      <c r="C455" s="82"/>
      <c r="D455" s="82"/>
      <c r="E455" s="87"/>
    </row>
    <row r="456" spans="1:5">
      <c r="A456" s="87"/>
      <c r="B456" s="82"/>
      <c r="C456" s="82"/>
      <c r="D456" s="82"/>
      <c r="E456" s="87"/>
    </row>
    <row r="457" spans="1:5">
      <c r="A457" s="87"/>
      <c r="B457" s="82"/>
      <c r="C457" s="82"/>
      <c r="D457" s="82"/>
      <c r="E457" s="87"/>
    </row>
    <row r="458" spans="1:5">
      <c r="A458" s="87"/>
      <c r="B458" s="82"/>
      <c r="C458" s="82"/>
      <c r="D458" s="82"/>
      <c r="E458" s="87"/>
    </row>
    <row r="459" spans="1:5">
      <c r="A459" s="87"/>
      <c r="B459" s="82"/>
      <c r="C459" s="82"/>
      <c r="D459" s="82"/>
      <c r="E459" s="87"/>
    </row>
    <row r="460" spans="1:5">
      <c r="A460" s="87"/>
      <c r="B460" s="82"/>
      <c r="C460" s="82"/>
      <c r="D460" s="82"/>
      <c r="E460" s="87"/>
    </row>
    <row r="461" spans="1:5">
      <c r="A461" s="87"/>
      <c r="B461" s="82"/>
      <c r="C461" s="82"/>
      <c r="D461" s="82"/>
      <c r="E461" s="87"/>
    </row>
    <row r="462" spans="1:5">
      <c r="A462" s="87"/>
      <c r="B462" s="82"/>
      <c r="C462" s="82"/>
      <c r="D462" s="82"/>
      <c r="E462" s="87"/>
    </row>
    <row r="463" spans="1:5">
      <c r="A463" s="87"/>
      <c r="B463" s="82"/>
      <c r="C463" s="82"/>
      <c r="D463" s="82"/>
      <c r="E463" s="87"/>
    </row>
    <row r="464" spans="1:5">
      <c r="A464" s="87"/>
      <c r="B464" s="82"/>
      <c r="C464" s="82"/>
      <c r="D464" s="82"/>
      <c r="E464" s="87"/>
    </row>
    <row r="465" spans="1:5">
      <c r="A465" s="87"/>
      <c r="B465" s="82"/>
      <c r="C465" s="82"/>
      <c r="D465" s="82"/>
      <c r="E465" s="87"/>
    </row>
    <row r="466" spans="1:5">
      <c r="A466" s="87"/>
      <c r="B466" s="82"/>
      <c r="C466" s="82"/>
      <c r="D466" s="82"/>
      <c r="E466" s="87"/>
    </row>
    <row r="467" spans="1:5">
      <c r="A467" s="87"/>
      <c r="B467" s="82"/>
      <c r="C467" s="82"/>
      <c r="D467" s="82"/>
      <c r="E467" s="87"/>
    </row>
    <row r="468" spans="1:5">
      <c r="A468" s="87"/>
      <c r="B468" s="82"/>
      <c r="C468" s="82"/>
      <c r="D468" s="82"/>
      <c r="E468" s="87"/>
    </row>
    <row r="469" spans="1:5">
      <c r="A469" s="87"/>
      <c r="B469" s="82"/>
      <c r="C469" s="82"/>
      <c r="D469" s="82"/>
      <c r="E469" s="87"/>
    </row>
    <row r="470" spans="1:5">
      <c r="A470" s="87"/>
      <c r="B470" s="82"/>
      <c r="C470" s="82"/>
      <c r="D470" s="82"/>
      <c r="E470" s="87"/>
    </row>
    <row r="471" spans="1:5">
      <c r="A471" s="87"/>
      <c r="B471" s="82"/>
      <c r="C471" s="82"/>
      <c r="D471" s="82"/>
      <c r="E471" s="87"/>
    </row>
    <row r="472" spans="1:5">
      <c r="A472" s="87"/>
      <c r="B472" s="82"/>
      <c r="C472" s="82"/>
      <c r="D472" s="82"/>
      <c r="E472" s="87"/>
    </row>
    <row r="473" spans="1:5">
      <c r="A473" s="87"/>
      <c r="B473" s="82"/>
      <c r="C473" s="82"/>
      <c r="D473" s="82"/>
      <c r="E473" s="87"/>
    </row>
    <row r="474" spans="1:5">
      <c r="A474" s="87"/>
      <c r="B474" s="82"/>
      <c r="C474" s="82"/>
      <c r="D474" s="82"/>
      <c r="E474" s="87"/>
    </row>
    <row r="475" spans="1:5">
      <c r="A475" s="87"/>
      <c r="B475" s="82"/>
      <c r="C475" s="82"/>
      <c r="D475" s="82"/>
      <c r="E475" s="87"/>
    </row>
    <row r="476" spans="1:5">
      <c r="A476" s="87"/>
      <c r="B476" s="82"/>
      <c r="C476" s="82"/>
      <c r="D476" s="82"/>
      <c r="E476" s="87"/>
    </row>
    <row r="477" spans="1:5">
      <c r="A477" s="87"/>
      <c r="B477" s="82"/>
      <c r="C477" s="82"/>
      <c r="D477" s="82"/>
      <c r="E477" s="87"/>
    </row>
    <row r="478" spans="1:5">
      <c r="A478" s="87"/>
      <c r="B478" s="82"/>
      <c r="C478" s="82"/>
      <c r="D478" s="82"/>
      <c r="E478" s="87"/>
    </row>
    <row r="479" spans="1:5">
      <c r="A479" s="87"/>
      <c r="B479" s="82"/>
      <c r="C479" s="82"/>
      <c r="D479" s="82"/>
      <c r="E479" s="87"/>
    </row>
    <row r="480" spans="1:5">
      <c r="A480" s="87"/>
      <c r="B480" s="82"/>
      <c r="C480" s="82"/>
      <c r="D480" s="82"/>
      <c r="E480" s="87"/>
    </row>
    <row r="481" spans="1:5">
      <c r="A481" s="87"/>
      <c r="B481" s="82"/>
      <c r="C481" s="82"/>
      <c r="D481" s="82"/>
      <c r="E481" s="87"/>
    </row>
    <row r="482" spans="1:5">
      <c r="A482" s="87"/>
      <c r="B482" s="82"/>
      <c r="C482" s="82"/>
      <c r="D482" s="82"/>
      <c r="E482" s="87"/>
    </row>
    <row r="483" spans="1:5">
      <c r="A483" s="87"/>
      <c r="B483" s="82"/>
      <c r="C483" s="82"/>
      <c r="D483" s="82"/>
      <c r="E483" s="87"/>
    </row>
    <row r="484" spans="1:5">
      <c r="A484" s="87"/>
      <c r="B484" s="82"/>
      <c r="C484" s="82"/>
      <c r="D484" s="82"/>
      <c r="E484" s="87"/>
    </row>
    <row r="485" spans="1:5">
      <c r="A485" s="87"/>
      <c r="B485" s="82"/>
      <c r="C485" s="82"/>
      <c r="D485" s="82"/>
      <c r="E485" s="87"/>
    </row>
    <row r="486" spans="1:5">
      <c r="A486" s="87"/>
      <c r="B486" s="82"/>
      <c r="C486" s="82"/>
      <c r="D486" s="82"/>
      <c r="E486" s="87"/>
    </row>
    <row r="487" spans="1:5">
      <c r="A487" s="87"/>
      <c r="B487" s="82"/>
      <c r="C487" s="82"/>
      <c r="D487" s="82"/>
      <c r="E487" s="87"/>
    </row>
    <row r="488" spans="1:5">
      <c r="A488" s="87"/>
      <c r="B488" s="82"/>
      <c r="C488" s="82"/>
      <c r="D488" s="82"/>
      <c r="E488" s="87"/>
    </row>
    <row r="489" spans="1:5">
      <c r="A489" s="87"/>
      <c r="B489" s="82"/>
      <c r="C489" s="82"/>
      <c r="D489" s="82"/>
      <c r="E489" s="87"/>
    </row>
    <row r="490" spans="1:5">
      <c r="A490" s="87"/>
      <c r="B490" s="82"/>
      <c r="C490" s="82"/>
      <c r="D490" s="82"/>
      <c r="E490" s="87"/>
    </row>
    <row r="491" spans="1:5">
      <c r="A491" s="87"/>
      <c r="B491" s="82"/>
      <c r="C491" s="82"/>
      <c r="D491" s="82"/>
      <c r="E491" s="87"/>
    </row>
    <row r="492" spans="1:5">
      <c r="A492" s="87"/>
      <c r="B492" s="82"/>
      <c r="C492" s="82"/>
      <c r="D492" s="82"/>
      <c r="E492" s="87"/>
    </row>
    <row r="493" spans="1:5">
      <c r="A493" s="87"/>
      <c r="B493" s="82"/>
      <c r="C493" s="82"/>
      <c r="D493" s="82"/>
      <c r="E493" s="87"/>
    </row>
    <row r="494" spans="1:5">
      <c r="A494" s="87"/>
      <c r="B494" s="82"/>
      <c r="C494" s="82"/>
      <c r="D494" s="82"/>
      <c r="E494" s="87"/>
    </row>
    <row r="495" spans="1:5">
      <c r="A495" s="87"/>
      <c r="B495" s="82"/>
      <c r="C495" s="82"/>
      <c r="D495" s="82"/>
      <c r="E495" s="87"/>
    </row>
    <row r="496" spans="1:5">
      <c r="A496" s="87"/>
      <c r="B496" s="82"/>
      <c r="C496" s="82"/>
      <c r="D496" s="82"/>
      <c r="E496" s="87"/>
    </row>
    <row r="497" spans="1:5">
      <c r="A497" s="87"/>
      <c r="B497" s="82"/>
      <c r="C497" s="82"/>
      <c r="D497" s="82"/>
      <c r="E497" s="87"/>
    </row>
    <row r="498" spans="1:5">
      <c r="A498" s="87"/>
      <c r="B498" s="82"/>
      <c r="C498" s="82"/>
      <c r="D498" s="82"/>
      <c r="E498" s="87"/>
    </row>
    <row r="499" spans="1:5">
      <c r="A499" s="87"/>
      <c r="B499" s="82"/>
      <c r="C499" s="82"/>
      <c r="D499" s="82"/>
      <c r="E499" s="87"/>
    </row>
    <row r="500" spans="1:5">
      <c r="A500" s="87"/>
      <c r="B500" s="82"/>
      <c r="C500" s="82"/>
      <c r="D500" s="82"/>
      <c r="E500" s="87"/>
    </row>
    <row r="501" spans="1:5">
      <c r="A501" s="87"/>
      <c r="B501" s="82"/>
      <c r="C501" s="82"/>
      <c r="D501" s="82"/>
      <c r="E501" s="87"/>
    </row>
    <row r="502" spans="1:5">
      <c r="A502" s="87"/>
      <c r="B502" s="82"/>
      <c r="C502" s="82"/>
      <c r="D502" s="82"/>
      <c r="E502" s="87"/>
    </row>
    <row r="503" spans="1:5">
      <c r="A503" s="87"/>
      <c r="B503" s="82"/>
      <c r="C503" s="82"/>
      <c r="D503" s="82"/>
      <c r="E503" s="87"/>
    </row>
    <row r="504" spans="1:5">
      <c r="A504" s="87"/>
      <c r="B504" s="82"/>
      <c r="C504" s="82"/>
      <c r="D504" s="82"/>
      <c r="E504" s="87"/>
    </row>
    <row r="505" spans="1:5">
      <c r="A505" s="87"/>
      <c r="B505" s="82"/>
      <c r="C505" s="82"/>
      <c r="D505" s="82"/>
      <c r="E505" s="87"/>
    </row>
    <row r="506" spans="1:5">
      <c r="A506" s="87"/>
      <c r="B506" s="82"/>
      <c r="C506" s="82"/>
      <c r="D506" s="82"/>
      <c r="E506" s="87"/>
    </row>
    <row r="507" spans="1:5">
      <c r="A507" s="87"/>
      <c r="B507" s="82"/>
      <c r="C507" s="82"/>
      <c r="D507" s="82"/>
      <c r="E507" s="87"/>
    </row>
    <row r="508" spans="1:5">
      <c r="A508" s="87"/>
      <c r="B508" s="82"/>
      <c r="C508" s="82"/>
      <c r="D508" s="82"/>
      <c r="E508" s="87"/>
    </row>
    <row r="509" spans="1:5">
      <c r="A509" s="87"/>
      <c r="B509" s="82"/>
      <c r="C509" s="82"/>
      <c r="D509" s="82"/>
      <c r="E509" s="87"/>
    </row>
    <row r="510" spans="1:5">
      <c r="A510" s="87"/>
      <c r="B510" s="82"/>
      <c r="C510" s="82"/>
      <c r="D510" s="82"/>
      <c r="E510" s="87"/>
    </row>
  </sheetData>
  <sortState ref="B5:E29">
    <sortCondition ref="E5:E29"/>
  </sortState>
  <mergeCells count="3">
    <mergeCell ref="A3:E3"/>
    <mergeCell ref="A1:E1"/>
    <mergeCell ref="A2:E2"/>
  </mergeCells>
  <conditionalFormatting sqref="B5:E5">
    <cfRule type="expression" dxfId="66" priority="2">
      <formula>#REF!="1"</formula>
    </cfRule>
  </conditionalFormatting>
  <conditionalFormatting sqref="B5:E5">
    <cfRule type="expression" dxfId="65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50"/>
  <sheetViews>
    <sheetView zoomScale="80" zoomScaleNormal="80" workbookViewId="0">
      <pane ySplit="5" topLeftCell="A6" activePane="bottomLeft" state="frozen"/>
      <selection pane="bottomLeft" activeCell="A6" sqref="A6"/>
    </sheetView>
  </sheetViews>
  <sheetFormatPr defaultColWidth="8.88671875" defaultRowHeight="18"/>
  <cols>
    <col min="1" max="1" width="7.5546875" style="112" bestFit="1" customWidth="1"/>
    <col min="2" max="3" width="20.6640625" style="89" customWidth="1"/>
    <col min="4" max="4" width="28.109375" style="89" customWidth="1"/>
    <col min="5" max="5" width="12.5546875" style="89" customWidth="1"/>
    <col min="6" max="6" width="15" style="121" customWidth="1"/>
    <col min="7" max="7" width="11.109375" style="123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>
      <c r="A1" s="108"/>
      <c r="B1" s="108" t="s">
        <v>0</v>
      </c>
      <c r="C1" s="108" t="s">
        <v>1</v>
      </c>
      <c r="D1" s="108" t="s">
        <v>2</v>
      </c>
      <c r="E1" s="108"/>
    </row>
    <row r="2" spans="1:12">
      <c r="A2" s="108"/>
      <c r="B2" s="19">
        <v>0</v>
      </c>
      <c r="C2" s="19">
        <f>B2+1</f>
        <v>1</v>
      </c>
      <c r="D2" s="19">
        <f>C2+1</f>
        <v>2</v>
      </c>
      <c r="E2" s="19"/>
      <c r="H2" s="20"/>
      <c r="I2" s="20"/>
      <c r="J2" s="20"/>
      <c r="K2" s="20"/>
      <c r="L2" s="20"/>
    </row>
    <row r="3" spans="1:12" ht="30">
      <c r="A3" s="221" t="s">
        <v>296</v>
      </c>
      <c r="B3" s="221"/>
      <c r="C3" s="221"/>
      <c r="D3" s="221"/>
      <c r="E3" s="221"/>
      <c r="F3" s="221"/>
      <c r="G3" s="221"/>
      <c r="H3" s="221"/>
    </row>
    <row r="4" spans="1:12" ht="24">
      <c r="A4" s="225">
        <v>43211</v>
      </c>
      <c r="B4" s="225"/>
      <c r="C4" s="225"/>
      <c r="D4" s="225"/>
      <c r="E4" s="225"/>
      <c r="F4" s="225"/>
      <c r="G4" s="225"/>
      <c r="H4" s="225"/>
    </row>
    <row r="5" spans="1:12" ht="30">
      <c r="A5" s="238" t="s">
        <v>644</v>
      </c>
      <c r="B5" s="238"/>
      <c r="C5" s="238"/>
      <c r="D5" s="238"/>
      <c r="E5" s="238"/>
      <c r="F5" s="238"/>
      <c r="G5" s="238"/>
      <c r="H5" s="175"/>
    </row>
    <row r="6" spans="1:12">
      <c r="A6" s="158" t="s">
        <v>3</v>
      </c>
      <c r="B6" s="158" t="s">
        <v>16</v>
      </c>
      <c r="C6" s="158" t="s">
        <v>17</v>
      </c>
      <c r="D6" s="158" t="s">
        <v>4</v>
      </c>
      <c r="E6" s="159" t="s">
        <v>5</v>
      </c>
      <c r="F6" s="159" t="s">
        <v>10</v>
      </c>
      <c r="G6" s="159" t="s">
        <v>7</v>
      </c>
    </row>
    <row r="7" spans="1:12" s="114" customFormat="1" ht="24" customHeight="1">
      <c r="A7" s="239" t="s">
        <v>12</v>
      </c>
      <c r="B7" s="239"/>
      <c r="C7" s="239"/>
      <c r="D7" s="239"/>
      <c r="E7" s="239"/>
      <c r="F7" s="239"/>
      <c r="G7" s="239"/>
    </row>
    <row r="8" spans="1:12" ht="19.2" customHeight="1">
      <c r="A8" s="93">
        <v>1</v>
      </c>
      <c r="B8" s="184" t="s">
        <v>428</v>
      </c>
      <c r="C8" s="184" t="s">
        <v>429</v>
      </c>
      <c r="D8" s="187" t="s">
        <v>430</v>
      </c>
      <c r="E8" s="188">
        <v>15.669</v>
      </c>
      <c r="F8" s="176">
        <v>160</v>
      </c>
      <c r="G8" s="124">
        <v>6</v>
      </c>
      <c r="H8" s="118" t="str">
        <f t="shared" ref="H8:H31" si="0">IF(MATCH($E8,B$2:F$2,1)=1,MATCH($E8,B$2:E$2,1),"")</f>
        <v/>
      </c>
      <c r="I8" s="118" t="str">
        <f t="shared" ref="I8:I31" si="1">IF(MATCH($E8,B$2:F$2,1)=2,MATCH($E8,B$2:F$2,1),"")</f>
        <v/>
      </c>
      <c r="J8" s="118">
        <f t="shared" ref="J8:J31" si="2">IF(MATCH($E8,B$2:F$2,1)=3,MATCH($E8,B$2:H$2,1),"")</f>
        <v>3</v>
      </c>
      <c r="K8" s="89" t="str">
        <f t="shared" ref="K8:K31" si="3">IF(MATCH($E8,B$2:F$2,1)=4,MATCH($E8,B$2:H$2,1),"")</f>
        <v/>
      </c>
      <c r="L8" s="89" t="str">
        <f t="shared" ref="L8:L31" si="4">IF(MATCH($E8,B$2:H$2,1)=5,MATCH($E8,B$2:H$2,1),"")</f>
        <v/>
      </c>
    </row>
    <row r="9" spans="1:12" ht="19.2" customHeight="1">
      <c r="A9" s="93">
        <v>2</v>
      </c>
      <c r="B9" s="184" t="s">
        <v>428</v>
      </c>
      <c r="C9" s="184" t="s">
        <v>429</v>
      </c>
      <c r="D9" s="187" t="s">
        <v>435</v>
      </c>
      <c r="E9" s="188">
        <v>15.808</v>
      </c>
      <c r="F9" s="176">
        <v>120</v>
      </c>
      <c r="G9" s="124" t="s">
        <v>633</v>
      </c>
      <c r="H9" s="118" t="str">
        <f t="shared" ref="H9" si="5">IF(MATCH($E9,B$2:F$2,1)=1,MATCH($E9,B$2:E$2,1),"")</f>
        <v/>
      </c>
      <c r="I9" s="118" t="str">
        <f t="shared" ref="I9" si="6">IF(MATCH($E9,B$2:F$2,1)=2,MATCH($E9,B$2:F$2,1),"")</f>
        <v/>
      </c>
      <c r="J9" s="118">
        <f t="shared" ref="J9" si="7">IF(MATCH($E9,B$2:F$2,1)=3,MATCH($E9,B$2:H$2,1),"")</f>
        <v>3</v>
      </c>
      <c r="K9" s="89" t="str">
        <f t="shared" ref="K9" si="8">IF(MATCH($E9,B$2:F$2,1)=4,MATCH($E9,B$2:H$2,1),"")</f>
        <v/>
      </c>
      <c r="L9" s="89" t="str">
        <f t="shared" ref="L9" si="9">IF(MATCH($E9,B$2:H$2,1)=5,MATCH($E9,B$2:H$2,1),"")</f>
        <v/>
      </c>
    </row>
    <row r="10" spans="1:12" ht="19.2" customHeight="1">
      <c r="A10" s="93">
        <v>3</v>
      </c>
      <c r="B10" s="184" t="s">
        <v>340</v>
      </c>
      <c r="C10" s="184" t="s">
        <v>341</v>
      </c>
      <c r="D10" s="185" t="s">
        <v>596</v>
      </c>
      <c r="E10" s="190">
        <v>16.001999999999999</v>
      </c>
      <c r="F10" s="176">
        <v>80</v>
      </c>
      <c r="G10" s="124">
        <v>5</v>
      </c>
      <c r="H10" s="118"/>
      <c r="I10" s="118"/>
      <c r="J10" s="118"/>
    </row>
    <row r="11" spans="1:12" ht="19.2" customHeight="1">
      <c r="A11" s="93">
        <v>4</v>
      </c>
      <c r="B11" s="184" t="s">
        <v>100</v>
      </c>
      <c r="C11" s="184" t="s">
        <v>101</v>
      </c>
      <c r="D11" s="185" t="s">
        <v>149</v>
      </c>
      <c r="E11" s="190">
        <v>16.010000000000002</v>
      </c>
      <c r="F11" s="176">
        <v>40</v>
      </c>
      <c r="G11" s="124">
        <v>4</v>
      </c>
      <c r="H11" s="118"/>
      <c r="I11" s="118"/>
      <c r="J11" s="118"/>
    </row>
    <row r="12" spans="1:12" ht="19.2" customHeight="1">
      <c r="A12" s="93">
        <v>5</v>
      </c>
      <c r="B12" s="184" t="s">
        <v>597</v>
      </c>
      <c r="C12" s="184" t="s">
        <v>571</v>
      </c>
      <c r="D12" s="187" t="s">
        <v>598</v>
      </c>
      <c r="E12" s="188">
        <v>16.029</v>
      </c>
      <c r="F12" s="176"/>
      <c r="G12" s="124">
        <v>3</v>
      </c>
      <c r="H12" s="118"/>
      <c r="I12" s="118"/>
      <c r="J12" s="118"/>
    </row>
    <row r="13" spans="1:12" ht="19.2" customHeight="1">
      <c r="A13" s="93">
        <v>6</v>
      </c>
      <c r="B13" s="184" t="s">
        <v>129</v>
      </c>
      <c r="C13" s="184" t="s">
        <v>86</v>
      </c>
      <c r="D13" s="187" t="s">
        <v>167</v>
      </c>
      <c r="E13" s="188">
        <v>16.097000000000001</v>
      </c>
      <c r="F13" s="176"/>
      <c r="G13" s="124">
        <v>2</v>
      </c>
      <c r="H13" s="118"/>
      <c r="I13" s="118"/>
      <c r="J13" s="118"/>
    </row>
    <row r="14" spans="1:12" ht="19.2" customHeight="1">
      <c r="A14" s="93">
        <v>7</v>
      </c>
      <c r="B14" s="184" t="s">
        <v>452</v>
      </c>
      <c r="C14" s="184" t="s">
        <v>322</v>
      </c>
      <c r="D14" s="187" t="s">
        <v>453</v>
      </c>
      <c r="E14" s="193">
        <v>16.207000000000001</v>
      </c>
      <c r="F14" s="176"/>
      <c r="G14" s="124">
        <v>1</v>
      </c>
      <c r="H14" s="118"/>
      <c r="I14" s="118"/>
      <c r="J14" s="118"/>
    </row>
    <row r="15" spans="1:12" ht="19.2" customHeight="1">
      <c r="A15" s="93">
        <v>8</v>
      </c>
      <c r="B15" s="184" t="s">
        <v>461</v>
      </c>
      <c r="C15" s="184" t="s">
        <v>462</v>
      </c>
      <c r="D15" s="187" t="s">
        <v>122</v>
      </c>
      <c r="E15" s="188">
        <v>16.347999999999999</v>
      </c>
      <c r="F15" s="176"/>
      <c r="G15" s="124"/>
      <c r="H15" s="118"/>
      <c r="I15" s="118"/>
      <c r="J15" s="118"/>
    </row>
    <row r="16" spans="1:12" ht="19.2" customHeight="1">
      <c r="A16" s="93">
        <v>9</v>
      </c>
      <c r="B16" s="184" t="s">
        <v>463</v>
      </c>
      <c r="C16" s="184" t="s">
        <v>464</v>
      </c>
      <c r="D16" s="185" t="s">
        <v>465</v>
      </c>
      <c r="E16" s="190">
        <v>16.402999999999999</v>
      </c>
      <c r="F16" s="176"/>
      <c r="G16" s="124"/>
      <c r="H16" s="118"/>
      <c r="I16" s="118"/>
      <c r="J16" s="118"/>
    </row>
    <row r="17" spans="1:12" ht="19.2" customHeight="1">
      <c r="A17" s="93">
        <v>10</v>
      </c>
      <c r="B17" s="184" t="s">
        <v>315</v>
      </c>
      <c r="C17" s="184" t="s">
        <v>466</v>
      </c>
      <c r="D17" s="187" t="s">
        <v>467</v>
      </c>
      <c r="E17" s="188">
        <v>16.419</v>
      </c>
      <c r="F17" s="176"/>
      <c r="G17" s="124"/>
      <c r="H17" s="118"/>
      <c r="I17" s="118"/>
      <c r="J17" s="118"/>
    </row>
    <row r="18" spans="1:12" ht="19.2" customHeight="1">
      <c r="A18" s="93">
        <v>11</v>
      </c>
      <c r="B18" s="184" t="s">
        <v>469</v>
      </c>
      <c r="C18" s="184" t="s">
        <v>345</v>
      </c>
      <c r="D18" s="187" t="s">
        <v>470</v>
      </c>
      <c r="E18" s="188">
        <v>16.481000000000002</v>
      </c>
      <c r="F18" s="176"/>
      <c r="G18" s="124"/>
      <c r="H18" s="118"/>
      <c r="I18" s="118"/>
      <c r="J18" s="118"/>
    </row>
    <row r="19" spans="1:12" ht="19.2" customHeight="1">
      <c r="A19" s="93">
        <v>12</v>
      </c>
      <c r="B19" s="184" t="s">
        <v>599</v>
      </c>
      <c r="C19" s="184" t="s">
        <v>600</v>
      </c>
      <c r="D19" s="187" t="s">
        <v>601</v>
      </c>
      <c r="E19" s="188">
        <v>16.501000000000001</v>
      </c>
      <c r="F19" s="176"/>
      <c r="G19" s="124"/>
      <c r="H19" s="118"/>
      <c r="I19" s="118"/>
      <c r="J19" s="118"/>
    </row>
    <row r="20" spans="1:12" ht="19.2" customHeight="1">
      <c r="A20" s="93">
        <v>13</v>
      </c>
      <c r="B20" s="184" t="s">
        <v>474</v>
      </c>
      <c r="C20" s="184" t="s">
        <v>475</v>
      </c>
      <c r="D20" s="187" t="s">
        <v>476</v>
      </c>
      <c r="E20" s="188">
        <v>16.622</v>
      </c>
      <c r="F20" s="176"/>
      <c r="G20" s="124"/>
      <c r="H20" s="118"/>
      <c r="I20" s="118"/>
      <c r="J20" s="118"/>
    </row>
    <row r="21" spans="1:12" ht="19.2" customHeight="1">
      <c r="A21" s="93"/>
      <c r="B21" s="91"/>
      <c r="C21" s="91"/>
      <c r="D21" s="92"/>
      <c r="E21" s="90"/>
      <c r="F21" s="176"/>
      <c r="G21" s="124"/>
      <c r="H21" s="118"/>
      <c r="I21" s="118"/>
      <c r="J21" s="118"/>
    </row>
    <row r="22" spans="1:12" ht="19.2" customHeight="1">
      <c r="A22" s="93"/>
      <c r="B22" s="91"/>
      <c r="C22" s="91"/>
      <c r="D22" s="92"/>
      <c r="E22" s="90"/>
      <c r="F22" s="176"/>
      <c r="G22" s="124"/>
      <c r="H22" s="118"/>
      <c r="I22" s="118"/>
      <c r="J22" s="118"/>
    </row>
    <row r="23" spans="1:12" s="114" customFormat="1" ht="24" customHeight="1">
      <c r="A23" s="239" t="s">
        <v>13</v>
      </c>
      <c r="B23" s="239"/>
      <c r="C23" s="239"/>
      <c r="D23" s="239"/>
      <c r="E23" s="239"/>
      <c r="F23" s="239"/>
      <c r="G23" s="239"/>
    </row>
    <row r="24" spans="1:12" ht="19.2" customHeight="1">
      <c r="A24" s="93">
        <v>1</v>
      </c>
      <c r="B24" s="184" t="s">
        <v>417</v>
      </c>
      <c r="C24" s="184" t="s">
        <v>322</v>
      </c>
      <c r="D24" s="185" t="s">
        <v>478</v>
      </c>
      <c r="E24" s="190">
        <v>16.670999999999999</v>
      </c>
      <c r="F24" s="176">
        <v>96</v>
      </c>
      <c r="G24" s="125">
        <v>6</v>
      </c>
      <c r="H24" s="118" t="str">
        <f t="shared" si="0"/>
        <v/>
      </c>
      <c r="I24" s="118" t="str">
        <f t="shared" si="1"/>
        <v/>
      </c>
      <c r="J24" s="118">
        <f t="shared" si="2"/>
        <v>3</v>
      </c>
      <c r="K24" s="89" t="str">
        <f t="shared" si="3"/>
        <v/>
      </c>
      <c r="L24" s="89" t="str">
        <f t="shared" si="4"/>
        <v/>
      </c>
    </row>
    <row r="25" spans="1:12" ht="19.2" customHeight="1">
      <c r="A25" s="93">
        <v>2</v>
      </c>
      <c r="B25" s="184" t="s">
        <v>479</v>
      </c>
      <c r="C25" s="184" t="s">
        <v>480</v>
      </c>
      <c r="D25" s="187" t="s">
        <v>481</v>
      </c>
      <c r="E25" s="188">
        <v>16.681999999999999</v>
      </c>
      <c r="F25" s="176">
        <v>72</v>
      </c>
      <c r="G25" s="125" t="s">
        <v>605</v>
      </c>
      <c r="H25" s="118"/>
      <c r="I25" s="118"/>
      <c r="J25" s="118"/>
    </row>
    <row r="26" spans="1:12" ht="19.2" customHeight="1">
      <c r="A26" s="93">
        <v>3</v>
      </c>
      <c r="B26" s="184" t="s">
        <v>300</v>
      </c>
      <c r="C26" s="184" t="s">
        <v>301</v>
      </c>
      <c r="D26" s="185" t="s">
        <v>314</v>
      </c>
      <c r="E26" s="189">
        <v>16.72</v>
      </c>
      <c r="F26" s="176">
        <v>48</v>
      </c>
      <c r="G26" s="125">
        <v>5</v>
      </c>
      <c r="H26" s="118"/>
      <c r="I26" s="118"/>
      <c r="J26" s="118"/>
    </row>
    <row r="27" spans="1:12" ht="19.2" customHeight="1">
      <c r="A27" s="93">
        <v>4</v>
      </c>
      <c r="B27" s="184" t="s">
        <v>297</v>
      </c>
      <c r="C27" s="184" t="s">
        <v>298</v>
      </c>
      <c r="D27" s="187" t="s">
        <v>299</v>
      </c>
      <c r="E27" s="188">
        <v>16.917000000000002</v>
      </c>
      <c r="F27" s="176">
        <v>24</v>
      </c>
      <c r="G27" s="125">
        <v>4</v>
      </c>
      <c r="H27" s="118"/>
      <c r="I27" s="118"/>
      <c r="J27" s="118"/>
    </row>
    <row r="28" spans="1:12" ht="19.2" customHeight="1">
      <c r="A28" s="93">
        <v>5</v>
      </c>
      <c r="B28" s="184" t="s">
        <v>474</v>
      </c>
      <c r="C28" s="184" t="s">
        <v>475</v>
      </c>
      <c r="D28" s="187" t="s">
        <v>497</v>
      </c>
      <c r="E28" s="188">
        <v>16.922999999999998</v>
      </c>
      <c r="F28" s="176"/>
      <c r="G28" s="125">
        <v>3</v>
      </c>
      <c r="H28" s="118"/>
      <c r="I28" s="118"/>
      <c r="J28" s="118"/>
    </row>
    <row r="29" spans="1:12" ht="19.2" customHeight="1">
      <c r="A29" s="93">
        <v>6</v>
      </c>
      <c r="B29" s="184" t="s">
        <v>602</v>
      </c>
      <c r="C29" s="184" t="s">
        <v>603</v>
      </c>
      <c r="D29" s="187" t="s">
        <v>226</v>
      </c>
      <c r="E29" s="188">
        <v>17.073</v>
      </c>
      <c r="F29" s="176"/>
      <c r="G29" s="125">
        <v>2</v>
      </c>
      <c r="H29" s="118"/>
      <c r="I29" s="118"/>
      <c r="J29" s="118"/>
    </row>
    <row r="30" spans="1:12" ht="19.2" customHeight="1">
      <c r="A30" s="93">
        <v>7</v>
      </c>
      <c r="B30" s="184" t="s">
        <v>545</v>
      </c>
      <c r="C30" s="184" t="s">
        <v>546</v>
      </c>
      <c r="D30" s="187" t="s">
        <v>604</v>
      </c>
      <c r="E30" s="188">
        <v>17.209</v>
      </c>
      <c r="F30" s="177"/>
      <c r="G30" s="125">
        <v>1</v>
      </c>
    </row>
    <row r="31" spans="1:12" ht="19.2" customHeight="1">
      <c r="A31" s="93">
        <v>8</v>
      </c>
      <c r="B31" s="184" t="s">
        <v>558</v>
      </c>
      <c r="C31" s="184" t="s">
        <v>559</v>
      </c>
      <c r="D31" s="187" t="s">
        <v>531</v>
      </c>
      <c r="E31" s="188">
        <v>17.387</v>
      </c>
      <c r="F31" s="176"/>
      <c r="G31" s="125"/>
      <c r="H31" s="118" t="str">
        <f t="shared" si="0"/>
        <v/>
      </c>
      <c r="I31" s="118" t="str">
        <f t="shared" si="1"/>
        <v/>
      </c>
      <c r="J31" s="118">
        <f t="shared" si="2"/>
        <v>3</v>
      </c>
      <c r="K31" s="89" t="str">
        <f t="shared" si="3"/>
        <v/>
      </c>
      <c r="L31" s="89" t="str">
        <f t="shared" si="4"/>
        <v/>
      </c>
    </row>
    <row r="32" spans="1:12" ht="19.2" customHeight="1">
      <c r="A32" s="93">
        <v>9</v>
      </c>
      <c r="B32" s="184" t="s">
        <v>300</v>
      </c>
      <c r="C32" s="184" t="s">
        <v>301</v>
      </c>
      <c r="D32" s="187" t="s">
        <v>302</v>
      </c>
      <c r="E32" s="188">
        <v>17.486999999999998</v>
      </c>
      <c r="F32" s="176"/>
      <c r="G32" s="125"/>
      <c r="H32" s="118"/>
      <c r="I32" s="118"/>
      <c r="J32" s="118"/>
    </row>
    <row r="33" spans="1:12" ht="19.2" customHeight="1">
      <c r="A33" s="93">
        <v>10</v>
      </c>
      <c r="B33" s="184" t="s">
        <v>414</v>
      </c>
      <c r="C33" s="184" t="s">
        <v>415</v>
      </c>
      <c r="D33" s="185" t="s">
        <v>416</v>
      </c>
      <c r="E33" s="190">
        <v>17.556999999999999</v>
      </c>
      <c r="F33" s="176"/>
      <c r="G33" s="125"/>
      <c r="H33" s="118"/>
      <c r="I33" s="118"/>
      <c r="J33" s="118"/>
    </row>
    <row r="34" spans="1:12" ht="19.2" customHeight="1">
      <c r="A34" s="93">
        <v>11</v>
      </c>
      <c r="B34" s="184" t="s">
        <v>340</v>
      </c>
      <c r="C34" s="184" t="s">
        <v>341</v>
      </c>
      <c r="D34" s="185" t="s">
        <v>560</v>
      </c>
      <c r="E34" s="190">
        <v>17.584</v>
      </c>
      <c r="F34" s="176"/>
      <c r="G34" s="125"/>
      <c r="H34" s="118"/>
      <c r="I34" s="118"/>
      <c r="J34" s="118"/>
    </row>
    <row r="35" spans="1:12" ht="19.2" customHeight="1">
      <c r="A35" s="93">
        <v>12</v>
      </c>
      <c r="B35" s="184" t="s">
        <v>561</v>
      </c>
      <c r="C35" s="184" t="s">
        <v>426</v>
      </c>
      <c r="D35" s="187" t="s">
        <v>562</v>
      </c>
      <c r="E35" s="188">
        <v>17.646999999999998</v>
      </c>
      <c r="F35" s="177"/>
      <c r="G35" s="125"/>
      <c r="H35" s="118"/>
      <c r="I35" s="118"/>
      <c r="J35" s="118"/>
    </row>
    <row r="36" spans="1:12" ht="19.2" customHeight="1">
      <c r="A36" s="93"/>
      <c r="B36" s="104"/>
      <c r="C36" s="104"/>
      <c r="D36" s="104"/>
      <c r="E36" s="116"/>
      <c r="F36" s="178"/>
      <c r="G36" s="124"/>
      <c r="H36" s="118"/>
      <c r="I36" s="118"/>
      <c r="J36" s="118"/>
    </row>
    <row r="37" spans="1:12" ht="19.2" customHeight="1">
      <c r="A37" s="93"/>
      <c r="B37" s="91"/>
      <c r="C37" s="91"/>
      <c r="D37" s="91"/>
      <c r="E37" s="115"/>
      <c r="F37" s="177"/>
      <c r="G37" s="125"/>
      <c r="H37" s="118"/>
      <c r="I37" s="118"/>
      <c r="J37" s="118"/>
    </row>
    <row r="38" spans="1:12" ht="19.2" customHeight="1">
      <c r="A38" s="93"/>
      <c r="B38" s="104"/>
      <c r="C38" s="104"/>
      <c r="D38" s="104"/>
      <c r="E38" s="116"/>
      <c r="F38" s="178"/>
      <c r="G38" s="124"/>
      <c r="H38" s="118"/>
      <c r="I38" s="118"/>
      <c r="J38" s="118"/>
    </row>
    <row r="39" spans="1:12" s="114" customFormat="1" ht="24" customHeight="1">
      <c r="A39" s="239" t="s">
        <v>14</v>
      </c>
      <c r="B39" s="239"/>
      <c r="C39" s="239"/>
      <c r="D39" s="239"/>
      <c r="E39" s="239"/>
      <c r="F39" s="239"/>
      <c r="G39" s="239"/>
    </row>
    <row r="40" spans="1:12" ht="19.2" customHeight="1">
      <c r="A40" s="93">
        <v>1</v>
      </c>
      <c r="B40" s="184" t="s">
        <v>452</v>
      </c>
      <c r="C40" s="184" t="s">
        <v>322</v>
      </c>
      <c r="D40" s="185" t="s">
        <v>564</v>
      </c>
      <c r="E40" s="189">
        <v>17.925000000000001</v>
      </c>
      <c r="F40" s="176">
        <v>64</v>
      </c>
      <c r="G40" s="124">
        <v>6</v>
      </c>
      <c r="H40" s="118" t="str">
        <f t="shared" ref="H40:H41" si="10">IF(MATCH($E40,B$2:F$2,1)=1,MATCH($E40,B$2:E$2,1),"")</f>
        <v/>
      </c>
      <c r="I40" s="118" t="str">
        <f t="shared" ref="I40:I41" si="11">IF(MATCH($E40,B$2:F$2,1)=2,MATCH($E40,B$2:F$2,1),"")</f>
        <v/>
      </c>
      <c r="J40" s="118">
        <f t="shared" ref="J40:J41" si="12">IF(MATCH($E40,B$2:F$2,1)=3,MATCH($E40,B$2:H$2,1),"")</f>
        <v>3</v>
      </c>
      <c r="K40" s="89" t="str">
        <f t="shared" ref="K40:K41" si="13">IF(MATCH($E40,B$2:F$2,1)=4,MATCH($E40,B$2:H$2,1),"")</f>
        <v/>
      </c>
      <c r="L40" s="89" t="str">
        <f t="shared" ref="L40:L41" si="14">IF(MATCH($E40,B$2:H$2,1)=5,MATCH($E40,B$2:H$2,1),"")</f>
        <v/>
      </c>
    </row>
    <row r="41" spans="1:12" ht="19.2" customHeight="1">
      <c r="A41" s="93">
        <v>2</v>
      </c>
      <c r="B41" s="184" t="s">
        <v>461</v>
      </c>
      <c r="C41" s="184" t="s">
        <v>462</v>
      </c>
      <c r="D41" s="187" t="s">
        <v>524</v>
      </c>
      <c r="E41" s="188">
        <v>18.053000000000001</v>
      </c>
      <c r="F41" s="176">
        <v>48</v>
      </c>
      <c r="G41" s="124" t="s">
        <v>605</v>
      </c>
      <c r="H41" s="118" t="str">
        <f t="shared" si="10"/>
        <v/>
      </c>
      <c r="I41" s="118" t="str">
        <f t="shared" si="11"/>
        <v/>
      </c>
      <c r="J41" s="118">
        <f t="shared" si="12"/>
        <v>3</v>
      </c>
      <c r="K41" s="89" t="str">
        <f t="shared" si="13"/>
        <v/>
      </c>
      <c r="L41" s="89" t="str">
        <f t="shared" si="14"/>
        <v/>
      </c>
    </row>
    <row r="42" spans="1:12" ht="19.2" customHeight="1">
      <c r="A42" s="93">
        <v>3</v>
      </c>
      <c r="B42" s="184" t="s">
        <v>565</v>
      </c>
      <c r="C42" s="184" t="s">
        <v>566</v>
      </c>
      <c r="D42" s="187" t="s">
        <v>567</v>
      </c>
      <c r="E42" s="193">
        <v>18.146999999999998</v>
      </c>
      <c r="F42" s="176">
        <v>32</v>
      </c>
      <c r="G42" s="124">
        <v>5</v>
      </c>
      <c r="H42" s="118"/>
      <c r="I42" s="118"/>
      <c r="J42" s="118"/>
    </row>
    <row r="43" spans="1:12" ht="19.2" customHeight="1">
      <c r="A43" s="93">
        <v>4</v>
      </c>
      <c r="B43" s="184" t="s">
        <v>305</v>
      </c>
      <c r="C43" s="184" t="s">
        <v>568</v>
      </c>
      <c r="D43" s="187" t="s">
        <v>307</v>
      </c>
      <c r="E43" s="188">
        <v>18.344000000000001</v>
      </c>
      <c r="F43" s="176">
        <v>16</v>
      </c>
      <c r="G43" s="124">
        <v>4</v>
      </c>
      <c r="H43" s="118"/>
      <c r="I43" s="118"/>
      <c r="J43" s="118"/>
    </row>
    <row r="44" spans="1:12" ht="19.2" customHeight="1">
      <c r="A44" s="93">
        <v>5</v>
      </c>
      <c r="B44" s="184" t="s">
        <v>309</v>
      </c>
      <c r="C44" s="184" t="s">
        <v>136</v>
      </c>
      <c r="D44" s="185" t="s">
        <v>310</v>
      </c>
      <c r="E44" s="189">
        <v>18.564</v>
      </c>
      <c r="F44" s="176"/>
      <c r="G44" s="124">
        <v>3</v>
      </c>
      <c r="H44" s="118"/>
      <c r="I44" s="118"/>
      <c r="J44" s="118"/>
    </row>
    <row r="45" spans="1:12" ht="19.2" customHeight="1">
      <c r="A45" s="93">
        <v>6</v>
      </c>
      <c r="B45" s="201" t="s">
        <v>536</v>
      </c>
      <c r="C45" s="201" t="s">
        <v>450</v>
      </c>
      <c r="D45" s="187" t="s">
        <v>537</v>
      </c>
      <c r="E45" s="188">
        <v>18.794</v>
      </c>
      <c r="F45" s="176"/>
      <c r="G45" s="124">
        <v>2</v>
      </c>
      <c r="H45" s="118" t="str">
        <f t="shared" ref="H45" si="15">IF(MATCH($E45,B$2:F$2,1)=1,MATCH($E45,B$2:E$2,1),"")</f>
        <v/>
      </c>
      <c r="I45" s="118" t="str">
        <f t="shared" ref="I45" si="16">IF(MATCH($E45,B$2:F$2,1)=2,MATCH($E45,B$2:F$2,1),"")</f>
        <v/>
      </c>
      <c r="J45" s="118">
        <f t="shared" ref="J45" si="17">IF(MATCH($E45,B$2:F$2,1)=3,MATCH($E45,B$2:H$2,1),"")</f>
        <v>3</v>
      </c>
      <c r="K45" s="89" t="str">
        <f t="shared" ref="K45" si="18">IF(MATCH($E45,B$2:F$2,1)=4,MATCH($E45,B$2:H$2,1),"")</f>
        <v/>
      </c>
      <c r="L45" s="89" t="str">
        <f t="shared" ref="L45" si="19">IF(MATCH($E45,B$2:H$2,1)=5,MATCH($E45,B$2:H$2,1),"")</f>
        <v/>
      </c>
    </row>
    <row r="46" spans="1:12" ht="19.2" customHeight="1">
      <c r="A46" s="93">
        <v>7</v>
      </c>
      <c r="B46" s="184" t="s">
        <v>548</v>
      </c>
      <c r="C46" s="184" t="s">
        <v>549</v>
      </c>
      <c r="D46" s="187" t="s">
        <v>550</v>
      </c>
      <c r="E46" s="188">
        <v>19.940999999999999</v>
      </c>
      <c r="F46" s="176"/>
      <c r="G46" s="124">
        <v>1</v>
      </c>
      <c r="H46" s="118"/>
      <c r="I46" s="118"/>
      <c r="J46" s="118"/>
    </row>
    <row r="47" spans="1:12" ht="19.2" customHeight="1">
      <c r="A47" s="93">
        <v>8</v>
      </c>
      <c r="B47" s="184" t="s">
        <v>570</v>
      </c>
      <c r="C47" s="184" t="s">
        <v>571</v>
      </c>
      <c r="D47" s="187" t="s">
        <v>572</v>
      </c>
      <c r="E47" s="188">
        <v>20.295000000000002</v>
      </c>
      <c r="F47" s="176"/>
      <c r="G47" s="124"/>
      <c r="H47" s="118"/>
      <c r="I47" s="118"/>
      <c r="J47" s="118"/>
    </row>
    <row r="48" spans="1:12" ht="19.2" customHeight="1">
      <c r="A48" s="93">
        <v>9</v>
      </c>
      <c r="B48" s="184" t="s">
        <v>573</v>
      </c>
      <c r="C48" s="184" t="s">
        <v>574</v>
      </c>
      <c r="D48" s="185" t="s">
        <v>575</v>
      </c>
      <c r="E48" s="190">
        <v>21.79</v>
      </c>
      <c r="F48" s="176"/>
      <c r="G48" s="124"/>
      <c r="H48" s="118"/>
      <c r="I48" s="118"/>
      <c r="J48" s="118"/>
    </row>
    <row r="49" spans="1:10" ht="19.2" customHeight="1">
      <c r="A49" s="93">
        <v>10</v>
      </c>
      <c r="B49" s="184" t="s">
        <v>311</v>
      </c>
      <c r="C49" s="184" t="s">
        <v>312</v>
      </c>
      <c r="D49" s="187" t="s">
        <v>576</v>
      </c>
      <c r="E49" s="188">
        <v>22.635000000000002</v>
      </c>
      <c r="F49" s="176"/>
      <c r="G49" s="124"/>
      <c r="H49" s="118"/>
      <c r="I49" s="118"/>
      <c r="J49" s="118"/>
    </row>
    <row r="50" spans="1:10" ht="19.2" customHeight="1">
      <c r="A50" s="93"/>
      <c r="B50" s="91"/>
      <c r="C50" s="91"/>
      <c r="D50" s="92"/>
      <c r="E50" s="90"/>
      <c r="F50" s="176"/>
      <c r="G50" s="124"/>
      <c r="H50" s="118"/>
      <c r="I50" s="118"/>
      <c r="J50" s="118"/>
    </row>
    <row r="51" spans="1:10" s="114" customFormat="1" ht="24" customHeight="1">
      <c r="A51" s="239" t="s">
        <v>18</v>
      </c>
      <c r="B51" s="239"/>
      <c r="C51" s="239"/>
      <c r="D51" s="239"/>
      <c r="E51" s="239"/>
      <c r="F51" s="239"/>
      <c r="G51" s="239"/>
    </row>
    <row r="52" spans="1:10" ht="19.2" customHeight="1">
      <c r="A52" s="93">
        <v>1</v>
      </c>
      <c r="B52" s="184" t="s">
        <v>394</v>
      </c>
      <c r="C52" s="184" t="s">
        <v>395</v>
      </c>
      <c r="D52" s="187" t="s">
        <v>396</v>
      </c>
      <c r="E52" s="188">
        <v>916.51300000000003</v>
      </c>
      <c r="F52" s="176"/>
      <c r="G52" s="124"/>
      <c r="H52" s="118"/>
      <c r="I52" s="118"/>
      <c r="J52" s="118"/>
    </row>
    <row r="53" spans="1:10" ht="19.2" customHeight="1">
      <c r="A53" s="93">
        <v>2</v>
      </c>
      <c r="B53" s="184" t="s">
        <v>297</v>
      </c>
      <c r="C53" s="184" t="s">
        <v>298</v>
      </c>
      <c r="D53" s="185" t="s">
        <v>308</v>
      </c>
      <c r="E53" s="188">
        <v>917.57</v>
      </c>
      <c r="F53" s="176"/>
      <c r="G53" s="124"/>
      <c r="H53" s="118"/>
      <c r="I53" s="118"/>
      <c r="J53" s="118"/>
    </row>
    <row r="54" spans="1:10" ht="19.2" customHeight="1">
      <c r="A54" s="93">
        <v>3</v>
      </c>
      <c r="B54" s="184" t="s">
        <v>311</v>
      </c>
      <c r="C54" s="184" t="s">
        <v>312</v>
      </c>
      <c r="D54" s="187" t="s">
        <v>313</v>
      </c>
      <c r="E54" s="188">
        <v>918.18899999999996</v>
      </c>
      <c r="F54" s="176"/>
      <c r="G54" s="124"/>
      <c r="H54" s="118"/>
      <c r="I54" s="118"/>
      <c r="J54" s="118"/>
    </row>
    <row r="55" spans="1:10" ht="19.2" customHeight="1">
      <c r="A55" s="93">
        <v>4</v>
      </c>
      <c r="B55" s="184" t="s">
        <v>421</v>
      </c>
      <c r="C55" s="184" t="s">
        <v>422</v>
      </c>
      <c r="D55" s="187" t="s">
        <v>423</v>
      </c>
      <c r="E55" s="193">
        <v>99.998999999999995</v>
      </c>
      <c r="F55" s="176"/>
      <c r="G55" s="124"/>
      <c r="H55" s="118"/>
      <c r="I55" s="118"/>
      <c r="J55" s="118"/>
    </row>
    <row r="56" spans="1:10" ht="19.2" customHeight="1">
      <c r="A56" s="93">
        <v>5</v>
      </c>
      <c r="B56" s="184" t="s">
        <v>595</v>
      </c>
      <c r="C56" s="184" t="s">
        <v>86</v>
      </c>
      <c r="D56" s="187" t="s">
        <v>523</v>
      </c>
      <c r="E56" s="188">
        <v>99.998999999999995</v>
      </c>
      <c r="F56" s="176"/>
      <c r="G56" s="124"/>
      <c r="H56" s="118"/>
      <c r="I56" s="118"/>
      <c r="J56" s="118"/>
    </row>
    <row r="57" spans="1:10" ht="19.2" customHeight="1">
      <c r="A57" s="93"/>
      <c r="B57" s="91"/>
      <c r="C57" s="91"/>
      <c r="D57" s="92"/>
      <c r="E57" s="90"/>
      <c r="F57" s="176"/>
      <c r="G57" s="124"/>
      <c r="H57" s="118"/>
      <c r="I57" s="118"/>
      <c r="J57" s="118"/>
    </row>
    <row r="58" spans="1:10" ht="15" customHeight="1">
      <c r="A58" s="108"/>
      <c r="B58" s="119"/>
      <c r="C58" s="119"/>
      <c r="D58" s="119"/>
      <c r="E58" s="18"/>
      <c r="F58" s="122"/>
    </row>
    <row r="59" spans="1:10" ht="15" customHeight="1">
      <c r="A59" s="108"/>
      <c r="B59" s="119"/>
      <c r="C59" s="119"/>
      <c r="D59" s="119"/>
      <c r="E59" s="18"/>
      <c r="F59" s="122"/>
    </row>
    <row r="60" spans="1:10" ht="15" customHeight="1">
      <c r="A60" s="108"/>
      <c r="B60" s="119"/>
      <c r="C60" s="119"/>
      <c r="D60" s="119"/>
      <c r="E60" s="18"/>
      <c r="F60" s="122"/>
    </row>
    <row r="61" spans="1:10" ht="15" customHeight="1">
      <c r="A61" s="108"/>
      <c r="B61" s="119"/>
      <c r="C61" s="119"/>
      <c r="D61" s="119"/>
      <c r="E61" s="18"/>
      <c r="F61" s="122"/>
    </row>
    <row r="62" spans="1:10" ht="15" customHeight="1">
      <c r="A62" s="108"/>
      <c r="B62" s="119"/>
      <c r="C62" s="119"/>
      <c r="D62" s="119"/>
      <c r="E62" s="18"/>
      <c r="F62" s="122"/>
    </row>
    <row r="63" spans="1:10" ht="15" customHeight="1">
      <c r="A63" s="108"/>
      <c r="B63" s="119"/>
      <c r="C63" s="119"/>
      <c r="D63" s="119"/>
      <c r="E63" s="18"/>
      <c r="F63" s="122"/>
    </row>
    <row r="64" spans="1:10" ht="15" customHeight="1">
      <c r="A64" s="108"/>
      <c r="B64" s="119"/>
      <c r="C64" s="119"/>
      <c r="D64" s="119"/>
      <c r="E64" s="18"/>
      <c r="F64" s="122"/>
    </row>
    <row r="65" spans="1:6" ht="15" customHeight="1">
      <c r="A65" s="108"/>
      <c r="B65" s="119"/>
      <c r="C65" s="119"/>
      <c r="D65" s="119"/>
      <c r="E65" s="18"/>
      <c r="F65" s="122"/>
    </row>
    <row r="66" spans="1:6" ht="15" customHeight="1">
      <c r="A66" s="108"/>
      <c r="B66" s="119"/>
      <c r="C66" s="119"/>
      <c r="D66" s="119"/>
      <c r="E66" s="18"/>
      <c r="F66" s="122"/>
    </row>
    <row r="67" spans="1:6" ht="15" customHeight="1">
      <c r="A67" s="108"/>
      <c r="B67" s="119"/>
      <c r="C67" s="119"/>
      <c r="D67" s="119"/>
      <c r="E67" s="18"/>
      <c r="F67" s="122"/>
    </row>
    <row r="68" spans="1:6" ht="15" customHeight="1">
      <c r="A68" s="108"/>
      <c r="B68" s="119"/>
      <c r="C68" s="119"/>
      <c r="D68" s="119"/>
      <c r="E68" s="18"/>
      <c r="F68" s="122"/>
    </row>
    <row r="69" spans="1:6" ht="15" customHeight="1">
      <c r="A69" s="108"/>
      <c r="B69" s="119"/>
      <c r="C69" s="119"/>
      <c r="D69" s="119"/>
      <c r="E69" s="18"/>
      <c r="F69" s="122"/>
    </row>
    <row r="70" spans="1:6" ht="15" customHeight="1">
      <c r="A70" s="108"/>
      <c r="B70" s="119"/>
      <c r="C70" s="119"/>
      <c r="D70" s="119"/>
      <c r="E70" s="18"/>
      <c r="F70" s="122"/>
    </row>
    <row r="71" spans="1:6" ht="15" customHeight="1">
      <c r="A71" s="108"/>
      <c r="B71" s="119"/>
      <c r="C71" s="119"/>
      <c r="D71" s="119"/>
      <c r="E71" s="18"/>
      <c r="F71" s="122"/>
    </row>
    <row r="72" spans="1:6" ht="15" customHeight="1">
      <c r="A72" s="108"/>
      <c r="B72" s="119"/>
      <c r="C72" s="119"/>
      <c r="D72" s="119"/>
      <c r="E72" s="18"/>
      <c r="F72" s="122"/>
    </row>
    <row r="73" spans="1:6" ht="15" customHeight="1">
      <c r="A73" s="108"/>
      <c r="B73" s="119"/>
      <c r="C73" s="119"/>
      <c r="D73" s="119"/>
      <c r="E73" s="18"/>
      <c r="F73" s="122"/>
    </row>
    <row r="74" spans="1:6" ht="15" customHeight="1">
      <c r="A74" s="108"/>
      <c r="B74" s="119"/>
      <c r="C74" s="119"/>
      <c r="D74" s="119"/>
      <c r="E74" s="18"/>
      <c r="F74" s="122"/>
    </row>
    <row r="75" spans="1:6" ht="15" customHeight="1">
      <c r="A75" s="108"/>
      <c r="B75" s="119"/>
      <c r="C75" s="119"/>
      <c r="D75" s="119"/>
      <c r="E75" s="18"/>
      <c r="F75" s="122"/>
    </row>
    <row r="76" spans="1:6" ht="15" customHeight="1">
      <c r="A76" s="108"/>
      <c r="B76" s="119"/>
      <c r="C76" s="119"/>
      <c r="D76" s="119"/>
      <c r="E76" s="18"/>
      <c r="F76" s="122"/>
    </row>
    <row r="77" spans="1:6" ht="15" customHeight="1">
      <c r="A77" s="108"/>
      <c r="B77" s="119"/>
      <c r="C77" s="119"/>
      <c r="D77" s="119"/>
      <c r="E77" s="18"/>
      <c r="F77" s="122"/>
    </row>
    <row r="78" spans="1:6" ht="15" customHeight="1">
      <c r="A78" s="108"/>
      <c r="B78" s="119"/>
      <c r="C78" s="119"/>
      <c r="D78" s="119"/>
      <c r="E78" s="18"/>
      <c r="F78" s="122"/>
    </row>
    <row r="79" spans="1:6" ht="15" customHeight="1">
      <c r="A79" s="108"/>
      <c r="B79" s="119"/>
      <c r="C79" s="119"/>
      <c r="D79" s="119"/>
      <c r="E79" s="18"/>
      <c r="F79" s="122"/>
    </row>
    <row r="80" spans="1:6" ht="15" customHeight="1">
      <c r="A80" s="108"/>
      <c r="B80" s="119"/>
      <c r="C80" s="119"/>
      <c r="D80" s="119"/>
      <c r="E80" s="18"/>
      <c r="F80" s="122"/>
    </row>
    <row r="81" spans="1:6" ht="15" customHeight="1">
      <c r="A81" s="108"/>
      <c r="B81" s="119"/>
      <c r="C81" s="119"/>
      <c r="D81" s="119"/>
      <c r="E81" s="18"/>
      <c r="F81" s="122"/>
    </row>
    <row r="82" spans="1:6" ht="15" customHeight="1">
      <c r="A82" s="108"/>
      <c r="B82" s="119"/>
      <c r="C82" s="119"/>
      <c r="D82" s="119"/>
      <c r="E82" s="18"/>
      <c r="F82" s="122"/>
    </row>
    <row r="83" spans="1:6" ht="15" customHeight="1">
      <c r="A83" s="108"/>
      <c r="B83" s="119"/>
      <c r="C83" s="119"/>
      <c r="D83" s="119"/>
      <c r="E83" s="18"/>
      <c r="F83" s="122"/>
    </row>
    <row r="84" spans="1:6" ht="15" customHeight="1">
      <c r="A84" s="108"/>
      <c r="B84" s="119"/>
      <c r="C84" s="119"/>
      <c r="D84" s="119"/>
      <c r="E84" s="18"/>
      <c r="F84" s="122"/>
    </row>
    <row r="85" spans="1:6" ht="15" customHeight="1">
      <c r="A85" s="108"/>
      <c r="B85" s="119"/>
      <c r="C85" s="119"/>
      <c r="D85" s="119"/>
      <c r="E85" s="18"/>
      <c r="F85" s="122"/>
    </row>
    <row r="86" spans="1:6" ht="15" customHeight="1">
      <c r="A86" s="108"/>
      <c r="B86" s="119"/>
      <c r="C86" s="119"/>
      <c r="D86" s="119"/>
      <c r="E86" s="18"/>
      <c r="F86" s="122"/>
    </row>
    <row r="87" spans="1:6" ht="15" customHeight="1">
      <c r="A87" s="108"/>
      <c r="B87" s="119"/>
      <c r="C87" s="119"/>
      <c r="D87" s="119"/>
      <c r="E87" s="18"/>
      <c r="F87" s="122"/>
    </row>
    <row r="88" spans="1:6" ht="15" customHeight="1">
      <c r="A88" s="108"/>
      <c r="B88" s="119"/>
      <c r="C88" s="119"/>
      <c r="D88" s="119"/>
      <c r="E88" s="18"/>
      <c r="F88" s="122"/>
    </row>
    <row r="89" spans="1:6" ht="15" customHeight="1">
      <c r="A89" s="108"/>
      <c r="B89" s="119"/>
      <c r="C89" s="119"/>
      <c r="D89" s="119"/>
      <c r="E89" s="18"/>
      <c r="F89" s="122"/>
    </row>
    <row r="90" spans="1:6" ht="15" customHeight="1">
      <c r="A90" s="108"/>
      <c r="B90" s="119"/>
      <c r="C90" s="119"/>
      <c r="D90" s="119"/>
      <c r="E90" s="18"/>
      <c r="F90" s="122"/>
    </row>
    <row r="91" spans="1:6" ht="15" customHeight="1">
      <c r="A91" s="108"/>
      <c r="B91" s="119"/>
      <c r="C91" s="119"/>
      <c r="D91" s="119"/>
      <c r="E91" s="18"/>
      <c r="F91" s="122"/>
    </row>
    <row r="92" spans="1:6" ht="15" customHeight="1">
      <c r="A92" s="108"/>
      <c r="B92" s="119"/>
      <c r="C92" s="119"/>
      <c r="D92" s="119"/>
      <c r="E92" s="18"/>
      <c r="F92" s="122"/>
    </row>
    <row r="93" spans="1:6" ht="15" customHeight="1">
      <c r="A93" s="108"/>
      <c r="B93" s="119"/>
      <c r="C93" s="119"/>
      <c r="D93" s="119"/>
      <c r="E93" s="18"/>
      <c r="F93" s="122"/>
    </row>
    <row r="94" spans="1:6" ht="15" customHeight="1">
      <c r="A94" s="108"/>
      <c r="B94" s="119"/>
      <c r="C94" s="119"/>
      <c r="D94" s="119"/>
      <c r="E94" s="18"/>
      <c r="F94" s="122"/>
    </row>
    <row r="95" spans="1:6" ht="15" customHeight="1">
      <c r="A95" s="108"/>
      <c r="B95" s="119"/>
      <c r="C95" s="119"/>
      <c r="D95" s="119"/>
      <c r="E95" s="18"/>
      <c r="F95" s="122"/>
    </row>
    <row r="96" spans="1:6" ht="15" customHeight="1">
      <c r="A96" s="108"/>
      <c r="B96" s="119"/>
      <c r="C96" s="119"/>
      <c r="D96" s="119"/>
      <c r="E96" s="18"/>
      <c r="F96" s="122"/>
    </row>
    <row r="97" spans="1:6" ht="15" customHeight="1">
      <c r="A97" s="108"/>
      <c r="B97" s="119"/>
      <c r="C97" s="119"/>
      <c r="D97" s="119"/>
      <c r="E97" s="18"/>
      <c r="F97" s="122"/>
    </row>
    <row r="98" spans="1:6" ht="15" customHeight="1">
      <c r="A98" s="108"/>
      <c r="B98" s="119"/>
      <c r="C98" s="119"/>
      <c r="D98" s="119"/>
      <c r="E98" s="18"/>
      <c r="F98" s="122"/>
    </row>
    <row r="99" spans="1:6" ht="15" customHeight="1">
      <c r="A99" s="108"/>
      <c r="B99" s="119"/>
      <c r="C99" s="119"/>
      <c r="D99" s="119"/>
      <c r="E99" s="18"/>
      <c r="F99" s="122"/>
    </row>
    <row r="100" spans="1:6" ht="15" customHeight="1">
      <c r="A100" s="108"/>
      <c r="B100" s="119"/>
      <c r="C100" s="119"/>
      <c r="D100" s="119"/>
      <c r="E100" s="18"/>
      <c r="F100" s="122"/>
    </row>
    <row r="101" spans="1:6" ht="15" customHeight="1">
      <c r="A101" s="108"/>
      <c r="B101" s="119"/>
      <c r="C101" s="119"/>
      <c r="D101" s="119"/>
      <c r="E101" s="18"/>
      <c r="F101" s="122"/>
    </row>
    <row r="102" spans="1:6" ht="15" customHeight="1">
      <c r="A102" s="108"/>
      <c r="B102" s="119"/>
      <c r="C102" s="119"/>
      <c r="D102" s="119"/>
      <c r="E102" s="18"/>
      <c r="F102" s="122"/>
    </row>
    <row r="103" spans="1:6" ht="15" customHeight="1">
      <c r="A103" s="108"/>
      <c r="B103" s="119"/>
      <c r="C103" s="119"/>
      <c r="D103" s="119"/>
      <c r="E103" s="18"/>
      <c r="F103" s="122"/>
    </row>
    <row r="104" spans="1:6" ht="15" customHeight="1">
      <c r="A104" s="108"/>
      <c r="B104" s="119"/>
      <c r="C104" s="119"/>
      <c r="D104" s="119"/>
      <c r="E104" s="18"/>
      <c r="F104" s="122"/>
    </row>
    <row r="105" spans="1:6" ht="15" customHeight="1">
      <c r="A105" s="108"/>
      <c r="B105" s="119"/>
      <c r="C105" s="119"/>
      <c r="D105" s="119"/>
      <c r="E105" s="18"/>
      <c r="F105" s="122"/>
    </row>
    <row r="106" spans="1:6" ht="15" customHeight="1">
      <c r="A106" s="108"/>
      <c r="B106" s="119"/>
      <c r="C106" s="119"/>
      <c r="D106" s="119"/>
      <c r="E106" s="18"/>
      <c r="F106" s="122"/>
    </row>
    <row r="107" spans="1:6" ht="15" customHeight="1">
      <c r="A107" s="108"/>
      <c r="B107" s="119"/>
      <c r="C107" s="119"/>
      <c r="D107" s="119"/>
      <c r="E107" s="18"/>
      <c r="F107" s="122"/>
    </row>
    <row r="108" spans="1:6" ht="15" customHeight="1">
      <c r="A108" s="108"/>
      <c r="B108" s="119"/>
      <c r="C108" s="119"/>
      <c r="D108" s="119"/>
      <c r="E108" s="18"/>
      <c r="F108" s="122"/>
    </row>
    <row r="109" spans="1:6" ht="15" customHeight="1">
      <c r="A109" s="108"/>
      <c r="B109" s="119"/>
      <c r="C109" s="119"/>
      <c r="D109" s="119"/>
      <c r="E109" s="18"/>
      <c r="F109" s="122"/>
    </row>
    <row r="110" spans="1:6" ht="15" customHeight="1">
      <c r="A110" s="108"/>
      <c r="B110" s="119"/>
      <c r="C110" s="119"/>
      <c r="D110" s="119"/>
      <c r="E110" s="18"/>
      <c r="F110" s="122"/>
    </row>
    <row r="111" spans="1:6" ht="15" customHeight="1">
      <c r="A111" s="108"/>
      <c r="B111" s="119"/>
      <c r="C111" s="119"/>
      <c r="D111" s="119"/>
      <c r="E111" s="18"/>
      <c r="F111" s="122"/>
    </row>
    <row r="112" spans="1:6" ht="15" customHeight="1">
      <c r="A112" s="108"/>
      <c r="B112" s="119"/>
      <c r="C112" s="119"/>
      <c r="D112" s="119"/>
      <c r="E112" s="18"/>
      <c r="F112" s="122"/>
    </row>
    <row r="113" spans="1:6" ht="15" customHeight="1">
      <c r="A113" s="108"/>
      <c r="B113" s="119"/>
      <c r="C113" s="119"/>
      <c r="D113" s="119"/>
      <c r="E113" s="18"/>
      <c r="F113" s="122"/>
    </row>
    <row r="114" spans="1:6" ht="15" customHeight="1">
      <c r="A114" s="108"/>
      <c r="B114" s="119"/>
      <c r="C114" s="119"/>
      <c r="D114" s="119"/>
      <c r="E114" s="18"/>
      <c r="F114" s="122"/>
    </row>
    <row r="115" spans="1:6" ht="15" customHeight="1">
      <c r="A115" s="108"/>
      <c r="B115" s="119"/>
      <c r="C115" s="119"/>
      <c r="D115" s="119"/>
      <c r="E115" s="18"/>
      <c r="F115" s="122"/>
    </row>
    <row r="116" spans="1:6" ht="15" customHeight="1">
      <c r="A116" s="108"/>
      <c r="B116" s="119"/>
      <c r="C116" s="119"/>
      <c r="D116" s="119"/>
      <c r="E116" s="18"/>
      <c r="F116" s="122"/>
    </row>
    <row r="117" spans="1:6" ht="15" customHeight="1">
      <c r="A117" s="108"/>
      <c r="B117" s="119"/>
      <c r="C117" s="119"/>
      <c r="D117" s="119"/>
      <c r="E117" s="18"/>
      <c r="F117" s="122"/>
    </row>
    <row r="118" spans="1:6" ht="15" customHeight="1">
      <c r="A118" s="108"/>
      <c r="B118" s="119"/>
      <c r="C118" s="119"/>
      <c r="D118" s="119"/>
      <c r="E118" s="18"/>
      <c r="F118" s="122"/>
    </row>
    <row r="119" spans="1:6" ht="15" customHeight="1">
      <c r="A119" s="108"/>
      <c r="B119" s="119"/>
      <c r="C119" s="119"/>
      <c r="D119" s="119"/>
      <c r="E119" s="18"/>
      <c r="F119" s="122"/>
    </row>
    <row r="120" spans="1:6" ht="15" customHeight="1">
      <c r="A120" s="108"/>
      <c r="B120" s="119"/>
      <c r="C120" s="119"/>
      <c r="D120" s="119"/>
      <c r="E120" s="18"/>
      <c r="F120" s="122"/>
    </row>
    <row r="121" spans="1:6" ht="15" customHeight="1">
      <c r="A121" s="108"/>
      <c r="B121" s="119"/>
      <c r="C121" s="119"/>
      <c r="D121" s="119"/>
      <c r="E121" s="18"/>
      <c r="F121" s="122"/>
    </row>
    <row r="122" spans="1:6" ht="15" customHeight="1">
      <c r="A122" s="108"/>
      <c r="B122" s="119"/>
      <c r="C122" s="119"/>
      <c r="D122" s="119"/>
      <c r="E122" s="18"/>
      <c r="F122" s="122"/>
    </row>
    <row r="123" spans="1:6" ht="15" customHeight="1">
      <c r="A123" s="108"/>
      <c r="B123" s="119"/>
      <c r="C123" s="119"/>
      <c r="D123" s="119"/>
      <c r="E123" s="18"/>
      <c r="F123" s="122"/>
    </row>
    <row r="124" spans="1:6" ht="15" customHeight="1">
      <c r="A124" s="108"/>
      <c r="B124" s="119"/>
      <c r="C124" s="119"/>
      <c r="D124" s="119"/>
      <c r="E124" s="18"/>
      <c r="F124" s="122"/>
    </row>
    <row r="125" spans="1:6" ht="15" customHeight="1">
      <c r="A125" s="108"/>
      <c r="B125" s="119"/>
      <c r="C125" s="119"/>
      <c r="D125" s="119"/>
      <c r="E125" s="18"/>
      <c r="F125" s="122"/>
    </row>
    <row r="126" spans="1:6" ht="15" customHeight="1">
      <c r="A126" s="108"/>
      <c r="B126" s="119"/>
      <c r="C126" s="119"/>
      <c r="D126" s="119"/>
      <c r="E126" s="18"/>
      <c r="F126" s="122"/>
    </row>
    <row r="127" spans="1:6" ht="15" customHeight="1">
      <c r="A127" s="108"/>
      <c r="B127" s="119"/>
      <c r="C127" s="119"/>
      <c r="D127" s="119"/>
      <c r="E127" s="18"/>
      <c r="F127" s="122"/>
    </row>
    <row r="128" spans="1:6" ht="15" customHeight="1">
      <c r="A128" s="108"/>
      <c r="B128" s="119"/>
      <c r="C128" s="119"/>
      <c r="D128" s="119"/>
      <c r="E128" s="18"/>
      <c r="F128" s="122"/>
    </row>
    <row r="129" spans="1:6" ht="15" customHeight="1">
      <c r="A129" s="108"/>
      <c r="B129" s="119"/>
      <c r="C129" s="119"/>
      <c r="D129" s="119"/>
      <c r="E129" s="18"/>
      <c r="F129" s="122"/>
    </row>
    <row r="130" spans="1:6" ht="15" customHeight="1">
      <c r="A130" s="108"/>
      <c r="B130" s="119"/>
      <c r="C130" s="119"/>
      <c r="D130" s="119"/>
      <c r="E130" s="18"/>
      <c r="F130" s="122"/>
    </row>
    <row r="131" spans="1:6" ht="15" customHeight="1">
      <c r="A131" s="108"/>
      <c r="B131" s="119"/>
      <c r="C131" s="119"/>
      <c r="D131" s="119"/>
      <c r="E131" s="18"/>
      <c r="F131" s="122"/>
    </row>
    <row r="132" spans="1:6" ht="15" customHeight="1">
      <c r="A132" s="108"/>
      <c r="B132" s="119"/>
      <c r="C132" s="119"/>
      <c r="D132" s="119"/>
      <c r="E132" s="18"/>
      <c r="F132" s="122"/>
    </row>
    <row r="133" spans="1:6" ht="15" customHeight="1">
      <c r="A133" s="108"/>
      <c r="B133" s="119"/>
      <c r="C133" s="119"/>
      <c r="D133" s="119"/>
      <c r="E133" s="18"/>
      <c r="F133" s="122"/>
    </row>
    <row r="134" spans="1:6" ht="15" customHeight="1">
      <c r="A134" s="108"/>
      <c r="B134" s="119"/>
      <c r="C134" s="119"/>
      <c r="D134" s="119"/>
      <c r="E134" s="18"/>
      <c r="F134" s="122"/>
    </row>
    <row r="135" spans="1:6" ht="15" customHeight="1">
      <c r="A135" s="108"/>
      <c r="B135" s="119"/>
      <c r="C135" s="119"/>
      <c r="D135" s="119"/>
      <c r="E135" s="18"/>
      <c r="F135" s="122"/>
    </row>
    <row r="136" spans="1:6" ht="15" customHeight="1">
      <c r="A136" s="108"/>
      <c r="B136" s="119"/>
      <c r="C136" s="119"/>
      <c r="D136" s="119"/>
      <c r="E136" s="18"/>
      <c r="F136" s="122"/>
    </row>
    <row r="137" spans="1:6" ht="15" customHeight="1">
      <c r="A137" s="108"/>
      <c r="B137" s="119"/>
      <c r="C137" s="119"/>
      <c r="D137" s="119"/>
      <c r="E137" s="18"/>
      <c r="F137" s="122"/>
    </row>
    <row r="138" spans="1:6" ht="15" customHeight="1">
      <c r="A138" s="108"/>
      <c r="B138" s="119"/>
      <c r="C138" s="119"/>
      <c r="D138" s="119"/>
      <c r="E138" s="18"/>
      <c r="F138" s="122"/>
    </row>
    <row r="139" spans="1:6" ht="15" customHeight="1">
      <c r="A139" s="108"/>
      <c r="B139" s="119"/>
      <c r="C139" s="119"/>
      <c r="D139" s="119"/>
      <c r="E139" s="18"/>
      <c r="F139" s="122"/>
    </row>
    <row r="140" spans="1:6" ht="15" customHeight="1">
      <c r="A140" s="108"/>
      <c r="B140" s="119"/>
      <c r="C140" s="119"/>
      <c r="D140" s="119"/>
      <c r="E140" s="18"/>
      <c r="F140" s="122"/>
    </row>
    <row r="141" spans="1:6" ht="15" customHeight="1">
      <c r="A141" s="108"/>
      <c r="B141" s="119"/>
      <c r="C141" s="119"/>
      <c r="D141" s="119"/>
      <c r="E141" s="18"/>
      <c r="F141" s="122"/>
    </row>
    <row r="142" spans="1:6" ht="15" customHeight="1">
      <c r="A142" s="108"/>
      <c r="B142" s="119"/>
      <c r="C142" s="119"/>
      <c r="D142" s="119"/>
      <c r="E142" s="18"/>
      <c r="F142" s="122"/>
    </row>
    <row r="143" spans="1:6" ht="15" customHeight="1">
      <c r="A143" s="108"/>
      <c r="B143" s="119"/>
      <c r="C143" s="119"/>
      <c r="D143" s="119"/>
      <c r="E143" s="18"/>
      <c r="F143" s="122"/>
    </row>
    <row r="144" spans="1:6" ht="15" customHeight="1">
      <c r="A144" s="108"/>
      <c r="B144" s="119"/>
      <c r="C144" s="119"/>
      <c r="D144" s="119"/>
      <c r="E144" s="18"/>
      <c r="F144" s="122"/>
    </row>
    <row r="145" spans="1:6" ht="15" customHeight="1">
      <c r="A145" s="108"/>
      <c r="B145" s="119"/>
      <c r="C145" s="119"/>
      <c r="D145" s="119"/>
      <c r="E145" s="18"/>
      <c r="F145" s="122"/>
    </row>
    <row r="146" spans="1:6" ht="15" customHeight="1">
      <c r="A146" s="108"/>
      <c r="B146" s="119"/>
      <c r="C146" s="119"/>
      <c r="D146" s="119"/>
      <c r="E146" s="18"/>
      <c r="F146" s="122"/>
    </row>
    <row r="147" spans="1:6" ht="15" customHeight="1">
      <c r="A147" s="108"/>
      <c r="B147" s="119"/>
      <c r="C147" s="119"/>
      <c r="D147" s="119"/>
      <c r="E147" s="18"/>
      <c r="F147" s="122"/>
    </row>
    <row r="148" spans="1:6" ht="15" customHeight="1">
      <c r="A148" s="108"/>
      <c r="B148" s="119"/>
      <c r="C148" s="119"/>
      <c r="D148" s="119"/>
      <c r="E148" s="18"/>
      <c r="F148" s="122"/>
    </row>
    <row r="149" spans="1:6" ht="15" customHeight="1">
      <c r="A149" s="108"/>
      <c r="B149" s="119"/>
      <c r="C149" s="119"/>
      <c r="D149" s="119"/>
      <c r="E149" s="18"/>
      <c r="F149" s="122"/>
    </row>
    <row r="150" spans="1:6" ht="15" customHeight="1">
      <c r="A150" s="108"/>
      <c r="B150" s="119"/>
      <c r="C150" s="119"/>
      <c r="D150" s="119"/>
      <c r="E150" s="18"/>
      <c r="F150" s="122"/>
    </row>
    <row r="151" spans="1:6" ht="15" customHeight="1">
      <c r="A151" s="108"/>
      <c r="B151" s="119"/>
      <c r="C151" s="119"/>
      <c r="D151" s="119"/>
      <c r="E151" s="18"/>
      <c r="F151" s="122"/>
    </row>
    <row r="152" spans="1:6" ht="15" customHeight="1">
      <c r="A152" s="108"/>
      <c r="B152" s="119"/>
      <c r="C152" s="119"/>
      <c r="D152" s="119"/>
      <c r="E152" s="18"/>
      <c r="F152" s="122"/>
    </row>
    <row r="153" spans="1:6" ht="15" customHeight="1">
      <c r="A153" s="108"/>
      <c r="B153" s="119"/>
      <c r="C153" s="119"/>
      <c r="D153" s="119"/>
      <c r="E153" s="18"/>
      <c r="F153" s="122"/>
    </row>
    <row r="154" spans="1:6" ht="15" customHeight="1">
      <c r="A154" s="108"/>
      <c r="B154" s="119"/>
      <c r="C154" s="119"/>
      <c r="D154" s="119"/>
      <c r="E154" s="18"/>
      <c r="F154" s="122"/>
    </row>
    <row r="155" spans="1:6" ht="15" customHeight="1">
      <c r="A155" s="108"/>
      <c r="B155" s="119"/>
      <c r="C155" s="119"/>
      <c r="D155" s="119"/>
      <c r="E155" s="18"/>
      <c r="F155" s="122"/>
    </row>
    <row r="156" spans="1:6" ht="15" customHeight="1">
      <c r="A156" s="108"/>
      <c r="B156" s="119"/>
      <c r="C156" s="119"/>
      <c r="D156" s="119"/>
      <c r="E156" s="18"/>
      <c r="F156" s="122"/>
    </row>
    <row r="157" spans="1:6" ht="15" customHeight="1">
      <c r="A157" s="108"/>
      <c r="B157" s="119"/>
      <c r="C157" s="119"/>
      <c r="D157" s="119"/>
      <c r="E157" s="18"/>
      <c r="F157" s="122"/>
    </row>
    <row r="158" spans="1:6" ht="15" customHeight="1">
      <c r="A158" s="108"/>
      <c r="B158" s="119"/>
      <c r="C158" s="119"/>
      <c r="D158" s="119"/>
      <c r="E158" s="18"/>
      <c r="F158" s="122"/>
    </row>
    <row r="159" spans="1:6" ht="15" customHeight="1">
      <c r="A159" s="108"/>
      <c r="B159" s="119"/>
      <c r="C159" s="119"/>
      <c r="D159" s="119"/>
      <c r="E159" s="18"/>
      <c r="F159" s="122"/>
    </row>
    <row r="160" spans="1:6" ht="15" customHeight="1">
      <c r="A160" s="108"/>
      <c r="B160" s="119"/>
      <c r="C160" s="119"/>
      <c r="D160" s="119"/>
      <c r="E160" s="18"/>
      <c r="F160" s="122"/>
    </row>
    <row r="161" spans="1:6" ht="15" customHeight="1">
      <c r="A161" s="108"/>
      <c r="B161" s="119"/>
      <c r="C161" s="119"/>
      <c r="D161" s="119"/>
      <c r="E161" s="18"/>
      <c r="F161" s="122"/>
    </row>
    <row r="162" spans="1:6" ht="15" customHeight="1">
      <c r="A162" s="108"/>
      <c r="B162" s="119"/>
      <c r="C162" s="119"/>
      <c r="D162" s="119"/>
      <c r="E162" s="18"/>
      <c r="F162" s="122"/>
    </row>
    <row r="163" spans="1:6" ht="15" customHeight="1">
      <c r="A163" s="108"/>
      <c r="B163" s="119"/>
      <c r="C163" s="119"/>
      <c r="D163" s="119"/>
      <c r="E163" s="18"/>
      <c r="F163" s="122"/>
    </row>
    <row r="164" spans="1:6" ht="15" customHeight="1">
      <c r="A164" s="108"/>
      <c r="B164" s="119"/>
      <c r="C164" s="119"/>
      <c r="D164" s="119"/>
      <c r="E164" s="18"/>
      <c r="F164" s="122"/>
    </row>
    <row r="165" spans="1:6" ht="15" customHeight="1">
      <c r="A165" s="108"/>
      <c r="B165" s="119"/>
      <c r="C165" s="119"/>
      <c r="D165" s="119"/>
      <c r="E165" s="18"/>
      <c r="F165" s="122"/>
    </row>
    <row r="166" spans="1:6" ht="15" customHeight="1">
      <c r="A166" s="108"/>
      <c r="B166" s="119"/>
      <c r="C166" s="119"/>
      <c r="D166" s="119"/>
      <c r="E166" s="119"/>
      <c r="F166" s="122"/>
    </row>
    <row r="167" spans="1:6" ht="15" customHeight="1">
      <c r="A167" s="108"/>
      <c r="B167" s="119"/>
      <c r="C167" s="119"/>
      <c r="D167" s="119"/>
      <c r="E167" s="119"/>
      <c r="F167" s="122"/>
    </row>
    <row r="168" spans="1:6" ht="15" customHeight="1">
      <c r="A168" s="108"/>
      <c r="B168" s="119"/>
      <c r="C168" s="119"/>
      <c r="D168" s="119"/>
      <c r="E168" s="119"/>
      <c r="F168" s="122"/>
    </row>
    <row r="169" spans="1:6" ht="15" customHeight="1">
      <c r="A169" s="108"/>
      <c r="B169" s="119"/>
      <c r="C169" s="119"/>
      <c r="D169" s="119"/>
      <c r="E169" s="119"/>
      <c r="F169" s="122"/>
    </row>
    <row r="170" spans="1:6" ht="15" customHeight="1">
      <c r="A170" s="108"/>
      <c r="B170" s="119"/>
      <c r="C170" s="119"/>
      <c r="D170" s="119"/>
      <c r="E170" s="119"/>
      <c r="F170" s="122"/>
    </row>
    <row r="171" spans="1:6" ht="15" customHeight="1">
      <c r="A171" s="108"/>
      <c r="B171" s="119"/>
      <c r="C171" s="119"/>
      <c r="D171" s="119"/>
      <c r="E171" s="119"/>
      <c r="F171" s="122"/>
    </row>
    <row r="172" spans="1:6" ht="15" customHeight="1">
      <c r="A172" s="108"/>
      <c r="B172" s="119"/>
      <c r="C172" s="119"/>
      <c r="D172" s="119"/>
      <c r="E172" s="119"/>
      <c r="F172" s="122"/>
    </row>
    <row r="173" spans="1:6" ht="15" customHeight="1">
      <c r="A173" s="108"/>
      <c r="B173" s="119"/>
      <c r="C173" s="119"/>
      <c r="D173" s="119"/>
      <c r="E173" s="119"/>
      <c r="F173" s="122"/>
    </row>
    <row r="174" spans="1:6" ht="15" customHeight="1">
      <c r="A174" s="108"/>
      <c r="B174" s="119"/>
      <c r="C174" s="119"/>
      <c r="D174" s="119"/>
      <c r="E174" s="119"/>
      <c r="F174" s="122"/>
    </row>
    <row r="175" spans="1:6" ht="15" customHeight="1">
      <c r="A175" s="108"/>
      <c r="B175" s="119"/>
      <c r="C175" s="119"/>
      <c r="D175" s="119"/>
      <c r="E175" s="119"/>
      <c r="F175" s="122"/>
    </row>
    <row r="176" spans="1:6" ht="15" customHeight="1">
      <c r="A176" s="108"/>
      <c r="B176" s="119"/>
      <c r="C176" s="119"/>
      <c r="D176" s="119"/>
      <c r="E176" s="119"/>
      <c r="F176" s="122"/>
    </row>
    <row r="177" spans="1:6" ht="15" customHeight="1">
      <c r="A177" s="108"/>
      <c r="B177" s="119"/>
      <c r="C177" s="119"/>
      <c r="D177" s="119"/>
      <c r="E177" s="119"/>
      <c r="F177" s="122"/>
    </row>
    <row r="178" spans="1:6" ht="15" customHeight="1">
      <c r="A178" s="108"/>
      <c r="B178" s="119"/>
      <c r="C178" s="119"/>
      <c r="D178" s="119"/>
      <c r="E178" s="119"/>
      <c r="F178" s="122"/>
    </row>
    <row r="179" spans="1:6" ht="15" customHeight="1">
      <c r="A179" s="108"/>
      <c r="B179" s="119"/>
      <c r="C179" s="119"/>
      <c r="D179" s="119"/>
      <c r="E179" s="119"/>
      <c r="F179" s="122"/>
    </row>
    <row r="180" spans="1:6" ht="15" customHeight="1">
      <c r="A180" s="108"/>
      <c r="B180" s="119"/>
      <c r="C180" s="119"/>
      <c r="D180" s="119"/>
      <c r="E180" s="119"/>
      <c r="F180" s="122"/>
    </row>
    <row r="181" spans="1:6" ht="15" customHeight="1">
      <c r="A181" s="108"/>
      <c r="B181" s="119"/>
      <c r="C181" s="119"/>
      <c r="D181" s="119"/>
      <c r="E181" s="119"/>
      <c r="F181" s="122"/>
    </row>
    <row r="182" spans="1:6" ht="15" customHeight="1">
      <c r="A182" s="108"/>
      <c r="B182" s="119"/>
      <c r="C182" s="119"/>
      <c r="D182" s="119"/>
      <c r="E182" s="119"/>
      <c r="F182" s="122"/>
    </row>
    <row r="183" spans="1:6" ht="15" customHeight="1">
      <c r="A183" s="108"/>
      <c r="B183" s="119"/>
      <c r="C183" s="119"/>
      <c r="D183" s="119"/>
      <c r="E183" s="119"/>
      <c r="F183" s="122"/>
    </row>
    <row r="184" spans="1:6" ht="15" customHeight="1">
      <c r="A184" s="108"/>
      <c r="B184" s="119"/>
      <c r="C184" s="119"/>
      <c r="D184" s="119"/>
      <c r="E184" s="119"/>
      <c r="F184" s="122"/>
    </row>
    <row r="185" spans="1:6" ht="15" customHeight="1">
      <c r="A185" s="108"/>
      <c r="B185" s="119"/>
      <c r="C185" s="119"/>
      <c r="D185" s="119"/>
      <c r="E185" s="119"/>
      <c r="F185" s="122"/>
    </row>
    <row r="186" spans="1:6" ht="15" customHeight="1">
      <c r="A186" s="108"/>
      <c r="B186" s="119"/>
      <c r="C186" s="119"/>
      <c r="D186" s="119"/>
      <c r="E186" s="119"/>
      <c r="F186" s="122"/>
    </row>
    <row r="187" spans="1:6" ht="15" customHeight="1">
      <c r="A187" s="108"/>
      <c r="B187" s="119"/>
      <c r="C187" s="119"/>
      <c r="D187" s="119"/>
      <c r="E187" s="119"/>
      <c r="F187" s="122"/>
    </row>
    <row r="188" spans="1:6" ht="15" customHeight="1">
      <c r="A188" s="108"/>
      <c r="B188" s="119"/>
      <c r="C188" s="119"/>
      <c r="D188" s="119"/>
      <c r="E188" s="119"/>
      <c r="F188" s="122"/>
    </row>
    <row r="189" spans="1:6" ht="15" customHeight="1">
      <c r="A189" s="108"/>
      <c r="B189" s="119"/>
      <c r="C189" s="119"/>
      <c r="D189" s="119"/>
      <c r="E189" s="119"/>
      <c r="F189" s="122"/>
    </row>
    <row r="190" spans="1:6" ht="15" customHeight="1">
      <c r="A190" s="108"/>
      <c r="B190" s="119"/>
      <c r="C190" s="119"/>
      <c r="D190" s="119"/>
      <c r="E190" s="119"/>
      <c r="F190" s="122"/>
    </row>
    <row r="191" spans="1:6" ht="15" customHeight="1">
      <c r="A191" s="108"/>
      <c r="B191" s="119"/>
      <c r="C191" s="119"/>
      <c r="D191" s="119"/>
      <c r="E191" s="119"/>
      <c r="F191" s="122"/>
    </row>
    <row r="192" spans="1:6" ht="15" customHeight="1">
      <c r="A192" s="108"/>
      <c r="B192" s="119"/>
      <c r="C192" s="119"/>
      <c r="D192" s="119"/>
      <c r="E192" s="119"/>
      <c r="F192" s="122"/>
    </row>
    <row r="193" spans="1:6" ht="15" customHeight="1">
      <c r="A193" s="108"/>
      <c r="B193" s="119"/>
      <c r="C193" s="119"/>
      <c r="D193" s="119"/>
      <c r="E193" s="119"/>
      <c r="F193" s="122"/>
    </row>
    <row r="194" spans="1:6" ht="15" customHeight="1">
      <c r="A194" s="108"/>
      <c r="B194" s="119"/>
      <c r="C194" s="119"/>
      <c r="D194" s="119"/>
      <c r="E194" s="119"/>
      <c r="F194" s="122"/>
    </row>
    <row r="195" spans="1:6" ht="15" customHeight="1">
      <c r="A195" s="108"/>
      <c r="B195" s="119"/>
      <c r="C195" s="119"/>
      <c r="D195" s="119"/>
      <c r="E195" s="119"/>
      <c r="F195" s="122"/>
    </row>
    <row r="196" spans="1:6" ht="15" customHeight="1">
      <c r="A196" s="108"/>
      <c r="B196" s="119"/>
      <c r="C196" s="119"/>
      <c r="D196" s="119"/>
      <c r="E196" s="119"/>
      <c r="F196" s="122"/>
    </row>
    <row r="197" spans="1:6" ht="15" customHeight="1">
      <c r="A197" s="108"/>
      <c r="B197" s="119"/>
      <c r="C197" s="119"/>
      <c r="D197" s="119"/>
      <c r="E197" s="119"/>
      <c r="F197" s="122"/>
    </row>
    <row r="198" spans="1:6" ht="15" customHeight="1">
      <c r="A198" s="108"/>
      <c r="B198" s="119"/>
      <c r="C198" s="119"/>
      <c r="D198" s="119"/>
      <c r="E198" s="119"/>
      <c r="F198" s="122"/>
    </row>
    <row r="199" spans="1:6" ht="15" customHeight="1">
      <c r="A199" s="108"/>
      <c r="B199" s="119"/>
      <c r="C199" s="119"/>
      <c r="D199" s="119"/>
      <c r="E199" s="119"/>
      <c r="F199" s="122"/>
    </row>
    <row r="200" spans="1:6" ht="15" customHeight="1">
      <c r="A200" s="108"/>
      <c r="B200" s="119"/>
      <c r="C200" s="119"/>
      <c r="D200" s="119"/>
      <c r="E200" s="119"/>
      <c r="F200" s="122"/>
    </row>
    <row r="201" spans="1:6" ht="15" customHeight="1">
      <c r="A201" s="108"/>
      <c r="B201" s="119"/>
      <c r="C201" s="119"/>
      <c r="D201" s="119"/>
      <c r="E201" s="119"/>
      <c r="F201" s="122"/>
    </row>
    <row r="202" spans="1:6" ht="15" customHeight="1">
      <c r="A202" s="108"/>
      <c r="B202" s="119"/>
      <c r="C202" s="119"/>
      <c r="D202" s="119"/>
      <c r="E202" s="119"/>
      <c r="F202" s="122"/>
    </row>
    <row r="203" spans="1:6" ht="15" customHeight="1">
      <c r="A203" s="108"/>
      <c r="B203" s="119"/>
      <c r="C203" s="119"/>
      <c r="D203" s="119"/>
      <c r="E203" s="119"/>
      <c r="F203" s="122"/>
    </row>
    <row r="204" spans="1:6" ht="15" customHeight="1">
      <c r="A204" s="108"/>
      <c r="B204" s="119"/>
      <c r="C204" s="119"/>
      <c r="D204" s="119"/>
      <c r="E204" s="119"/>
      <c r="F204" s="122"/>
    </row>
    <row r="205" spans="1:6" ht="15" customHeight="1">
      <c r="A205" s="108"/>
      <c r="B205" s="119"/>
      <c r="C205" s="119"/>
      <c r="D205" s="119"/>
      <c r="E205" s="119"/>
      <c r="F205" s="122"/>
    </row>
    <row r="206" spans="1:6" ht="15" customHeight="1">
      <c r="A206" s="108"/>
      <c r="B206" s="119"/>
      <c r="C206" s="119"/>
      <c r="D206" s="119"/>
      <c r="E206" s="119"/>
      <c r="F206" s="122"/>
    </row>
    <row r="207" spans="1:6" ht="15" customHeight="1">
      <c r="A207" s="108"/>
      <c r="B207" s="119"/>
      <c r="C207" s="119"/>
      <c r="D207" s="119"/>
      <c r="E207" s="119"/>
      <c r="F207" s="122"/>
    </row>
    <row r="208" spans="1:6" ht="15" customHeight="1">
      <c r="A208" s="108"/>
      <c r="B208" s="119"/>
      <c r="C208" s="119"/>
      <c r="D208" s="119"/>
      <c r="E208" s="119"/>
      <c r="F208" s="122"/>
    </row>
    <row r="209" spans="1:6" ht="15" customHeight="1">
      <c r="A209" s="108"/>
      <c r="B209" s="119"/>
      <c r="C209" s="119"/>
      <c r="D209" s="119"/>
      <c r="E209" s="119"/>
      <c r="F209" s="122"/>
    </row>
    <row r="210" spans="1:6" ht="15" customHeight="1">
      <c r="A210" s="108"/>
      <c r="B210" s="119"/>
      <c r="C210" s="119"/>
      <c r="D210" s="119"/>
      <c r="E210" s="119"/>
      <c r="F210" s="122"/>
    </row>
    <row r="211" spans="1:6" ht="15" customHeight="1">
      <c r="A211" s="108"/>
      <c r="B211" s="119"/>
      <c r="C211" s="119"/>
      <c r="D211" s="119"/>
      <c r="E211" s="119"/>
      <c r="F211" s="122"/>
    </row>
    <row r="212" spans="1:6" ht="15" customHeight="1">
      <c r="A212" s="108"/>
      <c r="B212" s="119"/>
      <c r="C212" s="119"/>
      <c r="D212" s="119"/>
      <c r="E212" s="119"/>
      <c r="F212" s="122"/>
    </row>
    <row r="213" spans="1:6" ht="15" customHeight="1">
      <c r="A213" s="108"/>
      <c r="B213" s="119"/>
      <c r="C213" s="119"/>
      <c r="D213" s="119"/>
      <c r="E213" s="119"/>
      <c r="F213" s="122"/>
    </row>
    <row r="214" spans="1:6" ht="15" customHeight="1">
      <c r="A214" s="108"/>
      <c r="B214" s="119"/>
      <c r="C214" s="119"/>
      <c r="D214" s="119"/>
      <c r="E214" s="119"/>
      <c r="F214" s="122"/>
    </row>
    <row r="215" spans="1:6" ht="15" customHeight="1">
      <c r="A215" s="108"/>
      <c r="B215" s="119"/>
      <c r="C215" s="119"/>
      <c r="D215" s="119"/>
      <c r="E215" s="119"/>
      <c r="F215" s="122"/>
    </row>
    <row r="216" spans="1:6" ht="15" customHeight="1">
      <c r="A216" s="108"/>
      <c r="B216" s="119"/>
      <c r="C216" s="119"/>
      <c r="D216" s="119"/>
      <c r="E216" s="119"/>
      <c r="F216" s="122"/>
    </row>
    <row r="217" spans="1:6" ht="15" customHeight="1">
      <c r="A217" s="108"/>
      <c r="B217" s="119"/>
      <c r="C217" s="119"/>
      <c r="D217" s="119"/>
      <c r="E217" s="119"/>
      <c r="F217" s="122"/>
    </row>
    <row r="218" spans="1:6" ht="15" customHeight="1">
      <c r="A218" s="108"/>
      <c r="B218" s="119"/>
      <c r="C218" s="119"/>
      <c r="D218" s="119"/>
      <c r="E218" s="119"/>
      <c r="F218" s="122"/>
    </row>
    <row r="219" spans="1:6" ht="15" customHeight="1">
      <c r="A219" s="108"/>
      <c r="B219" s="119"/>
      <c r="C219" s="119"/>
      <c r="D219" s="119"/>
      <c r="E219" s="119"/>
      <c r="F219" s="122"/>
    </row>
    <row r="220" spans="1:6" ht="15" customHeight="1">
      <c r="A220" s="108"/>
      <c r="B220" s="119"/>
      <c r="C220" s="119"/>
      <c r="D220" s="119"/>
      <c r="E220" s="119"/>
      <c r="F220" s="122"/>
    </row>
    <row r="221" spans="1:6" ht="15" customHeight="1">
      <c r="A221" s="108"/>
      <c r="B221" s="119"/>
      <c r="C221" s="119"/>
      <c r="D221" s="119"/>
      <c r="E221" s="119"/>
      <c r="F221" s="122"/>
    </row>
    <row r="222" spans="1:6" ht="15" customHeight="1">
      <c r="A222" s="108"/>
      <c r="B222" s="119"/>
      <c r="C222" s="119"/>
      <c r="D222" s="119"/>
      <c r="E222" s="119"/>
      <c r="F222" s="122"/>
    </row>
    <row r="223" spans="1:6" ht="15" customHeight="1">
      <c r="A223" s="108"/>
      <c r="B223" s="119"/>
      <c r="C223" s="119"/>
      <c r="D223" s="119"/>
      <c r="E223" s="119"/>
      <c r="F223" s="122"/>
    </row>
    <row r="224" spans="1:6" ht="15" customHeight="1">
      <c r="A224" s="108"/>
      <c r="B224" s="119"/>
      <c r="C224" s="119"/>
      <c r="D224" s="119"/>
      <c r="E224" s="119"/>
      <c r="F224" s="122"/>
    </row>
    <row r="225" spans="1:6" ht="15" customHeight="1">
      <c r="A225" s="108"/>
      <c r="B225" s="119"/>
      <c r="C225" s="119"/>
      <c r="D225" s="119"/>
      <c r="E225" s="119"/>
      <c r="F225" s="122"/>
    </row>
    <row r="226" spans="1:6" ht="15" customHeight="1">
      <c r="A226" s="108"/>
      <c r="B226" s="119"/>
      <c r="C226" s="119"/>
      <c r="D226" s="119"/>
      <c r="E226" s="119"/>
      <c r="F226" s="122"/>
    </row>
    <row r="227" spans="1:6" ht="15" customHeight="1">
      <c r="A227" s="108"/>
      <c r="B227" s="119"/>
      <c r="C227" s="119"/>
      <c r="D227" s="119"/>
      <c r="E227" s="119"/>
      <c r="F227" s="122"/>
    </row>
    <row r="228" spans="1:6" ht="15" customHeight="1">
      <c r="A228" s="108"/>
      <c r="B228" s="119"/>
      <c r="C228" s="119"/>
      <c r="D228" s="119"/>
      <c r="E228" s="119"/>
      <c r="F228" s="122"/>
    </row>
    <row r="229" spans="1:6" ht="15" customHeight="1">
      <c r="A229" s="108"/>
      <c r="B229" s="119"/>
      <c r="C229" s="119"/>
      <c r="D229" s="119"/>
      <c r="E229" s="119"/>
      <c r="F229" s="122"/>
    </row>
    <row r="230" spans="1:6" ht="15" customHeight="1">
      <c r="A230" s="108"/>
      <c r="B230" s="119"/>
      <c r="C230" s="119"/>
      <c r="D230" s="119"/>
      <c r="E230" s="119"/>
      <c r="F230" s="122"/>
    </row>
    <row r="231" spans="1:6" ht="15" customHeight="1">
      <c r="A231" s="108"/>
      <c r="B231" s="119"/>
      <c r="C231" s="119"/>
      <c r="D231" s="119"/>
      <c r="E231" s="119"/>
      <c r="F231" s="122"/>
    </row>
    <row r="232" spans="1:6" ht="15" customHeight="1">
      <c r="A232" s="108"/>
      <c r="B232" s="119"/>
      <c r="C232" s="119"/>
      <c r="D232" s="119"/>
      <c r="E232" s="119"/>
      <c r="F232" s="122"/>
    </row>
    <row r="233" spans="1:6" ht="15" customHeight="1">
      <c r="A233" s="108"/>
      <c r="B233" s="119"/>
      <c r="C233" s="119"/>
      <c r="D233" s="119"/>
      <c r="E233" s="119"/>
      <c r="F233" s="122"/>
    </row>
    <row r="234" spans="1:6" ht="15" customHeight="1">
      <c r="A234" s="108"/>
      <c r="B234" s="119"/>
      <c r="C234" s="119"/>
      <c r="D234" s="119"/>
      <c r="E234" s="119"/>
      <c r="F234" s="122"/>
    </row>
    <row r="235" spans="1:6" ht="15" customHeight="1">
      <c r="A235" s="108"/>
      <c r="B235" s="119"/>
      <c r="C235" s="119"/>
      <c r="D235" s="119"/>
      <c r="E235" s="119"/>
      <c r="F235" s="122"/>
    </row>
    <row r="236" spans="1:6" ht="15" customHeight="1">
      <c r="A236" s="108"/>
      <c r="B236" s="119"/>
      <c r="C236" s="119"/>
      <c r="D236" s="119"/>
      <c r="E236" s="119"/>
      <c r="F236" s="122"/>
    </row>
    <row r="237" spans="1:6" ht="15" customHeight="1">
      <c r="A237" s="108"/>
      <c r="B237" s="119"/>
      <c r="C237" s="119"/>
      <c r="D237" s="119"/>
      <c r="E237" s="119"/>
      <c r="F237" s="122"/>
    </row>
    <row r="238" spans="1:6" ht="15" customHeight="1">
      <c r="A238" s="108"/>
      <c r="B238" s="119"/>
      <c r="C238" s="119"/>
      <c r="D238" s="119"/>
      <c r="E238" s="119"/>
      <c r="F238" s="122"/>
    </row>
    <row r="239" spans="1:6" ht="15" customHeight="1">
      <c r="A239" s="108"/>
      <c r="B239" s="119"/>
      <c r="C239" s="119"/>
      <c r="D239" s="119"/>
      <c r="E239" s="119"/>
      <c r="F239" s="122"/>
    </row>
    <row r="240" spans="1:6" ht="15" customHeight="1">
      <c r="A240" s="108"/>
      <c r="B240" s="119"/>
      <c r="C240" s="119"/>
      <c r="D240" s="119"/>
      <c r="E240" s="119"/>
      <c r="F240" s="122"/>
    </row>
    <row r="241" spans="1:6" ht="15" customHeight="1">
      <c r="A241" s="108"/>
      <c r="B241" s="119"/>
      <c r="C241" s="119"/>
      <c r="D241" s="119"/>
      <c r="E241" s="119"/>
      <c r="F241" s="122"/>
    </row>
    <row r="242" spans="1:6" ht="15" customHeight="1">
      <c r="A242" s="108"/>
      <c r="B242" s="119"/>
      <c r="C242" s="119"/>
      <c r="D242" s="119"/>
      <c r="E242" s="119"/>
      <c r="F242" s="122"/>
    </row>
    <row r="243" spans="1:6" ht="15" customHeight="1">
      <c r="A243" s="108"/>
      <c r="B243" s="119"/>
      <c r="C243" s="119"/>
      <c r="D243" s="119"/>
      <c r="E243" s="119"/>
      <c r="F243" s="122"/>
    </row>
    <row r="244" spans="1:6" ht="15" customHeight="1">
      <c r="A244" s="108"/>
      <c r="B244" s="119"/>
      <c r="C244" s="119"/>
      <c r="D244" s="119"/>
      <c r="E244" s="119"/>
      <c r="F244" s="122"/>
    </row>
    <row r="245" spans="1:6" ht="15" customHeight="1">
      <c r="A245" s="108"/>
      <c r="B245" s="119"/>
      <c r="C245" s="119"/>
      <c r="D245" s="119"/>
      <c r="E245" s="119"/>
      <c r="F245" s="122"/>
    </row>
    <row r="246" spans="1:6" ht="15" customHeight="1">
      <c r="A246" s="108"/>
      <c r="B246" s="119"/>
      <c r="C246" s="119"/>
      <c r="D246" s="119"/>
      <c r="E246" s="119"/>
      <c r="F246" s="122"/>
    </row>
    <row r="247" spans="1:6" ht="15" customHeight="1">
      <c r="A247" s="108"/>
      <c r="B247" s="119"/>
      <c r="C247" s="119"/>
      <c r="D247" s="119"/>
      <c r="E247" s="119"/>
      <c r="F247" s="122"/>
    </row>
    <row r="248" spans="1:6" ht="15" customHeight="1">
      <c r="A248" s="108"/>
      <c r="B248" s="119"/>
      <c r="C248" s="119"/>
      <c r="D248" s="119"/>
      <c r="E248" s="119"/>
      <c r="F248" s="122"/>
    </row>
    <row r="249" spans="1:6" ht="15" customHeight="1">
      <c r="A249" s="108"/>
      <c r="B249" s="119"/>
      <c r="C249" s="119"/>
      <c r="D249" s="119"/>
      <c r="E249" s="119"/>
      <c r="F249" s="122"/>
    </row>
    <row r="250" spans="1:6" ht="15" customHeight="1">
      <c r="A250" s="108"/>
      <c r="B250" s="119"/>
      <c r="C250" s="119"/>
      <c r="D250" s="119"/>
      <c r="E250" s="119"/>
      <c r="F250" s="122"/>
    </row>
    <row r="251" spans="1:6" ht="15" customHeight="1">
      <c r="A251" s="108"/>
      <c r="B251" s="119"/>
      <c r="C251" s="119"/>
      <c r="D251" s="119"/>
      <c r="E251" s="119"/>
      <c r="F251" s="122"/>
    </row>
    <row r="252" spans="1:6" ht="15" customHeight="1">
      <c r="A252" s="108"/>
      <c r="B252" s="119"/>
      <c r="C252" s="119"/>
      <c r="D252" s="119"/>
      <c r="E252" s="119"/>
      <c r="F252" s="122"/>
    </row>
    <row r="253" spans="1:6" ht="15" customHeight="1">
      <c r="A253" s="108"/>
      <c r="B253" s="119"/>
      <c r="C253" s="119"/>
      <c r="D253" s="119"/>
      <c r="E253" s="119"/>
      <c r="F253" s="122"/>
    </row>
    <row r="254" spans="1:6" ht="15" customHeight="1">
      <c r="A254" s="108"/>
      <c r="B254" s="119"/>
      <c r="C254" s="119"/>
      <c r="D254" s="119"/>
      <c r="E254" s="119"/>
      <c r="F254" s="122"/>
    </row>
    <row r="255" spans="1:6" ht="15" customHeight="1">
      <c r="A255" s="108"/>
      <c r="B255" s="119"/>
      <c r="C255" s="119"/>
      <c r="D255" s="119"/>
      <c r="E255" s="119"/>
      <c r="F255" s="122"/>
    </row>
    <row r="256" spans="1:6" ht="15" customHeight="1">
      <c r="A256" s="108"/>
      <c r="B256" s="119"/>
      <c r="C256" s="119"/>
      <c r="D256" s="119"/>
      <c r="E256" s="119"/>
      <c r="F256" s="122"/>
    </row>
    <row r="257" spans="1:6" ht="15" customHeight="1">
      <c r="A257" s="108"/>
      <c r="B257" s="119"/>
      <c r="C257" s="119"/>
      <c r="D257" s="119"/>
      <c r="E257" s="119"/>
      <c r="F257" s="122"/>
    </row>
    <row r="258" spans="1:6" ht="15" customHeight="1">
      <c r="A258" s="108"/>
      <c r="B258" s="119"/>
      <c r="C258" s="119"/>
      <c r="D258" s="119"/>
      <c r="E258" s="119"/>
      <c r="F258" s="122"/>
    </row>
    <row r="259" spans="1:6" ht="15" customHeight="1">
      <c r="A259" s="108"/>
      <c r="B259" s="119"/>
      <c r="C259" s="119"/>
      <c r="D259" s="119"/>
      <c r="E259" s="119"/>
      <c r="F259" s="122"/>
    </row>
    <row r="260" spans="1:6" ht="15" customHeight="1">
      <c r="A260" s="108"/>
      <c r="B260" s="119"/>
      <c r="C260" s="119"/>
      <c r="D260" s="119"/>
      <c r="E260" s="119"/>
      <c r="F260" s="122"/>
    </row>
    <row r="261" spans="1:6" ht="15" customHeight="1">
      <c r="A261" s="108"/>
      <c r="B261" s="119"/>
      <c r="C261" s="119"/>
      <c r="D261" s="119"/>
      <c r="E261" s="119"/>
      <c r="F261" s="122"/>
    </row>
    <row r="262" spans="1:6" ht="15" customHeight="1">
      <c r="A262" s="108"/>
      <c r="B262" s="119"/>
      <c r="C262" s="119"/>
      <c r="D262" s="119"/>
      <c r="E262" s="119"/>
      <c r="F262" s="122"/>
    </row>
    <row r="263" spans="1:6" ht="15" customHeight="1">
      <c r="A263" s="108"/>
      <c r="B263" s="119"/>
      <c r="C263" s="119"/>
      <c r="D263" s="119"/>
      <c r="E263" s="119"/>
      <c r="F263" s="122"/>
    </row>
    <row r="264" spans="1:6" ht="15" customHeight="1">
      <c r="A264" s="108"/>
      <c r="B264" s="119"/>
      <c r="C264" s="119"/>
      <c r="D264" s="119"/>
      <c r="E264" s="119"/>
      <c r="F264" s="122"/>
    </row>
    <row r="265" spans="1:6" ht="15" customHeight="1">
      <c r="A265" s="108"/>
      <c r="B265" s="119"/>
      <c r="C265" s="119"/>
      <c r="D265" s="119"/>
      <c r="E265" s="119"/>
      <c r="F265" s="122"/>
    </row>
    <row r="266" spans="1:6" ht="15" customHeight="1">
      <c r="A266" s="108"/>
      <c r="B266" s="119"/>
      <c r="C266" s="119"/>
      <c r="D266" s="119"/>
      <c r="E266" s="119"/>
      <c r="F266" s="122"/>
    </row>
    <row r="267" spans="1:6" ht="15" customHeight="1">
      <c r="A267" s="108"/>
      <c r="B267" s="119"/>
      <c r="C267" s="119"/>
      <c r="D267" s="119"/>
      <c r="E267" s="119"/>
      <c r="F267" s="122"/>
    </row>
    <row r="268" spans="1:6" ht="15" customHeight="1">
      <c r="A268" s="108"/>
      <c r="B268" s="119"/>
      <c r="C268" s="119"/>
      <c r="D268" s="119"/>
      <c r="E268" s="119"/>
      <c r="F268" s="122"/>
    </row>
    <row r="269" spans="1:6" ht="15" customHeight="1">
      <c r="A269" s="108"/>
      <c r="B269" s="119"/>
      <c r="C269" s="119"/>
      <c r="D269" s="119"/>
      <c r="E269" s="119"/>
      <c r="F269" s="122"/>
    </row>
    <row r="270" spans="1:6" ht="15" customHeight="1">
      <c r="A270" s="108"/>
      <c r="B270" s="119"/>
      <c r="C270" s="119"/>
      <c r="D270" s="119"/>
      <c r="E270" s="119"/>
      <c r="F270" s="122"/>
    </row>
    <row r="271" spans="1:6" ht="15" customHeight="1">
      <c r="A271" s="108"/>
      <c r="B271" s="119"/>
      <c r="C271" s="119"/>
      <c r="D271" s="119"/>
      <c r="E271" s="119"/>
      <c r="F271" s="122"/>
    </row>
    <row r="272" spans="1:6" ht="15" customHeight="1">
      <c r="A272" s="108"/>
      <c r="B272" s="119"/>
      <c r="C272" s="119"/>
      <c r="D272" s="119"/>
      <c r="E272" s="119"/>
      <c r="F272" s="122"/>
    </row>
    <row r="273" spans="1:6" ht="15" customHeight="1">
      <c r="A273" s="108"/>
      <c r="B273" s="119"/>
      <c r="C273" s="119"/>
      <c r="D273" s="119"/>
      <c r="E273" s="119"/>
      <c r="F273" s="122"/>
    </row>
    <row r="274" spans="1:6" ht="15" customHeight="1">
      <c r="A274" s="108"/>
      <c r="B274" s="119"/>
      <c r="C274" s="119"/>
      <c r="D274" s="119"/>
      <c r="E274" s="119"/>
      <c r="F274" s="122"/>
    </row>
    <row r="275" spans="1:6" ht="15" customHeight="1">
      <c r="A275" s="108"/>
      <c r="B275" s="119"/>
      <c r="C275" s="119"/>
      <c r="D275" s="119"/>
      <c r="E275" s="119"/>
      <c r="F275" s="122"/>
    </row>
    <row r="276" spans="1:6" ht="15" customHeight="1">
      <c r="A276" s="108"/>
      <c r="B276" s="119"/>
      <c r="C276" s="119"/>
      <c r="D276" s="119"/>
      <c r="E276" s="119"/>
      <c r="F276" s="122"/>
    </row>
    <row r="277" spans="1:6" ht="15" customHeight="1">
      <c r="A277" s="108"/>
      <c r="B277" s="119"/>
      <c r="C277" s="119"/>
      <c r="D277" s="119"/>
      <c r="E277" s="119"/>
      <c r="F277" s="122"/>
    </row>
    <row r="278" spans="1:6" ht="15" customHeight="1">
      <c r="A278" s="108"/>
      <c r="B278" s="119"/>
      <c r="C278" s="119"/>
      <c r="D278" s="119"/>
      <c r="E278" s="119"/>
      <c r="F278" s="122"/>
    </row>
    <row r="279" spans="1:6" ht="15" customHeight="1">
      <c r="A279" s="108"/>
      <c r="B279" s="119"/>
      <c r="C279" s="119"/>
      <c r="D279" s="119"/>
      <c r="E279" s="119"/>
      <c r="F279" s="122"/>
    </row>
    <row r="280" spans="1:6" ht="15" customHeight="1">
      <c r="A280" s="108"/>
      <c r="B280" s="119"/>
      <c r="C280" s="119"/>
      <c r="D280" s="119"/>
      <c r="E280" s="119"/>
      <c r="F280" s="122"/>
    </row>
    <row r="281" spans="1:6" ht="15" customHeight="1">
      <c r="A281" s="108"/>
      <c r="B281" s="119"/>
      <c r="C281" s="119"/>
      <c r="D281" s="119"/>
      <c r="E281" s="119"/>
      <c r="F281" s="122"/>
    </row>
    <row r="282" spans="1:6">
      <c r="A282" s="108"/>
      <c r="B282" s="119"/>
      <c r="C282" s="119"/>
      <c r="D282" s="119"/>
      <c r="E282" s="119"/>
      <c r="F282" s="122"/>
    </row>
    <row r="283" spans="1:6">
      <c r="A283" s="108"/>
      <c r="B283" s="119"/>
      <c r="C283" s="119"/>
      <c r="D283" s="119"/>
      <c r="E283" s="119"/>
      <c r="F283" s="122"/>
    </row>
    <row r="284" spans="1:6">
      <c r="A284" s="108"/>
      <c r="B284" s="119"/>
      <c r="C284" s="119"/>
      <c r="D284" s="119"/>
      <c r="E284" s="119"/>
      <c r="F284" s="122"/>
    </row>
    <row r="285" spans="1:6">
      <c r="A285" s="108"/>
      <c r="B285" s="119"/>
      <c r="C285" s="119"/>
      <c r="D285" s="119"/>
      <c r="E285" s="119"/>
      <c r="F285" s="122"/>
    </row>
    <row r="286" spans="1:6">
      <c r="A286" s="108"/>
      <c r="B286" s="119"/>
      <c r="C286" s="119"/>
      <c r="D286" s="119"/>
      <c r="E286" s="119"/>
      <c r="F286" s="122"/>
    </row>
    <row r="287" spans="1:6">
      <c r="A287" s="108"/>
      <c r="B287" s="119"/>
      <c r="C287" s="119"/>
      <c r="D287" s="119"/>
      <c r="E287" s="119"/>
      <c r="F287" s="122"/>
    </row>
    <row r="288" spans="1:6">
      <c r="A288" s="108"/>
      <c r="B288" s="119"/>
      <c r="C288" s="119"/>
      <c r="D288" s="119"/>
      <c r="E288" s="119"/>
      <c r="F288" s="122"/>
    </row>
    <row r="289" spans="1:6">
      <c r="A289" s="108"/>
      <c r="B289" s="119"/>
      <c r="C289" s="119"/>
      <c r="D289" s="119"/>
      <c r="E289" s="119"/>
      <c r="F289" s="122"/>
    </row>
    <row r="290" spans="1:6">
      <c r="A290" s="108"/>
      <c r="B290" s="119"/>
      <c r="C290" s="119"/>
      <c r="D290" s="119"/>
      <c r="E290" s="119"/>
      <c r="F290" s="122"/>
    </row>
    <row r="291" spans="1:6">
      <c r="A291" s="108"/>
      <c r="B291" s="119"/>
      <c r="C291" s="119"/>
      <c r="D291" s="119"/>
      <c r="E291" s="119"/>
      <c r="F291" s="122"/>
    </row>
    <row r="292" spans="1:6">
      <c r="A292" s="108"/>
      <c r="B292" s="119"/>
      <c r="C292" s="119"/>
      <c r="D292" s="119"/>
      <c r="E292" s="119"/>
      <c r="F292" s="122"/>
    </row>
    <row r="293" spans="1:6">
      <c r="A293" s="108"/>
      <c r="B293" s="119"/>
      <c r="C293" s="119"/>
      <c r="D293" s="119"/>
      <c r="E293" s="119"/>
      <c r="F293" s="122"/>
    </row>
    <row r="294" spans="1:6">
      <c r="A294" s="108"/>
      <c r="B294" s="119"/>
      <c r="C294" s="119"/>
      <c r="D294" s="119"/>
      <c r="E294" s="119"/>
      <c r="F294" s="122"/>
    </row>
    <row r="295" spans="1:6">
      <c r="A295" s="108"/>
      <c r="B295" s="119"/>
      <c r="C295" s="119"/>
      <c r="D295" s="119"/>
      <c r="E295" s="119"/>
      <c r="F295" s="122"/>
    </row>
    <row r="296" spans="1:6">
      <c r="A296" s="108"/>
      <c r="B296" s="119"/>
      <c r="C296" s="119"/>
      <c r="D296" s="119"/>
      <c r="E296" s="119"/>
      <c r="F296" s="122"/>
    </row>
    <row r="297" spans="1:6">
      <c r="A297" s="108"/>
      <c r="B297" s="119"/>
      <c r="C297" s="119"/>
      <c r="D297" s="119"/>
      <c r="E297" s="119"/>
      <c r="F297" s="122"/>
    </row>
    <row r="298" spans="1:6">
      <c r="A298" s="108"/>
      <c r="B298" s="119"/>
      <c r="C298" s="119"/>
      <c r="D298" s="119"/>
      <c r="E298" s="119"/>
      <c r="F298" s="122"/>
    </row>
    <row r="299" spans="1:6">
      <c r="A299" s="108"/>
      <c r="B299" s="119"/>
      <c r="C299" s="119"/>
      <c r="D299" s="119"/>
      <c r="E299" s="119"/>
      <c r="F299" s="122"/>
    </row>
    <row r="300" spans="1:6">
      <c r="A300" s="108"/>
      <c r="B300" s="119"/>
      <c r="C300" s="119"/>
      <c r="D300" s="119"/>
      <c r="E300" s="119"/>
      <c r="F300" s="122"/>
    </row>
    <row r="301" spans="1:6">
      <c r="A301" s="108"/>
      <c r="B301" s="119"/>
      <c r="C301" s="119"/>
      <c r="D301" s="119"/>
      <c r="E301" s="119"/>
      <c r="F301" s="122"/>
    </row>
    <row r="302" spans="1:6">
      <c r="A302" s="108"/>
      <c r="B302" s="119"/>
      <c r="C302" s="119"/>
      <c r="D302" s="119"/>
      <c r="E302" s="119"/>
      <c r="F302" s="122"/>
    </row>
    <row r="303" spans="1:6">
      <c r="A303" s="108"/>
      <c r="B303" s="119"/>
      <c r="C303" s="119"/>
      <c r="D303" s="119"/>
      <c r="E303" s="119"/>
      <c r="F303" s="122"/>
    </row>
    <row r="304" spans="1:6">
      <c r="A304" s="108"/>
      <c r="B304" s="119"/>
      <c r="C304" s="119"/>
      <c r="D304" s="119"/>
      <c r="E304" s="119"/>
      <c r="F304" s="122"/>
    </row>
    <row r="305" spans="1:6">
      <c r="A305" s="108"/>
      <c r="B305" s="119"/>
      <c r="C305" s="119"/>
      <c r="D305" s="119"/>
      <c r="E305" s="119"/>
      <c r="F305" s="122"/>
    </row>
    <row r="306" spans="1:6">
      <c r="A306" s="108"/>
      <c r="B306" s="119"/>
      <c r="C306" s="119"/>
      <c r="D306" s="119"/>
      <c r="E306" s="119"/>
      <c r="F306" s="122"/>
    </row>
    <row r="307" spans="1:6">
      <c r="A307" s="108"/>
      <c r="B307" s="119"/>
      <c r="C307" s="119"/>
      <c r="D307" s="119"/>
      <c r="E307" s="119"/>
      <c r="F307" s="122"/>
    </row>
    <row r="308" spans="1:6">
      <c r="A308" s="108"/>
      <c r="B308" s="119"/>
      <c r="C308" s="119"/>
      <c r="D308" s="119"/>
      <c r="E308" s="119"/>
      <c r="F308" s="122"/>
    </row>
    <row r="309" spans="1:6">
      <c r="A309" s="108"/>
      <c r="B309" s="119"/>
      <c r="C309" s="119"/>
      <c r="D309" s="119"/>
      <c r="E309" s="119"/>
      <c r="F309" s="122"/>
    </row>
    <row r="310" spans="1:6">
      <c r="A310" s="108"/>
      <c r="B310" s="119"/>
      <c r="C310" s="119"/>
      <c r="D310" s="119"/>
      <c r="E310" s="119"/>
      <c r="F310" s="122"/>
    </row>
    <row r="311" spans="1:6">
      <c r="A311" s="108"/>
      <c r="B311" s="119"/>
      <c r="C311" s="119"/>
      <c r="D311" s="119"/>
      <c r="E311" s="119"/>
      <c r="F311" s="122"/>
    </row>
    <row r="312" spans="1:6">
      <c r="A312" s="108"/>
      <c r="B312" s="119"/>
      <c r="C312" s="119"/>
      <c r="D312" s="119"/>
      <c r="E312" s="119"/>
      <c r="F312" s="122"/>
    </row>
    <row r="313" spans="1:6">
      <c r="A313" s="108"/>
      <c r="B313" s="119"/>
      <c r="C313" s="119"/>
      <c r="D313" s="119"/>
      <c r="E313" s="119"/>
      <c r="F313" s="122"/>
    </row>
    <row r="314" spans="1:6">
      <c r="A314" s="108"/>
      <c r="B314" s="119"/>
      <c r="C314" s="119"/>
      <c r="D314" s="119"/>
      <c r="E314" s="119"/>
      <c r="F314" s="122"/>
    </row>
    <row r="315" spans="1:6">
      <c r="A315" s="108"/>
      <c r="B315" s="119"/>
      <c r="C315" s="119"/>
      <c r="D315" s="119"/>
      <c r="E315" s="119"/>
      <c r="F315" s="122"/>
    </row>
    <row r="316" spans="1:6">
      <c r="A316" s="108"/>
      <c r="B316" s="119"/>
      <c r="C316" s="119"/>
      <c r="D316" s="119"/>
      <c r="E316" s="119"/>
      <c r="F316" s="122"/>
    </row>
    <row r="317" spans="1:6">
      <c r="A317" s="108"/>
      <c r="B317" s="119"/>
      <c r="C317" s="119"/>
      <c r="D317" s="119"/>
      <c r="E317" s="119"/>
      <c r="F317" s="122"/>
    </row>
    <row r="318" spans="1:6">
      <c r="A318" s="108"/>
      <c r="B318" s="119"/>
      <c r="C318" s="119"/>
      <c r="D318" s="119"/>
      <c r="E318" s="119"/>
      <c r="F318" s="122"/>
    </row>
    <row r="319" spans="1:6">
      <c r="A319" s="108"/>
      <c r="B319" s="119"/>
      <c r="C319" s="119"/>
      <c r="D319" s="119"/>
      <c r="E319" s="119"/>
      <c r="F319" s="122"/>
    </row>
    <row r="320" spans="1:6">
      <c r="A320" s="108"/>
      <c r="B320" s="119"/>
      <c r="C320" s="119"/>
      <c r="D320" s="119"/>
      <c r="E320" s="119"/>
      <c r="F320" s="122"/>
    </row>
    <row r="321" spans="1:6">
      <c r="A321" s="108"/>
      <c r="B321" s="119"/>
      <c r="C321" s="119"/>
      <c r="D321" s="119"/>
      <c r="E321" s="119"/>
      <c r="F321" s="122"/>
    </row>
    <row r="322" spans="1:6">
      <c r="A322" s="108"/>
      <c r="B322" s="119"/>
      <c r="C322" s="119"/>
      <c r="D322" s="119"/>
      <c r="E322" s="119"/>
      <c r="F322" s="122"/>
    </row>
    <row r="323" spans="1:6">
      <c r="A323" s="108"/>
      <c r="B323" s="119"/>
      <c r="C323" s="119"/>
      <c r="D323" s="119"/>
      <c r="E323" s="119"/>
      <c r="F323" s="122"/>
    </row>
    <row r="324" spans="1:6">
      <c r="A324" s="108"/>
      <c r="B324" s="119"/>
      <c r="C324" s="119"/>
      <c r="D324" s="119"/>
      <c r="E324" s="119"/>
      <c r="F324" s="122"/>
    </row>
    <row r="325" spans="1:6">
      <c r="A325" s="108"/>
      <c r="B325" s="119"/>
      <c r="C325" s="119"/>
      <c r="D325" s="119"/>
      <c r="E325" s="119"/>
      <c r="F325" s="122"/>
    </row>
    <row r="326" spans="1:6">
      <c r="A326" s="108"/>
      <c r="B326" s="119"/>
      <c r="C326" s="119"/>
      <c r="D326" s="119"/>
      <c r="E326" s="119"/>
      <c r="F326" s="122"/>
    </row>
    <row r="327" spans="1:6">
      <c r="A327" s="108"/>
      <c r="B327" s="119"/>
      <c r="C327" s="119"/>
      <c r="D327" s="119"/>
      <c r="E327" s="119"/>
      <c r="F327" s="122"/>
    </row>
    <row r="328" spans="1:6">
      <c r="A328" s="108"/>
      <c r="B328" s="119"/>
      <c r="C328" s="119"/>
      <c r="D328" s="119"/>
      <c r="E328" s="119"/>
      <c r="F328" s="122"/>
    </row>
    <row r="329" spans="1:6">
      <c r="A329" s="108"/>
      <c r="B329" s="119"/>
      <c r="C329" s="119"/>
      <c r="D329" s="119"/>
      <c r="E329" s="119"/>
      <c r="F329" s="122"/>
    </row>
    <row r="330" spans="1:6">
      <c r="A330" s="108"/>
      <c r="B330" s="119"/>
      <c r="C330" s="119"/>
      <c r="D330" s="119"/>
      <c r="E330" s="119"/>
      <c r="F330" s="122"/>
    </row>
    <row r="331" spans="1:6">
      <c r="A331" s="108"/>
      <c r="B331" s="119"/>
      <c r="C331" s="119"/>
      <c r="D331" s="119"/>
      <c r="E331" s="119"/>
      <c r="F331" s="122"/>
    </row>
    <row r="332" spans="1:6">
      <c r="A332" s="108"/>
      <c r="B332" s="119"/>
      <c r="C332" s="119"/>
      <c r="D332" s="119"/>
      <c r="E332" s="119"/>
      <c r="F332" s="122"/>
    </row>
    <row r="333" spans="1:6">
      <c r="A333" s="108"/>
      <c r="B333" s="119"/>
      <c r="C333" s="119"/>
      <c r="D333" s="119"/>
      <c r="E333" s="119"/>
      <c r="F333" s="122"/>
    </row>
    <row r="334" spans="1:6">
      <c r="A334" s="108"/>
      <c r="B334" s="119"/>
      <c r="C334" s="119"/>
      <c r="D334" s="119"/>
      <c r="E334" s="119"/>
      <c r="F334" s="122"/>
    </row>
    <row r="335" spans="1:6">
      <c r="A335" s="108"/>
      <c r="B335" s="119"/>
      <c r="C335" s="119"/>
      <c r="D335" s="119"/>
      <c r="E335" s="119"/>
      <c r="F335" s="122"/>
    </row>
    <row r="336" spans="1:6">
      <c r="A336" s="108"/>
      <c r="B336" s="119"/>
      <c r="C336" s="119"/>
      <c r="D336" s="119"/>
      <c r="E336" s="119"/>
      <c r="F336" s="122"/>
    </row>
    <row r="337" spans="1:6">
      <c r="A337" s="108"/>
      <c r="B337" s="119"/>
      <c r="C337" s="119"/>
      <c r="D337" s="119"/>
      <c r="E337" s="119"/>
      <c r="F337" s="122"/>
    </row>
    <row r="338" spans="1:6">
      <c r="A338" s="108"/>
      <c r="B338" s="119"/>
      <c r="C338" s="119"/>
      <c r="D338" s="119"/>
      <c r="E338" s="119"/>
      <c r="F338" s="122"/>
    </row>
    <row r="339" spans="1:6">
      <c r="A339" s="108"/>
      <c r="B339" s="119"/>
      <c r="C339" s="119"/>
      <c r="D339" s="119"/>
      <c r="E339" s="119"/>
      <c r="F339" s="122"/>
    </row>
    <row r="340" spans="1:6">
      <c r="A340" s="108"/>
      <c r="B340" s="119"/>
      <c r="C340" s="119"/>
      <c r="D340" s="119"/>
      <c r="E340" s="119"/>
      <c r="F340" s="122"/>
    </row>
    <row r="341" spans="1:6">
      <c r="A341" s="108"/>
      <c r="B341" s="119"/>
      <c r="C341" s="119"/>
      <c r="D341" s="119"/>
      <c r="E341" s="119"/>
      <c r="F341" s="122"/>
    </row>
    <row r="342" spans="1:6">
      <c r="A342" s="108"/>
      <c r="B342" s="119"/>
      <c r="C342" s="119"/>
      <c r="D342" s="119"/>
      <c r="E342" s="119"/>
      <c r="F342" s="122"/>
    </row>
    <row r="343" spans="1:6">
      <c r="A343" s="108"/>
      <c r="B343" s="119"/>
      <c r="C343" s="119"/>
      <c r="D343" s="119"/>
      <c r="E343" s="119"/>
      <c r="F343" s="122"/>
    </row>
    <row r="344" spans="1:6">
      <c r="A344" s="108"/>
      <c r="B344" s="119"/>
      <c r="C344" s="119"/>
      <c r="D344" s="119"/>
      <c r="E344" s="119"/>
      <c r="F344" s="122"/>
    </row>
    <row r="345" spans="1:6">
      <c r="A345" s="108"/>
      <c r="B345" s="119"/>
      <c r="C345" s="119"/>
      <c r="D345" s="119"/>
      <c r="E345" s="119"/>
      <c r="F345" s="122"/>
    </row>
    <row r="346" spans="1:6">
      <c r="A346" s="108"/>
      <c r="B346" s="119"/>
      <c r="C346" s="119"/>
      <c r="D346" s="119"/>
      <c r="E346" s="119"/>
      <c r="F346" s="122"/>
    </row>
    <row r="347" spans="1:6">
      <c r="A347" s="108"/>
      <c r="B347" s="119"/>
      <c r="C347" s="119"/>
      <c r="D347" s="119"/>
      <c r="E347" s="119"/>
      <c r="F347" s="122"/>
    </row>
    <row r="348" spans="1:6">
      <c r="A348" s="108"/>
      <c r="B348" s="119"/>
      <c r="C348" s="119"/>
      <c r="D348" s="119"/>
      <c r="E348" s="119"/>
      <c r="F348" s="122"/>
    </row>
    <row r="349" spans="1:6">
      <c r="A349" s="108"/>
      <c r="B349" s="119"/>
      <c r="C349" s="119"/>
      <c r="D349" s="119"/>
      <c r="E349" s="119"/>
      <c r="F349" s="122"/>
    </row>
    <row r="350" spans="1:6">
      <c r="A350" s="108"/>
      <c r="B350" s="119"/>
      <c r="C350" s="119"/>
      <c r="D350" s="119"/>
      <c r="E350" s="119"/>
      <c r="F350" s="122"/>
    </row>
    <row r="351" spans="1:6">
      <c r="A351" s="108"/>
      <c r="B351" s="119"/>
      <c r="C351" s="119"/>
      <c r="D351" s="119"/>
      <c r="E351" s="119"/>
      <c r="F351" s="122"/>
    </row>
    <row r="352" spans="1:6">
      <c r="A352" s="108"/>
      <c r="B352" s="119"/>
      <c r="C352" s="119"/>
      <c r="D352" s="119"/>
      <c r="E352" s="119"/>
      <c r="F352" s="122"/>
    </row>
    <row r="353" spans="1:6">
      <c r="A353" s="108"/>
      <c r="B353" s="119"/>
      <c r="C353" s="119"/>
      <c r="D353" s="119"/>
      <c r="E353" s="119"/>
      <c r="F353" s="122"/>
    </row>
    <row r="354" spans="1:6">
      <c r="A354" s="108"/>
      <c r="B354" s="119"/>
      <c r="C354" s="119"/>
      <c r="D354" s="119"/>
      <c r="E354" s="119"/>
      <c r="F354" s="122"/>
    </row>
    <row r="355" spans="1:6">
      <c r="A355" s="108"/>
      <c r="B355" s="119"/>
      <c r="C355" s="119"/>
      <c r="D355" s="119"/>
      <c r="E355" s="119"/>
      <c r="F355" s="122"/>
    </row>
    <row r="356" spans="1:6">
      <c r="A356" s="108"/>
      <c r="B356" s="119"/>
      <c r="C356" s="119"/>
      <c r="D356" s="119"/>
      <c r="E356" s="119"/>
      <c r="F356" s="122"/>
    </row>
    <row r="357" spans="1:6">
      <c r="A357" s="108"/>
      <c r="B357" s="119"/>
      <c r="C357" s="119"/>
      <c r="D357" s="119"/>
      <c r="E357" s="119"/>
      <c r="F357" s="122"/>
    </row>
    <row r="358" spans="1:6">
      <c r="A358" s="108"/>
      <c r="B358" s="119"/>
      <c r="C358" s="119"/>
      <c r="D358" s="119"/>
      <c r="E358" s="119"/>
      <c r="F358" s="122"/>
    </row>
    <row r="359" spans="1:6">
      <c r="A359" s="108"/>
      <c r="B359" s="119"/>
      <c r="C359" s="119"/>
      <c r="D359" s="119"/>
      <c r="E359" s="119"/>
      <c r="F359" s="122"/>
    </row>
    <row r="360" spans="1:6">
      <c r="A360" s="108"/>
      <c r="B360" s="119"/>
      <c r="C360" s="119"/>
      <c r="D360" s="119"/>
      <c r="E360" s="119"/>
      <c r="F360" s="122"/>
    </row>
    <row r="361" spans="1:6">
      <c r="A361" s="108"/>
      <c r="B361" s="119"/>
      <c r="C361" s="119"/>
      <c r="D361" s="119"/>
      <c r="E361" s="119"/>
      <c r="F361" s="122"/>
    </row>
    <row r="362" spans="1:6">
      <c r="A362" s="108"/>
      <c r="B362" s="119"/>
      <c r="C362" s="119"/>
      <c r="D362" s="119"/>
      <c r="E362" s="119"/>
      <c r="F362" s="122"/>
    </row>
    <row r="363" spans="1:6">
      <c r="A363" s="108"/>
      <c r="B363" s="119"/>
      <c r="C363" s="119"/>
      <c r="D363" s="119"/>
      <c r="E363" s="119"/>
      <c r="F363" s="122"/>
    </row>
    <row r="364" spans="1:6">
      <c r="A364" s="108"/>
      <c r="B364" s="119"/>
      <c r="C364" s="119"/>
      <c r="D364" s="119"/>
      <c r="E364" s="119"/>
      <c r="F364" s="122"/>
    </row>
    <row r="365" spans="1:6">
      <c r="A365" s="108"/>
      <c r="B365" s="119"/>
      <c r="C365" s="119"/>
      <c r="D365" s="119"/>
      <c r="E365" s="119"/>
      <c r="F365" s="122"/>
    </row>
    <row r="366" spans="1:6">
      <c r="A366" s="108"/>
      <c r="B366" s="119"/>
      <c r="C366" s="119"/>
      <c r="D366" s="119"/>
      <c r="E366" s="119"/>
      <c r="F366" s="122"/>
    </row>
    <row r="367" spans="1:6">
      <c r="A367" s="108"/>
      <c r="B367" s="119"/>
      <c r="C367" s="119"/>
      <c r="D367" s="119"/>
      <c r="E367" s="119"/>
      <c r="F367" s="122"/>
    </row>
    <row r="368" spans="1:6">
      <c r="A368" s="108"/>
      <c r="B368" s="119"/>
      <c r="C368" s="119"/>
      <c r="D368" s="119"/>
      <c r="E368" s="119"/>
      <c r="F368" s="122"/>
    </row>
    <row r="369" spans="1:6">
      <c r="A369" s="108"/>
      <c r="B369" s="119"/>
      <c r="C369" s="119"/>
      <c r="D369" s="119"/>
      <c r="E369" s="119"/>
      <c r="F369" s="122"/>
    </row>
    <row r="370" spans="1:6">
      <c r="A370" s="108"/>
      <c r="B370" s="119"/>
      <c r="C370" s="119"/>
      <c r="D370" s="119"/>
      <c r="E370" s="119"/>
      <c r="F370" s="122"/>
    </row>
    <row r="371" spans="1:6">
      <c r="A371" s="108"/>
      <c r="B371" s="119"/>
      <c r="C371" s="119"/>
      <c r="D371" s="119"/>
      <c r="E371" s="119"/>
      <c r="F371" s="122"/>
    </row>
    <row r="372" spans="1:6">
      <c r="A372" s="108"/>
      <c r="B372" s="119"/>
      <c r="C372" s="119"/>
      <c r="D372" s="119"/>
      <c r="E372" s="119"/>
      <c r="F372" s="122"/>
    </row>
    <row r="373" spans="1:6">
      <c r="A373" s="108"/>
      <c r="B373" s="119"/>
      <c r="C373" s="119"/>
      <c r="D373" s="119"/>
      <c r="E373" s="119"/>
      <c r="F373" s="122"/>
    </row>
    <row r="374" spans="1:6">
      <c r="A374" s="108"/>
      <c r="B374" s="119"/>
      <c r="C374" s="119"/>
      <c r="D374" s="119"/>
      <c r="E374" s="119"/>
      <c r="F374" s="122"/>
    </row>
    <row r="375" spans="1:6">
      <c r="A375" s="108"/>
      <c r="B375" s="119"/>
      <c r="C375" s="119"/>
      <c r="D375" s="119"/>
      <c r="E375" s="119"/>
      <c r="F375" s="122"/>
    </row>
    <row r="376" spans="1:6">
      <c r="A376" s="108"/>
      <c r="B376" s="119"/>
      <c r="C376" s="119"/>
      <c r="D376" s="119"/>
      <c r="E376" s="119"/>
      <c r="F376" s="122"/>
    </row>
    <row r="377" spans="1:6">
      <c r="A377" s="108"/>
      <c r="B377" s="119"/>
      <c r="C377" s="119"/>
      <c r="D377" s="119"/>
      <c r="E377" s="119"/>
      <c r="F377" s="122"/>
    </row>
    <row r="378" spans="1:6">
      <c r="A378" s="108"/>
      <c r="B378" s="119"/>
      <c r="C378" s="119"/>
      <c r="D378" s="119"/>
      <c r="E378" s="119"/>
      <c r="F378" s="122"/>
    </row>
    <row r="379" spans="1:6">
      <c r="A379" s="108"/>
      <c r="B379" s="119"/>
      <c r="C379" s="119"/>
      <c r="D379" s="119"/>
      <c r="E379" s="119"/>
      <c r="F379" s="122"/>
    </row>
    <row r="380" spans="1:6">
      <c r="A380" s="108"/>
      <c r="B380" s="119"/>
      <c r="C380" s="119"/>
      <c r="D380" s="119"/>
      <c r="E380" s="119"/>
      <c r="F380" s="122"/>
    </row>
    <row r="381" spans="1:6">
      <c r="A381" s="108"/>
      <c r="B381" s="119"/>
      <c r="C381" s="119"/>
      <c r="D381" s="119"/>
      <c r="E381" s="119"/>
      <c r="F381" s="122"/>
    </row>
    <row r="382" spans="1:6">
      <c r="A382" s="108"/>
      <c r="B382" s="119"/>
      <c r="C382" s="119"/>
      <c r="D382" s="119"/>
      <c r="E382" s="119"/>
      <c r="F382" s="122"/>
    </row>
    <row r="383" spans="1:6">
      <c r="A383" s="108"/>
      <c r="B383" s="119"/>
      <c r="C383" s="119"/>
      <c r="D383" s="119"/>
      <c r="E383" s="119"/>
      <c r="F383" s="122"/>
    </row>
    <row r="384" spans="1:6">
      <c r="A384" s="108"/>
      <c r="B384" s="119"/>
      <c r="C384" s="119"/>
      <c r="D384" s="119"/>
      <c r="E384" s="119"/>
      <c r="F384" s="122"/>
    </row>
    <row r="385" spans="1:6">
      <c r="A385" s="108"/>
      <c r="B385" s="119"/>
      <c r="C385" s="119"/>
      <c r="D385" s="119"/>
      <c r="E385" s="119"/>
      <c r="F385" s="122"/>
    </row>
    <row r="386" spans="1:6">
      <c r="A386" s="108"/>
      <c r="B386" s="119"/>
      <c r="C386" s="119"/>
      <c r="D386" s="119"/>
      <c r="E386" s="119"/>
      <c r="F386" s="122"/>
    </row>
    <row r="387" spans="1:6">
      <c r="A387" s="108"/>
      <c r="B387" s="119"/>
      <c r="C387" s="119"/>
      <c r="D387" s="119"/>
      <c r="E387" s="119"/>
      <c r="F387" s="122"/>
    </row>
    <row r="388" spans="1:6">
      <c r="A388" s="108"/>
      <c r="B388" s="119"/>
      <c r="C388" s="119"/>
      <c r="D388" s="119"/>
      <c r="E388" s="119"/>
      <c r="F388" s="122"/>
    </row>
    <row r="389" spans="1:6">
      <c r="A389" s="108"/>
      <c r="B389" s="119"/>
      <c r="C389" s="119"/>
      <c r="D389" s="119"/>
      <c r="E389" s="119"/>
      <c r="F389" s="122"/>
    </row>
    <row r="390" spans="1:6">
      <c r="A390" s="108"/>
      <c r="B390" s="119"/>
      <c r="C390" s="119"/>
      <c r="D390" s="119"/>
      <c r="E390" s="119"/>
      <c r="F390" s="122"/>
    </row>
    <row r="391" spans="1:6">
      <c r="A391" s="108"/>
      <c r="B391" s="119"/>
      <c r="C391" s="119"/>
      <c r="D391" s="119"/>
      <c r="E391" s="119"/>
      <c r="F391" s="122"/>
    </row>
    <row r="392" spans="1:6">
      <c r="A392" s="108"/>
      <c r="B392" s="119"/>
      <c r="C392" s="119"/>
      <c r="D392" s="119"/>
      <c r="E392" s="119"/>
      <c r="F392" s="122"/>
    </row>
    <row r="393" spans="1:6">
      <c r="A393" s="108"/>
      <c r="B393" s="119"/>
      <c r="C393" s="119"/>
      <c r="D393" s="119"/>
      <c r="E393" s="119"/>
      <c r="F393" s="122"/>
    </row>
    <row r="394" spans="1:6">
      <c r="A394" s="108"/>
      <c r="B394" s="119"/>
      <c r="C394" s="119"/>
      <c r="D394" s="119"/>
      <c r="E394" s="119"/>
      <c r="F394" s="122"/>
    </row>
    <row r="395" spans="1:6">
      <c r="A395" s="108"/>
      <c r="B395" s="119"/>
      <c r="C395" s="119"/>
      <c r="D395" s="119"/>
      <c r="E395" s="119"/>
      <c r="F395" s="122"/>
    </row>
    <row r="396" spans="1:6">
      <c r="A396" s="108"/>
      <c r="B396" s="119"/>
      <c r="C396" s="119"/>
      <c r="D396" s="119"/>
      <c r="E396" s="119"/>
      <c r="F396" s="122"/>
    </row>
    <row r="397" spans="1:6">
      <c r="A397" s="108"/>
      <c r="B397" s="119"/>
      <c r="C397" s="119"/>
      <c r="D397" s="119"/>
      <c r="E397" s="119"/>
      <c r="F397" s="122"/>
    </row>
    <row r="398" spans="1:6">
      <c r="A398" s="108"/>
      <c r="B398" s="119"/>
      <c r="C398" s="119"/>
      <c r="D398" s="119"/>
      <c r="E398" s="119"/>
      <c r="F398" s="122"/>
    </row>
    <row r="399" spans="1:6">
      <c r="A399" s="108"/>
      <c r="B399" s="119"/>
      <c r="C399" s="119"/>
      <c r="D399" s="119"/>
      <c r="E399" s="119"/>
      <c r="F399" s="122"/>
    </row>
    <row r="400" spans="1:6">
      <c r="A400" s="108"/>
      <c r="B400" s="119"/>
      <c r="C400" s="119"/>
      <c r="D400" s="119"/>
      <c r="E400" s="119"/>
      <c r="F400" s="122"/>
    </row>
    <row r="401" spans="1:6">
      <c r="A401" s="108"/>
      <c r="B401" s="119"/>
      <c r="C401" s="119"/>
      <c r="D401" s="119"/>
      <c r="E401" s="119"/>
      <c r="F401" s="122"/>
    </row>
    <row r="402" spans="1:6">
      <c r="A402" s="108"/>
      <c r="B402" s="119"/>
      <c r="C402" s="119"/>
      <c r="D402" s="119"/>
      <c r="E402" s="119"/>
      <c r="F402" s="122"/>
    </row>
    <row r="403" spans="1:6">
      <c r="A403" s="108"/>
      <c r="B403" s="119"/>
      <c r="C403" s="119"/>
      <c r="D403" s="119"/>
      <c r="E403" s="119"/>
      <c r="F403" s="122"/>
    </row>
    <row r="404" spans="1:6">
      <c r="A404" s="108"/>
      <c r="B404" s="119"/>
      <c r="C404" s="119"/>
      <c r="D404" s="119"/>
      <c r="E404" s="119"/>
      <c r="F404" s="122"/>
    </row>
    <row r="405" spans="1:6">
      <c r="A405" s="108"/>
      <c r="B405" s="119"/>
      <c r="C405" s="119"/>
      <c r="D405" s="119"/>
      <c r="E405" s="119"/>
      <c r="F405" s="122"/>
    </row>
    <row r="406" spans="1:6">
      <c r="A406" s="108"/>
      <c r="B406" s="119"/>
      <c r="C406" s="119"/>
      <c r="D406" s="119"/>
      <c r="E406" s="119"/>
      <c r="F406" s="122"/>
    </row>
    <row r="407" spans="1:6">
      <c r="A407" s="108"/>
      <c r="B407" s="119"/>
      <c r="C407" s="119"/>
      <c r="D407" s="119"/>
      <c r="E407" s="119"/>
      <c r="F407" s="122"/>
    </row>
    <row r="408" spans="1:6">
      <c r="A408" s="108"/>
      <c r="B408" s="119"/>
      <c r="C408" s="119"/>
      <c r="D408" s="119"/>
      <c r="E408" s="119"/>
      <c r="F408" s="122"/>
    </row>
    <row r="409" spans="1:6">
      <c r="A409" s="108"/>
      <c r="B409" s="119"/>
      <c r="C409" s="119"/>
      <c r="D409" s="119"/>
      <c r="E409" s="119"/>
      <c r="F409" s="122"/>
    </row>
    <row r="410" spans="1:6">
      <c r="A410" s="108"/>
      <c r="B410" s="119"/>
      <c r="C410" s="119"/>
      <c r="D410" s="119"/>
      <c r="E410" s="119"/>
      <c r="F410" s="122"/>
    </row>
    <row r="411" spans="1:6">
      <c r="A411" s="108"/>
      <c r="B411" s="119"/>
      <c r="C411" s="119"/>
      <c r="D411" s="119"/>
      <c r="E411" s="119"/>
      <c r="F411" s="122"/>
    </row>
    <row r="412" spans="1:6">
      <c r="A412" s="108"/>
      <c r="B412" s="119"/>
      <c r="C412" s="119"/>
      <c r="D412" s="119"/>
      <c r="E412" s="119"/>
      <c r="F412" s="122"/>
    </row>
    <row r="413" spans="1:6">
      <c r="A413" s="108"/>
      <c r="B413" s="119"/>
      <c r="C413" s="119"/>
      <c r="D413" s="119"/>
      <c r="E413" s="119"/>
      <c r="F413" s="122"/>
    </row>
    <row r="414" spans="1:6">
      <c r="A414" s="108"/>
      <c r="B414" s="119"/>
      <c r="C414" s="119"/>
      <c r="D414" s="119"/>
      <c r="E414" s="119"/>
      <c r="F414" s="122"/>
    </row>
    <row r="415" spans="1:6">
      <c r="A415" s="108"/>
      <c r="B415" s="119"/>
      <c r="C415" s="119"/>
      <c r="D415" s="119"/>
      <c r="E415" s="119"/>
      <c r="F415" s="122"/>
    </row>
    <row r="416" spans="1:6">
      <c r="A416" s="108"/>
      <c r="B416" s="119"/>
      <c r="C416" s="119"/>
      <c r="D416" s="119"/>
      <c r="E416" s="119"/>
      <c r="F416" s="122"/>
    </row>
    <row r="417" spans="1:6">
      <c r="A417" s="108"/>
      <c r="B417" s="119"/>
      <c r="C417" s="119"/>
      <c r="D417" s="119"/>
      <c r="E417" s="119"/>
      <c r="F417" s="122"/>
    </row>
    <row r="418" spans="1:6">
      <c r="A418" s="108"/>
      <c r="B418" s="119"/>
      <c r="C418" s="119"/>
      <c r="D418" s="119"/>
      <c r="E418" s="119"/>
      <c r="F418" s="122"/>
    </row>
    <row r="419" spans="1:6">
      <c r="A419" s="108"/>
      <c r="B419" s="119"/>
      <c r="C419" s="119"/>
      <c r="D419" s="119"/>
      <c r="E419" s="119"/>
      <c r="F419" s="122"/>
    </row>
    <row r="420" spans="1:6">
      <c r="A420" s="108"/>
      <c r="B420" s="119"/>
      <c r="C420" s="119"/>
      <c r="D420" s="119"/>
      <c r="E420" s="119"/>
      <c r="F420" s="122"/>
    </row>
    <row r="421" spans="1:6">
      <c r="A421" s="108"/>
      <c r="B421" s="119"/>
      <c r="C421" s="119"/>
      <c r="D421" s="119"/>
      <c r="E421" s="119"/>
      <c r="F421" s="122"/>
    </row>
    <row r="422" spans="1:6">
      <c r="A422" s="108"/>
      <c r="B422" s="119"/>
      <c r="C422" s="119"/>
      <c r="D422" s="119"/>
      <c r="E422" s="119"/>
      <c r="F422" s="122"/>
    </row>
    <row r="423" spans="1:6">
      <c r="A423" s="108"/>
      <c r="B423" s="119"/>
      <c r="C423" s="119"/>
      <c r="D423" s="119"/>
      <c r="E423" s="119"/>
      <c r="F423" s="122"/>
    </row>
    <row r="424" spans="1:6">
      <c r="A424" s="108"/>
      <c r="B424" s="119"/>
      <c r="C424" s="119"/>
      <c r="D424" s="119"/>
      <c r="E424" s="119"/>
      <c r="F424" s="122"/>
    </row>
    <row r="425" spans="1:6">
      <c r="A425" s="108"/>
      <c r="B425" s="119"/>
      <c r="C425" s="119"/>
      <c r="D425" s="119"/>
      <c r="E425" s="119"/>
      <c r="F425" s="122"/>
    </row>
    <row r="426" spans="1:6">
      <c r="A426" s="108"/>
      <c r="B426" s="119"/>
      <c r="C426" s="119"/>
      <c r="D426" s="119"/>
      <c r="E426" s="119"/>
      <c r="F426" s="122"/>
    </row>
    <row r="427" spans="1:6">
      <c r="A427" s="108"/>
      <c r="B427" s="119"/>
      <c r="C427" s="119"/>
      <c r="D427" s="119"/>
      <c r="E427" s="119"/>
      <c r="F427" s="122"/>
    </row>
    <row r="428" spans="1:6">
      <c r="A428" s="108"/>
      <c r="B428" s="119"/>
      <c r="C428" s="119"/>
      <c r="D428" s="119"/>
      <c r="E428" s="119"/>
      <c r="F428" s="122"/>
    </row>
    <row r="429" spans="1:6">
      <c r="A429" s="108"/>
      <c r="B429" s="119"/>
      <c r="C429" s="119"/>
      <c r="D429" s="119"/>
      <c r="E429" s="119"/>
      <c r="F429" s="122"/>
    </row>
    <row r="430" spans="1:6">
      <c r="A430" s="108"/>
      <c r="B430" s="119"/>
      <c r="C430" s="119"/>
      <c r="D430" s="119"/>
      <c r="E430" s="119"/>
      <c r="F430" s="122"/>
    </row>
    <row r="431" spans="1:6">
      <c r="A431" s="108"/>
      <c r="B431" s="119"/>
      <c r="C431" s="119"/>
      <c r="D431" s="119"/>
      <c r="E431" s="119"/>
      <c r="F431" s="122"/>
    </row>
    <row r="432" spans="1:6">
      <c r="A432" s="108"/>
      <c r="B432" s="119"/>
      <c r="C432" s="119"/>
      <c r="D432" s="119"/>
      <c r="E432" s="119"/>
      <c r="F432" s="122"/>
    </row>
    <row r="433" spans="1:6">
      <c r="A433" s="108"/>
      <c r="B433" s="119"/>
      <c r="C433" s="119"/>
      <c r="D433" s="119"/>
      <c r="E433" s="119"/>
      <c r="F433" s="122"/>
    </row>
    <row r="434" spans="1:6">
      <c r="A434" s="108"/>
      <c r="B434" s="119"/>
      <c r="C434" s="119"/>
      <c r="D434" s="119"/>
      <c r="E434" s="119"/>
      <c r="F434" s="122"/>
    </row>
    <row r="435" spans="1:6">
      <c r="A435" s="108"/>
      <c r="B435" s="119"/>
      <c r="C435" s="119"/>
      <c r="D435" s="119"/>
      <c r="E435" s="119"/>
      <c r="F435" s="122"/>
    </row>
    <row r="436" spans="1:6">
      <c r="A436" s="108"/>
      <c r="B436" s="119"/>
      <c r="C436" s="119"/>
      <c r="D436" s="119"/>
      <c r="E436" s="119"/>
      <c r="F436" s="122"/>
    </row>
    <row r="437" spans="1:6">
      <c r="A437" s="108"/>
      <c r="B437" s="119"/>
      <c r="C437" s="119"/>
      <c r="D437" s="119"/>
      <c r="E437" s="119"/>
      <c r="F437" s="122"/>
    </row>
    <row r="438" spans="1:6">
      <c r="A438" s="108"/>
      <c r="B438" s="119"/>
      <c r="C438" s="119"/>
      <c r="D438" s="119"/>
      <c r="E438" s="119"/>
      <c r="F438" s="122"/>
    </row>
    <row r="439" spans="1:6">
      <c r="A439" s="108"/>
      <c r="B439" s="119"/>
      <c r="C439" s="119"/>
      <c r="D439" s="119"/>
      <c r="E439" s="119"/>
      <c r="F439" s="122"/>
    </row>
    <row r="440" spans="1:6">
      <c r="A440" s="108"/>
      <c r="B440" s="119"/>
      <c r="C440" s="119"/>
      <c r="D440" s="119"/>
      <c r="E440" s="119"/>
      <c r="F440" s="122"/>
    </row>
    <row r="441" spans="1:6">
      <c r="A441" s="108"/>
      <c r="B441" s="119"/>
      <c r="C441" s="119"/>
      <c r="D441" s="119"/>
      <c r="E441" s="119"/>
      <c r="F441" s="122"/>
    </row>
    <row r="442" spans="1:6">
      <c r="A442" s="108"/>
      <c r="B442" s="119"/>
      <c r="C442" s="119"/>
      <c r="D442" s="119"/>
      <c r="E442" s="119"/>
      <c r="F442" s="122"/>
    </row>
    <row r="443" spans="1:6">
      <c r="A443" s="108"/>
      <c r="B443" s="119"/>
      <c r="C443" s="119"/>
      <c r="D443" s="119"/>
      <c r="E443" s="119"/>
      <c r="F443" s="122"/>
    </row>
    <row r="444" spans="1:6">
      <c r="A444" s="108"/>
      <c r="B444" s="119"/>
      <c r="C444" s="119"/>
      <c r="D444" s="119"/>
      <c r="E444" s="119"/>
      <c r="F444" s="122"/>
    </row>
    <row r="445" spans="1:6">
      <c r="A445" s="108"/>
      <c r="B445" s="119"/>
      <c r="C445" s="119"/>
      <c r="D445" s="119"/>
      <c r="E445" s="119"/>
      <c r="F445" s="122"/>
    </row>
    <row r="446" spans="1:6">
      <c r="A446" s="108"/>
      <c r="B446" s="119"/>
      <c r="C446" s="119"/>
      <c r="D446" s="119"/>
      <c r="E446" s="119"/>
      <c r="F446" s="122"/>
    </row>
    <row r="447" spans="1:6">
      <c r="A447" s="108"/>
      <c r="B447" s="119"/>
      <c r="C447" s="119"/>
      <c r="D447" s="119"/>
      <c r="E447" s="119"/>
      <c r="F447" s="122"/>
    </row>
    <row r="448" spans="1:6">
      <c r="A448" s="108"/>
      <c r="B448" s="119"/>
      <c r="C448" s="119"/>
      <c r="D448" s="119"/>
      <c r="E448" s="119"/>
      <c r="F448" s="122"/>
    </row>
    <row r="449" spans="1:6">
      <c r="A449" s="108"/>
      <c r="B449" s="119"/>
      <c r="C449" s="119"/>
      <c r="D449" s="119"/>
      <c r="E449" s="119"/>
      <c r="F449" s="122"/>
    </row>
    <row r="450" spans="1:6">
      <c r="A450" s="108"/>
      <c r="B450" s="119"/>
      <c r="C450" s="119"/>
      <c r="D450" s="119"/>
      <c r="E450" s="119"/>
      <c r="F450" s="122"/>
    </row>
    <row r="451" spans="1:6">
      <c r="A451" s="108"/>
      <c r="B451" s="119"/>
      <c r="C451" s="119"/>
      <c r="D451" s="119"/>
      <c r="E451" s="119"/>
      <c r="F451" s="122"/>
    </row>
    <row r="452" spans="1:6">
      <c r="A452" s="108"/>
      <c r="B452" s="119"/>
      <c r="C452" s="119"/>
      <c r="D452" s="119"/>
      <c r="E452" s="119"/>
      <c r="F452" s="122"/>
    </row>
    <row r="453" spans="1:6">
      <c r="A453" s="108"/>
      <c r="B453" s="119"/>
      <c r="C453" s="119"/>
      <c r="D453" s="119"/>
      <c r="E453" s="119"/>
      <c r="F453" s="122"/>
    </row>
    <row r="454" spans="1:6">
      <c r="A454" s="108"/>
      <c r="B454" s="119"/>
      <c r="C454" s="119"/>
      <c r="D454" s="119"/>
      <c r="E454" s="119"/>
      <c r="F454" s="122"/>
    </row>
    <row r="455" spans="1:6">
      <c r="A455" s="108"/>
      <c r="B455" s="119"/>
      <c r="C455" s="119"/>
      <c r="D455" s="119"/>
      <c r="E455" s="119"/>
      <c r="F455" s="122"/>
    </row>
    <row r="456" spans="1:6">
      <c r="A456" s="108"/>
      <c r="B456" s="119"/>
      <c r="C456" s="119"/>
      <c r="D456" s="119"/>
      <c r="E456" s="119"/>
      <c r="F456" s="122"/>
    </row>
    <row r="457" spans="1:6">
      <c r="A457" s="108"/>
      <c r="B457" s="119"/>
      <c r="C457" s="119"/>
      <c r="D457" s="119"/>
      <c r="E457" s="119"/>
      <c r="F457" s="122"/>
    </row>
    <row r="458" spans="1:6">
      <c r="A458" s="108"/>
      <c r="B458" s="119"/>
      <c r="C458" s="119"/>
      <c r="D458" s="119"/>
      <c r="E458" s="119"/>
      <c r="F458" s="122"/>
    </row>
    <row r="459" spans="1:6">
      <c r="A459" s="108"/>
      <c r="B459" s="119"/>
      <c r="C459" s="119"/>
      <c r="D459" s="119"/>
      <c r="E459" s="119"/>
      <c r="F459" s="122"/>
    </row>
    <row r="460" spans="1:6">
      <c r="A460" s="108"/>
      <c r="B460" s="119"/>
      <c r="C460" s="119"/>
      <c r="D460" s="119"/>
      <c r="E460" s="119"/>
      <c r="F460" s="122"/>
    </row>
    <row r="461" spans="1:6">
      <c r="A461" s="108"/>
      <c r="B461" s="119"/>
      <c r="C461" s="119"/>
      <c r="D461" s="119"/>
      <c r="E461" s="119"/>
      <c r="F461" s="122"/>
    </row>
    <row r="462" spans="1:6">
      <c r="A462" s="108"/>
      <c r="B462" s="119"/>
      <c r="C462" s="119"/>
      <c r="D462" s="119"/>
      <c r="E462" s="119"/>
      <c r="F462" s="122"/>
    </row>
    <row r="463" spans="1:6">
      <c r="A463" s="108"/>
      <c r="B463" s="119"/>
      <c r="C463" s="119"/>
      <c r="D463" s="119"/>
      <c r="E463" s="119"/>
      <c r="F463" s="122"/>
    </row>
    <row r="464" spans="1:6">
      <c r="A464" s="108"/>
      <c r="B464" s="119"/>
      <c r="C464" s="119"/>
      <c r="D464" s="119"/>
      <c r="E464" s="119"/>
      <c r="F464" s="122"/>
    </row>
    <row r="465" spans="1:6">
      <c r="A465" s="108"/>
      <c r="B465" s="119"/>
      <c r="C465" s="119"/>
      <c r="D465" s="119"/>
      <c r="E465" s="119"/>
      <c r="F465" s="122"/>
    </row>
    <row r="466" spans="1:6">
      <c r="A466" s="108"/>
      <c r="B466" s="119"/>
      <c r="C466" s="119"/>
      <c r="D466" s="119"/>
      <c r="E466" s="119"/>
      <c r="F466" s="122"/>
    </row>
    <row r="467" spans="1:6">
      <c r="A467" s="108"/>
      <c r="B467" s="119"/>
      <c r="C467" s="119"/>
      <c r="D467" s="119"/>
      <c r="E467" s="119"/>
      <c r="F467" s="122"/>
    </row>
    <row r="468" spans="1:6">
      <c r="A468" s="108"/>
      <c r="B468" s="119"/>
      <c r="C468" s="119"/>
      <c r="D468" s="119"/>
      <c r="E468" s="119"/>
      <c r="F468" s="122"/>
    </row>
    <row r="469" spans="1:6">
      <c r="A469" s="108"/>
      <c r="B469" s="119"/>
      <c r="C469" s="119"/>
      <c r="D469" s="119"/>
      <c r="E469" s="119"/>
      <c r="F469" s="122"/>
    </row>
    <row r="470" spans="1:6">
      <c r="A470" s="108"/>
      <c r="B470" s="119"/>
      <c r="C470" s="119"/>
      <c r="D470" s="119"/>
      <c r="E470" s="119"/>
      <c r="F470" s="122"/>
    </row>
    <row r="471" spans="1:6">
      <c r="A471" s="108"/>
      <c r="B471" s="119"/>
      <c r="C471" s="119"/>
      <c r="D471" s="119"/>
      <c r="E471" s="119"/>
      <c r="F471" s="122"/>
    </row>
    <row r="472" spans="1:6">
      <c r="A472" s="108"/>
      <c r="B472" s="119"/>
      <c r="C472" s="119"/>
      <c r="D472" s="119"/>
      <c r="E472" s="119"/>
      <c r="F472" s="122"/>
    </row>
    <row r="473" spans="1:6">
      <c r="A473" s="108"/>
      <c r="B473" s="119"/>
      <c r="C473" s="119"/>
      <c r="D473" s="119"/>
      <c r="E473" s="119"/>
      <c r="F473" s="122"/>
    </row>
    <row r="474" spans="1:6">
      <c r="A474" s="108"/>
      <c r="B474" s="119"/>
      <c r="C474" s="119"/>
      <c r="D474" s="119"/>
      <c r="E474" s="119"/>
      <c r="F474" s="122"/>
    </row>
    <row r="475" spans="1:6">
      <c r="A475" s="108"/>
      <c r="B475" s="119"/>
      <c r="C475" s="119"/>
      <c r="D475" s="119"/>
      <c r="E475" s="119"/>
      <c r="F475" s="122"/>
    </row>
    <row r="476" spans="1:6">
      <c r="A476" s="108"/>
      <c r="B476" s="119"/>
      <c r="C476" s="119"/>
      <c r="D476" s="119"/>
      <c r="E476" s="119"/>
      <c r="F476" s="122"/>
    </row>
    <row r="477" spans="1:6">
      <c r="A477" s="108"/>
      <c r="B477" s="119"/>
      <c r="C477" s="119"/>
      <c r="D477" s="119"/>
      <c r="E477" s="119"/>
      <c r="F477" s="122"/>
    </row>
    <row r="478" spans="1:6">
      <c r="A478" s="108"/>
      <c r="B478" s="119"/>
      <c r="C478" s="119"/>
      <c r="D478" s="119"/>
      <c r="E478" s="119"/>
      <c r="F478" s="122"/>
    </row>
    <row r="479" spans="1:6">
      <c r="A479" s="108"/>
      <c r="B479" s="119"/>
      <c r="C479" s="119"/>
      <c r="D479" s="119"/>
      <c r="E479" s="119"/>
      <c r="F479" s="122"/>
    </row>
    <row r="480" spans="1:6">
      <c r="A480" s="108"/>
      <c r="B480" s="119"/>
      <c r="C480" s="119"/>
      <c r="D480" s="119"/>
      <c r="E480" s="119"/>
      <c r="F480" s="122"/>
    </row>
    <row r="481" spans="1:6">
      <c r="A481" s="108"/>
      <c r="B481" s="119"/>
      <c r="C481" s="119"/>
      <c r="D481" s="119"/>
      <c r="E481" s="119"/>
      <c r="F481" s="122"/>
    </row>
    <row r="482" spans="1:6">
      <c r="A482" s="108"/>
      <c r="B482" s="119"/>
      <c r="C482" s="119"/>
      <c r="D482" s="119"/>
      <c r="E482" s="119"/>
      <c r="F482" s="122"/>
    </row>
    <row r="483" spans="1:6">
      <c r="A483" s="108"/>
      <c r="B483" s="119"/>
      <c r="C483" s="119"/>
      <c r="D483" s="119"/>
      <c r="E483" s="119"/>
      <c r="F483" s="122"/>
    </row>
    <row r="484" spans="1:6">
      <c r="A484" s="108"/>
      <c r="B484" s="119"/>
      <c r="C484" s="119"/>
      <c r="D484" s="119"/>
      <c r="E484" s="119"/>
      <c r="F484" s="122"/>
    </row>
    <row r="485" spans="1:6">
      <c r="A485" s="108"/>
      <c r="B485" s="119"/>
      <c r="C485" s="119"/>
      <c r="D485" s="119"/>
      <c r="E485" s="119"/>
      <c r="F485" s="122"/>
    </row>
    <row r="486" spans="1:6">
      <c r="A486" s="108"/>
      <c r="B486" s="119"/>
      <c r="C486" s="119"/>
      <c r="D486" s="119"/>
      <c r="E486" s="119"/>
      <c r="F486" s="122"/>
    </row>
    <row r="487" spans="1:6">
      <c r="A487" s="108"/>
      <c r="B487" s="119"/>
      <c r="C487" s="119"/>
      <c r="D487" s="119"/>
      <c r="E487" s="119"/>
      <c r="F487" s="122"/>
    </row>
    <row r="488" spans="1:6">
      <c r="A488" s="108"/>
      <c r="B488" s="119"/>
      <c r="C488" s="119"/>
      <c r="D488" s="119"/>
      <c r="E488" s="119"/>
      <c r="F488" s="122"/>
    </row>
    <row r="489" spans="1:6">
      <c r="A489" s="108"/>
      <c r="B489" s="119"/>
      <c r="C489" s="119"/>
      <c r="D489" s="119"/>
      <c r="E489" s="119"/>
      <c r="F489" s="122"/>
    </row>
    <row r="490" spans="1:6">
      <c r="A490" s="108"/>
      <c r="B490" s="119"/>
      <c r="C490" s="119"/>
      <c r="D490" s="119"/>
      <c r="E490" s="119"/>
      <c r="F490" s="122"/>
    </row>
    <row r="491" spans="1:6">
      <c r="A491" s="108"/>
      <c r="B491" s="119"/>
      <c r="C491" s="119"/>
      <c r="D491" s="119"/>
      <c r="E491" s="119"/>
      <c r="F491" s="122"/>
    </row>
    <row r="492" spans="1:6">
      <c r="A492" s="108"/>
      <c r="B492" s="119"/>
      <c r="C492" s="119"/>
      <c r="D492" s="119"/>
      <c r="E492" s="119"/>
      <c r="F492" s="122"/>
    </row>
    <row r="493" spans="1:6">
      <c r="A493" s="108"/>
      <c r="B493" s="119"/>
      <c r="C493" s="119"/>
      <c r="D493" s="119"/>
      <c r="E493" s="119"/>
      <c r="F493" s="122"/>
    </row>
    <row r="494" spans="1:6">
      <c r="A494" s="108"/>
      <c r="B494" s="119"/>
      <c r="C494" s="119"/>
      <c r="D494" s="119"/>
      <c r="E494" s="119"/>
      <c r="F494" s="122"/>
    </row>
    <row r="495" spans="1:6">
      <c r="A495" s="108"/>
      <c r="B495" s="119"/>
      <c r="C495" s="119"/>
      <c r="D495" s="119"/>
      <c r="E495" s="119"/>
      <c r="F495" s="122"/>
    </row>
    <row r="496" spans="1:6">
      <c r="A496" s="108"/>
      <c r="B496" s="119"/>
      <c r="C496" s="119"/>
      <c r="D496" s="119"/>
      <c r="E496" s="119"/>
      <c r="F496" s="122"/>
    </row>
    <row r="497" spans="1:6">
      <c r="A497" s="108"/>
      <c r="B497" s="119"/>
      <c r="C497" s="119"/>
      <c r="D497" s="119"/>
      <c r="E497" s="119"/>
      <c r="F497" s="122"/>
    </row>
    <row r="498" spans="1:6">
      <c r="A498" s="108"/>
      <c r="B498" s="119"/>
      <c r="C498" s="119"/>
      <c r="D498" s="119"/>
      <c r="E498" s="119"/>
      <c r="F498" s="122"/>
    </row>
    <row r="499" spans="1:6">
      <c r="A499" s="108"/>
      <c r="B499" s="119"/>
      <c r="C499" s="119"/>
      <c r="D499" s="119"/>
      <c r="E499" s="119"/>
      <c r="F499" s="122"/>
    </row>
    <row r="500" spans="1:6">
      <c r="A500" s="108"/>
      <c r="B500" s="119"/>
      <c r="C500" s="119"/>
      <c r="D500" s="119"/>
      <c r="E500" s="119"/>
      <c r="F500" s="122"/>
    </row>
    <row r="501" spans="1:6">
      <c r="A501" s="108"/>
      <c r="B501" s="119"/>
      <c r="C501" s="119"/>
      <c r="D501" s="119"/>
      <c r="E501" s="119"/>
      <c r="F501" s="122"/>
    </row>
    <row r="502" spans="1:6">
      <c r="A502" s="108"/>
      <c r="B502" s="119"/>
      <c r="C502" s="119"/>
      <c r="D502" s="119"/>
      <c r="E502" s="119"/>
      <c r="F502" s="122"/>
    </row>
    <row r="503" spans="1:6">
      <c r="A503" s="108"/>
      <c r="B503" s="119"/>
      <c r="C503" s="119"/>
      <c r="D503" s="119"/>
      <c r="E503" s="119"/>
      <c r="F503" s="122"/>
    </row>
    <row r="504" spans="1:6">
      <c r="A504" s="108"/>
      <c r="B504" s="119"/>
      <c r="C504" s="119"/>
      <c r="D504" s="119"/>
      <c r="E504" s="119"/>
      <c r="F504" s="122"/>
    </row>
    <row r="505" spans="1:6">
      <c r="A505" s="108"/>
      <c r="B505" s="119"/>
      <c r="C505" s="119"/>
      <c r="D505" s="119"/>
      <c r="E505" s="119"/>
      <c r="F505" s="122"/>
    </row>
    <row r="506" spans="1:6">
      <c r="A506" s="108"/>
      <c r="B506" s="119"/>
      <c r="C506" s="119"/>
      <c r="D506" s="119"/>
      <c r="E506" s="119"/>
      <c r="F506" s="122"/>
    </row>
    <row r="507" spans="1:6">
      <c r="A507" s="108"/>
      <c r="B507" s="119"/>
      <c r="C507" s="119"/>
      <c r="D507" s="119"/>
      <c r="E507" s="119"/>
      <c r="F507" s="122"/>
    </row>
    <row r="508" spans="1:6">
      <c r="A508" s="108"/>
      <c r="B508" s="119"/>
      <c r="C508" s="119"/>
      <c r="D508" s="119"/>
      <c r="E508" s="119"/>
      <c r="F508" s="122"/>
    </row>
    <row r="509" spans="1:6">
      <c r="A509" s="108"/>
      <c r="B509" s="119"/>
      <c r="C509" s="119"/>
      <c r="D509" s="119"/>
      <c r="E509" s="119"/>
      <c r="F509" s="122"/>
    </row>
    <row r="510" spans="1:6">
      <c r="A510" s="108"/>
      <c r="B510" s="119"/>
      <c r="C510" s="119"/>
      <c r="D510" s="119"/>
      <c r="E510" s="119"/>
      <c r="F510" s="122"/>
    </row>
    <row r="511" spans="1:6">
      <c r="A511" s="108"/>
      <c r="B511" s="119"/>
      <c r="C511" s="119"/>
      <c r="D511" s="119"/>
      <c r="E511" s="119"/>
      <c r="F511" s="122"/>
    </row>
    <row r="512" spans="1:6">
      <c r="A512" s="108"/>
      <c r="B512" s="119"/>
      <c r="C512" s="119"/>
      <c r="D512" s="119"/>
      <c r="E512" s="119"/>
      <c r="F512" s="122"/>
    </row>
    <row r="513" spans="1:6">
      <c r="A513" s="108"/>
      <c r="B513" s="119"/>
      <c r="C513" s="119"/>
      <c r="D513" s="119"/>
      <c r="E513" s="119"/>
      <c r="F513" s="122"/>
    </row>
    <row r="514" spans="1:6">
      <c r="A514" s="108"/>
      <c r="B514" s="119"/>
      <c r="C514" s="119"/>
      <c r="D514" s="119"/>
      <c r="E514" s="119"/>
      <c r="F514" s="122"/>
    </row>
    <row r="515" spans="1:6">
      <c r="A515" s="108"/>
      <c r="B515" s="119"/>
      <c r="C515" s="119"/>
      <c r="D515" s="119"/>
      <c r="E515" s="119"/>
      <c r="F515" s="122"/>
    </row>
    <row r="516" spans="1:6">
      <c r="A516" s="108"/>
      <c r="B516" s="119"/>
      <c r="C516" s="119"/>
      <c r="D516" s="119"/>
      <c r="E516" s="119"/>
      <c r="F516" s="122"/>
    </row>
    <row r="517" spans="1:6">
      <c r="A517" s="108"/>
      <c r="B517" s="119"/>
      <c r="C517" s="119"/>
      <c r="D517" s="119"/>
      <c r="E517" s="119"/>
      <c r="F517" s="122"/>
    </row>
    <row r="518" spans="1:6">
      <c r="A518" s="108"/>
      <c r="B518" s="119"/>
      <c r="C518" s="119"/>
      <c r="D518" s="119"/>
      <c r="E518" s="119"/>
      <c r="F518" s="122"/>
    </row>
    <row r="519" spans="1:6">
      <c r="A519" s="108"/>
      <c r="B519" s="119"/>
      <c r="C519" s="119"/>
      <c r="D519" s="119"/>
      <c r="E519" s="119"/>
      <c r="F519" s="122"/>
    </row>
    <row r="520" spans="1:6">
      <c r="A520" s="108"/>
      <c r="B520" s="119"/>
      <c r="C520" s="119"/>
      <c r="D520" s="119"/>
      <c r="E520" s="119"/>
      <c r="F520" s="122"/>
    </row>
    <row r="521" spans="1:6">
      <c r="A521" s="108"/>
      <c r="B521" s="119"/>
      <c r="C521" s="119"/>
      <c r="D521" s="119"/>
      <c r="E521" s="119"/>
      <c r="F521" s="122"/>
    </row>
    <row r="522" spans="1:6">
      <c r="A522" s="108"/>
      <c r="B522" s="119"/>
      <c r="C522" s="119"/>
      <c r="D522" s="119"/>
      <c r="E522" s="119"/>
      <c r="F522" s="122"/>
    </row>
    <row r="523" spans="1:6">
      <c r="A523" s="108"/>
      <c r="B523" s="119"/>
      <c r="C523" s="119"/>
      <c r="D523" s="119"/>
      <c r="E523" s="119"/>
      <c r="F523" s="122"/>
    </row>
    <row r="524" spans="1:6">
      <c r="A524" s="108"/>
      <c r="B524" s="119"/>
      <c r="C524" s="119"/>
      <c r="D524" s="119"/>
      <c r="E524" s="119"/>
      <c r="F524" s="122"/>
    </row>
    <row r="525" spans="1:6">
      <c r="A525" s="108"/>
      <c r="B525" s="119"/>
      <c r="C525" s="119"/>
      <c r="D525" s="119"/>
      <c r="E525" s="119"/>
      <c r="F525" s="122"/>
    </row>
    <row r="526" spans="1:6">
      <c r="A526" s="108"/>
      <c r="B526" s="119"/>
      <c r="C526" s="119"/>
      <c r="D526" s="119"/>
      <c r="E526" s="119"/>
      <c r="F526" s="122"/>
    </row>
    <row r="527" spans="1:6">
      <c r="A527" s="108"/>
      <c r="B527" s="119"/>
      <c r="C527" s="119"/>
      <c r="D527" s="119"/>
      <c r="E527" s="119"/>
      <c r="F527" s="122"/>
    </row>
    <row r="528" spans="1:6">
      <c r="A528" s="108"/>
      <c r="B528" s="119"/>
      <c r="C528" s="119"/>
      <c r="D528" s="119"/>
      <c r="E528" s="119"/>
      <c r="F528" s="122"/>
    </row>
    <row r="529" spans="1:6">
      <c r="A529" s="108"/>
      <c r="B529" s="119"/>
      <c r="C529" s="119"/>
      <c r="D529" s="119"/>
      <c r="E529" s="119"/>
      <c r="F529" s="122"/>
    </row>
    <row r="530" spans="1:6">
      <c r="A530" s="108"/>
      <c r="B530" s="119"/>
      <c r="C530" s="119"/>
      <c r="D530" s="119"/>
      <c r="E530" s="119"/>
      <c r="F530" s="122"/>
    </row>
    <row r="531" spans="1:6">
      <c r="A531" s="108"/>
      <c r="B531" s="119"/>
      <c r="C531" s="119"/>
      <c r="D531" s="119"/>
      <c r="E531" s="119"/>
      <c r="F531" s="122"/>
    </row>
    <row r="532" spans="1:6">
      <c r="A532" s="108"/>
      <c r="B532" s="119"/>
      <c r="C532" s="119"/>
      <c r="D532" s="119"/>
      <c r="E532" s="119"/>
      <c r="F532" s="122"/>
    </row>
    <row r="533" spans="1:6">
      <c r="A533" s="108"/>
      <c r="B533" s="119"/>
      <c r="C533" s="119"/>
      <c r="D533" s="119"/>
      <c r="E533" s="119"/>
      <c r="F533" s="122"/>
    </row>
    <row r="534" spans="1:6">
      <c r="A534" s="108"/>
      <c r="B534" s="119"/>
      <c r="C534" s="119"/>
      <c r="D534" s="119"/>
      <c r="E534" s="119"/>
      <c r="F534" s="122"/>
    </row>
    <row r="535" spans="1:6">
      <c r="A535" s="108"/>
      <c r="B535" s="119"/>
      <c r="C535" s="119"/>
      <c r="D535" s="119"/>
      <c r="E535" s="119"/>
      <c r="F535" s="122"/>
    </row>
    <row r="536" spans="1:6">
      <c r="A536" s="108"/>
      <c r="B536" s="119"/>
      <c r="C536" s="119"/>
      <c r="D536" s="119"/>
      <c r="E536" s="119"/>
      <c r="F536" s="122"/>
    </row>
    <row r="537" spans="1:6">
      <c r="A537" s="108"/>
      <c r="B537" s="119"/>
      <c r="C537" s="119"/>
      <c r="D537" s="119"/>
      <c r="E537" s="119"/>
      <c r="F537" s="122"/>
    </row>
    <row r="538" spans="1:6">
      <c r="A538" s="108"/>
      <c r="B538" s="119"/>
      <c r="C538" s="119"/>
      <c r="D538" s="119"/>
      <c r="E538" s="119"/>
      <c r="F538" s="122"/>
    </row>
    <row r="539" spans="1:6">
      <c r="A539" s="108"/>
      <c r="B539" s="119"/>
      <c r="C539" s="119"/>
      <c r="D539" s="119"/>
      <c r="E539" s="119"/>
      <c r="F539" s="122"/>
    </row>
    <row r="540" spans="1:6">
      <c r="A540" s="108"/>
      <c r="B540" s="119"/>
      <c r="C540" s="119"/>
      <c r="D540" s="119"/>
      <c r="E540" s="119"/>
      <c r="F540" s="122"/>
    </row>
    <row r="541" spans="1:6">
      <c r="A541" s="108"/>
      <c r="B541" s="119"/>
      <c r="C541" s="119"/>
      <c r="D541" s="119"/>
      <c r="E541" s="119"/>
      <c r="F541" s="122"/>
    </row>
    <row r="542" spans="1:6">
      <c r="A542" s="108"/>
      <c r="B542" s="119"/>
      <c r="C542" s="119"/>
      <c r="D542" s="119"/>
      <c r="E542" s="119"/>
      <c r="F542" s="122"/>
    </row>
    <row r="543" spans="1:6">
      <c r="A543" s="108"/>
      <c r="B543" s="119"/>
      <c r="C543" s="119"/>
      <c r="D543" s="119"/>
      <c r="E543" s="119"/>
      <c r="F543" s="122"/>
    </row>
    <row r="544" spans="1:6">
      <c r="A544" s="108"/>
      <c r="B544" s="119"/>
      <c r="C544" s="119"/>
      <c r="D544" s="119"/>
      <c r="E544" s="119"/>
      <c r="F544" s="122"/>
    </row>
    <row r="545" spans="1:6">
      <c r="A545" s="108"/>
      <c r="B545" s="119"/>
      <c r="C545" s="119"/>
      <c r="D545" s="119"/>
      <c r="E545" s="119"/>
      <c r="F545" s="122"/>
    </row>
    <row r="546" spans="1:6">
      <c r="A546" s="108"/>
      <c r="B546" s="119"/>
      <c r="C546" s="119"/>
      <c r="D546" s="119"/>
      <c r="E546" s="119"/>
      <c r="F546" s="122"/>
    </row>
    <row r="547" spans="1:6">
      <c r="A547" s="108"/>
      <c r="B547" s="119"/>
      <c r="C547" s="119"/>
      <c r="D547" s="119"/>
      <c r="E547" s="119"/>
      <c r="F547" s="122"/>
    </row>
    <row r="548" spans="1:6">
      <c r="A548" s="108"/>
      <c r="B548" s="119"/>
      <c r="C548" s="119"/>
      <c r="D548" s="119"/>
      <c r="E548" s="119"/>
      <c r="F548" s="122"/>
    </row>
    <row r="549" spans="1:6">
      <c r="A549" s="108"/>
      <c r="B549" s="119"/>
      <c r="C549" s="119"/>
      <c r="D549" s="119"/>
      <c r="E549" s="119"/>
      <c r="F549" s="122"/>
    </row>
    <row r="550" spans="1:6">
      <c r="A550" s="108"/>
      <c r="B550" s="119"/>
      <c r="C550" s="119"/>
      <c r="D550" s="119"/>
      <c r="E550" s="119"/>
      <c r="F550" s="122"/>
    </row>
  </sheetData>
  <mergeCells count="7">
    <mergeCell ref="A3:H3"/>
    <mergeCell ref="A4:H4"/>
    <mergeCell ref="A51:G51"/>
    <mergeCell ref="A39:G39"/>
    <mergeCell ref="A7:G7"/>
    <mergeCell ref="A23:G23"/>
    <mergeCell ref="A5:G5"/>
  </mergeCells>
  <conditionalFormatting sqref="F8 F31:F34 F50 F56:F57">
    <cfRule type="expression" dxfId="10" priority="10">
      <formula>$N8="1"</formula>
    </cfRule>
  </conditionalFormatting>
  <conditionalFormatting sqref="F24:F29">
    <cfRule type="expression" dxfId="9" priority="11">
      <formula>$N24="1"</formula>
    </cfRule>
  </conditionalFormatting>
  <conditionalFormatting sqref="F9:F22">
    <cfRule type="expression" dxfId="8" priority="8">
      <formula>$N9="1"</formula>
    </cfRule>
  </conditionalFormatting>
  <conditionalFormatting sqref="F40 F45:F49">
    <cfRule type="expression" dxfId="7" priority="7">
      <formula>$N40="1"</formula>
    </cfRule>
  </conditionalFormatting>
  <conditionalFormatting sqref="F41:F44">
    <cfRule type="expression" dxfId="6" priority="5">
      <formula>$N41="1"</formula>
    </cfRule>
  </conditionalFormatting>
  <conditionalFormatting sqref="F52:F55">
    <cfRule type="expression" dxfId="5" priority="1">
      <formula>$N52="1"</formula>
    </cfRule>
  </conditionalFormatting>
  <printOptions horizontalCentered="1"/>
  <pageMargins left="0.7" right="0.7" top="0.56999999999999995" bottom="0.31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62"/>
  <sheetViews>
    <sheetView zoomScale="80" zoomScaleNormal="80" workbookViewId="0">
      <pane ySplit="5" topLeftCell="A6" activePane="bottomLeft" state="frozen"/>
      <selection pane="bottomLeft" activeCell="A6" sqref="A6"/>
    </sheetView>
  </sheetViews>
  <sheetFormatPr defaultColWidth="8.88671875" defaultRowHeight="18"/>
  <cols>
    <col min="1" max="1" width="8.33203125" style="88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43" customWidth="1"/>
    <col min="7" max="7" width="11.109375" style="85" customWidth="1"/>
    <col min="8" max="16384" width="8.88671875" style="95"/>
  </cols>
  <sheetData>
    <row r="1" spans="1:7">
      <c r="A1" s="138"/>
      <c r="B1" s="139" t="s">
        <v>0</v>
      </c>
      <c r="C1" s="139" t="s">
        <v>1</v>
      </c>
      <c r="D1" s="139" t="s">
        <v>2</v>
      </c>
      <c r="E1" s="139"/>
      <c r="F1" s="140"/>
      <c r="G1" s="141"/>
    </row>
    <row r="2" spans="1:7">
      <c r="A2" s="138"/>
      <c r="B2" s="134">
        <v>0</v>
      </c>
      <c r="C2" s="134">
        <f>B2+1</f>
        <v>1</v>
      </c>
      <c r="D2" s="134">
        <f>C2+1</f>
        <v>2</v>
      </c>
      <c r="E2" s="134"/>
      <c r="F2" s="135"/>
      <c r="G2" s="141"/>
    </row>
    <row r="3" spans="1:7" s="89" customFormat="1" ht="30">
      <c r="A3" s="221" t="s">
        <v>296</v>
      </c>
      <c r="B3" s="221"/>
      <c r="C3" s="221"/>
      <c r="D3" s="221"/>
      <c r="E3" s="221"/>
      <c r="F3" s="221"/>
      <c r="G3" s="221"/>
    </row>
    <row r="4" spans="1:7" s="89" customFormat="1" ht="24">
      <c r="A4" s="225">
        <v>43211</v>
      </c>
      <c r="B4" s="225"/>
      <c r="C4" s="225"/>
      <c r="D4" s="225"/>
      <c r="E4" s="225"/>
      <c r="F4" s="225"/>
      <c r="G4" s="225"/>
    </row>
    <row r="5" spans="1:7" s="89" customFormat="1" ht="30">
      <c r="A5" s="238" t="s">
        <v>645</v>
      </c>
      <c r="B5" s="238"/>
      <c r="C5" s="238"/>
      <c r="D5" s="238"/>
      <c r="E5" s="238"/>
      <c r="F5" s="238"/>
      <c r="G5" s="238"/>
    </row>
    <row r="6" spans="1:7" s="89" customFormat="1">
      <c r="A6" s="158" t="s">
        <v>3</v>
      </c>
      <c r="B6" s="158" t="s">
        <v>16</v>
      </c>
      <c r="C6" s="158" t="s">
        <v>17</v>
      </c>
      <c r="D6" s="158" t="s">
        <v>4</v>
      </c>
      <c r="E6" s="159" t="s">
        <v>5</v>
      </c>
      <c r="F6" s="159" t="s">
        <v>10</v>
      </c>
      <c r="G6" s="159" t="s">
        <v>7</v>
      </c>
    </row>
    <row r="7" spans="1:7" s="114" customFormat="1" ht="24" customHeight="1">
      <c r="A7" s="239" t="s">
        <v>12</v>
      </c>
      <c r="B7" s="239"/>
      <c r="C7" s="239"/>
      <c r="D7" s="239"/>
      <c r="E7" s="239"/>
      <c r="F7" s="239"/>
      <c r="G7" s="239"/>
    </row>
    <row r="8" spans="1:7" s="84" customFormat="1" ht="20.100000000000001" customHeight="1">
      <c r="A8" s="93">
        <v>1</v>
      </c>
      <c r="B8" s="184" t="s">
        <v>425</v>
      </c>
      <c r="C8" s="184" t="s">
        <v>426</v>
      </c>
      <c r="D8" s="187" t="s">
        <v>427</v>
      </c>
      <c r="E8" s="188">
        <v>15.542</v>
      </c>
      <c r="F8" s="127">
        <v>150</v>
      </c>
      <c r="G8" s="124">
        <v>6</v>
      </c>
    </row>
    <row r="9" spans="1:7" s="84" customFormat="1" ht="20.100000000000001" customHeight="1">
      <c r="A9" s="93">
        <v>2</v>
      </c>
      <c r="B9" s="184" t="s">
        <v>431</v>
      </c>
      <c r="C9" s="184" t="s">
        <v>432</v>
      </c>
      <c r="D9" s="187" t="s">
        <v>433</v>
      </c>
      <c r="E9" s="188">
        <v>15.757999999999999</v>
      </c>
      <c r="F9" s="127">
        <v>100</v>
      </c>
      <c r="G9" s="124">
        <v>5</v>
      </c>
    </row>
    <row r="10" spans="1:7" s="84" customFormat="1" ht="20.100000000000001" customHeight="1">
      <c r="A10" s="93"/>
      <c r="B10" s="91"/>
      <c r="C10" s="91"/>
      <c r="D10" s="92"/>
      <c r="E10" s="90"/>
      <c r="F10" s="127"/>
      <c r="G10" s="124"/>
    </row>
    <row r="11" spans="1:7" s="84" customFormat="1" ht="20.100000000000001" hidden="1" customHeight="1">
      <c r="A11" s="93">
        <v>4</v>
      </c>
      <c r="B11" s="91"/>
      <c r="C11" s="91"/>
      <c r="D11" s="92"/>
      <c r="E11" s="90"/>
      <c r="F11" s="127"/>
      <c r="G11" s="124"/>
    </row>
    <row r="12" spans="1:7" s="84" customFormat="1" ht="20.100000000000001" hidden="1" customHeight="1">
      <c r="A12" s="93">
        <v>5</v>
      </c>
      <c r="B12" s="91"/>
      <c r="C12" s="91"/>
      <c r="D12" s="92"/>
      <c r="E12" s="90"/>
      <c r="F12" s="127"/>
      <c r="G12" s="124"/>
    </row>
    <row r="13" spans="1:7" s="84" customFormat="1" ht="20.100000000000001" hidden="1" customHeight="1">
      <c r="A13" s="93">
        <v>6</v>
      </c>
      <c r="B13" s="91"/>
      <c r="C13" s="91"/>
      <c r="D13" s="92"/>
      <c r="E13" s="90"/>
      <c r="F13" s="136"/>
      <c r="G13" s="124"/>
    </row>
    <row r="14" spans="1:7" s="84" customFormat="1" ht="20.100000000000001" hidden="1" customHeight="1">
      <c r="A14" s="93">
        <v>7</v>
      </c>
      <c r="B14" s="91"/>
      <c r="C14" s="91"/>
      <c r="D14" s="92"/>
      <c r="E14" s="90"/>
      <c r="F14" s="136"/>
      <c r="G14" s="124"/>
    </row>
    <row r="15" spans="1:7" s="84" customFormat="1" ht="20.100000000000001" hidden="1" customHeight="1">
      <c r="A15" s="93">
        <v>8</v>
      </c>
      <c r="B15" s="104"/>
      <c r="C15" s="104"/>
      <c r="D15" s="142"/>
      <c r="E15" s="137"/>
      <c r="F15" s="136"/>
      <c r="G15" s="124"/>
    </row>
    <row r="16" spans="1:7" s="84" customFormat="1" ht="20.100000000000001" hidden="1" customHeight="1">
      <c r="A16" s="93">
        <v>9</v>
      </c>
      <c r="B16" s="104"/>
      <c r="C16" s="104"/>
      <c r="D16" s="142"/>
      <c r="E16" s="137"/>
      <c r="F16" s="136"/>
      <c r="G16" s="124"/>
    </row>
    <row r="17" spans="1:7" s="84" customFormat="1" ht="20.100000000000001" hidden="1" customHeight="1">
      <c r="A17" s="93">
        <v>10</v>
      </c>
      <c r="B17" s="104"/>
      <c r="C17" s="104"/>
      <c r="D17" s="142"/>
      <c r="E17" s="137"/>
      <c r="F17" s="136"/>
      <c r="G17" s="124"/>
    </row>
    <row r="18" spans="1:7" s="84" customFormat="1" ht="20.100000000000001" hidden="1" customHeight="1">
      <c r="A18" s="93">
        <v>11</v>
      </c>
      <c r="B18" s="91"/>
      <c r="C18" s="91"/>
      <c r="D18" s="92"/>
      <c r="E18" s="90"/>
      <c r="F18" s="136"/>
      <c r="G18" s="124"/>
    </row>
    <row r="19" spans="1:7" s="84" customFormat="1" ht="20.100000000000001" hidden="1" customHeight="1">
      <c r="A19" s="93">
        <v>12</v>
      </c>
      <c r="B19" s="91"/>
      <c r="C19" s="91"/>
      <c r="D19" s="92"/>
      <c r="E19" s="90"/>
      <c r="F19" s="136"/>
      <c r="G19" s="124"/>
    </row>
    <row r="20" spans="1:7" s="84" customFormat="1" ht="20.100000000000001" hidden="1" customHeight="1">
      <c r="A20" s="93">
        <v>13</v>
      </c>
      <c r="B20" s="104"/>
      <c r="C20" s="104"/>
      <c r="D20" s="142"/>
      <c r="E20" s="137"/>
      <c r="F20" s="136"/>
      <c r="G20" s="124"/>
    </row>
    <row r="21" spans="1:7" s="84" customFormat="1" ht="20.100000000000001" hidden="1" customHeight="1">
      <c r="A21" s="93">
        <v>14</v>
      </c>
      <c r="B21" s="104"/>
      <c r="C21" s="104"/>
      <c r="D21" s="142"/>
      <c r="E21" s="137"/>
      <c r="F21" s="136"/>
      <c r="G21" s="124"/>
    </row>
    <row r="22" spans="1:7" s="84" customFormat="1" ht="20.100000000000001" hidden="1" customHeight="1">
      <c r="A22" s="93">
        <v>15</v>
      </c>
      <c r="B22" s="104"/>
      <c r="C22" s="104"/>
      <c r="D22" s="142"/>
      <c r="E22" s="137"/>
      <c r="F22" s="136"/>
      <c r="G22" s="124"/>
    </row>
    <row r="23" spans="1:7" s="114" customFormat="1" ht="24" customHeight="1">
      <c r="A23" s="227" t="s">
        <v>13</v>
      </c>
      <c r="B23" s="228"/>
      <c r="C23" s="228"/>
      <c r="D23" s="228"/>
      <c r="E23" s="228"/>
      <c r="F23" s="228"/>
      <c r="G23" s="229"/>
    </row>
    <row r="24" spans="1:7" ht="20.100000000000001" customHeight="1">
      <c r="A24" s="93">
        <v>1</v>
      </c>
      <c r="B24" s="184" t="s">
        <v>471</v>
      </c>
      <c r="C24" s="184" t="s">
        <v>472</v>
      </c>
      <c r="D24" s="187" t="s">
        <v>473</v>
      </c>
      <c r="E24" s="188">
        <v>16.547000000000001</v>
      </c>
      <c r="F24" s="127">
        <v>75</v>
      </c>
      <c r="G24" s="124">
        <v>6</v>
      </c>
    </row>
    <row r="25" spans="1:7" ht="20.100000000000001" customHeight="1">
      <c r="A25" s="93">
        <v>2</v>
      </c>
      <c r="B25" s="184" t="s">
        <v>344</v>
      </c>
      <c r="C25" s="184" t="s">
        <v>345</v>
      </c>
      <c r="D25" s="187" t="s">
        <v>411</v>
      </c>
      <c r="E25" s="188">
        <v>16.831</v>
      </c>
      <c r="F25" s="127">
        <v>45</v>
      </c>
      <c r="G25" s="124">
        <v>5</v>
      </c>
    </row>
    <row r="26" spans="1:7" ht="20.100000000000001" customHeight="1">
      <c r="A26" s="93">
        <v>3</v>
      </c>
      <c r="B26" s="184" t="s">
        <v>489</v>
      </c>
      <c r="C26" s="184" t="s">
        <v>209</v>
      </c>
      <c r="D26" s="185" t="s">
        <v>496</v>
      </c>
      <c r="E26" s="190">
        <v>16.922000000000001</v>
      </c>
      <c r="F26" s="127">
        <v>30</v>
      </c>
      <c r="G26" s="124">
        <v>4</v>
      </c>
    </row>
    <row r="27" spans="1:7" ht="20.100000000000001" customHeight="1">
      <c r="A27" s="93">
        <v>4</v>
      </c>
      <c r="B27" s="184" t="s">
        <v>42</v>
      </c>
      <c r="C27" s="184" t="s">
        <v>43</v>
      </c>
      <c r="D27" s="185" t="s">
        <v>498</v>
      </c>
      <c r="E27" s="189">
        <v>16.931999999999999</v>
      </c>
      <c r="F27" s="136"/>
      <c r="G27" s="124">
        <v>3</v>
      </c>
    </row>
    <row r="28" spans="1:7" ht="20.100000000000001" customHeight="1">
      <c r="A28" s="93">
        <v>5</v>
      </c>
      <c r="B28" s="184" t="s">
        <v>499</v>
      </c>
      <c r="C28" s="184" t="s">
        <v>298</v>
      </c>
      <c r="D28" s="187" t="s">
        <v>500</v>
      </c>
      <c r="E28" s="188">
        <v>16.95</v>
      </c>
      <c r="F28" s="136"/>
      <c r="G28" s="124">
        <v>2</v>
      </c>
    </row>
    <row r="29" spans="1:7" ht="20.100000000000001" customHeight="1">
      <c r="A29" s="93">
        <v>6</v>
      </c>
      <c r="B29" s="184" t="s">
        <v>457</v>
      </c>
      <c r="C29" s="184" t="s">
        <v>322</v>
      </c>
      <c r="D29" s="185" t="s">
        <v>505</v>
      </c>
      <c r="E29" s="189">
        <v>17.109000000000002</v>
      </c>
      <c r="F29" s="136"/>
      <c r="G29" s="124">
        <v>1</v>
      </c>
    </row>
    <row r="30" spans="1:7" ht="20.100000000000001" customHeight="1">
      <c r="A30" s="93">
        <v>7</v>
      </c>
      <c r="B30" s="184" t="s">
        <v>508</v>
      </c>
      <c r="C30" s="184" t="s">
        <v>509</v>
      </c>
      <c r="D30" s="187" t="s">
        <v>510</v>
      </c>
      <c r="E30" s="193">
        <v>17.266999999999999</v>
      </c>
      <c r="F30" s="136"/>
      <c r="G30" s="124"/>
    </row>
    <row r="31" spans="1:7" s="84" customFormat="1" ht="20.100000000000001" customHeight="1">
      <c r="A31" s="93">
        <v>8</v>
      </c>
      <c r="B31" s="184" t="s">
        <v>368</v>
      </c>
      <c r="C31" s="184" t="s">
        <v>369</v>
      </c>
      <c r="D31" s="187" t="s">
        <v>513</v>
      </c>
      <c r="E31" s="188">
        <v>17.454999999999998</v>
      </c>
      <c r="F31" s="127"/>
      <c r="G31" s="124"/>
    </row>
    <row r="32" spans="1:7" s="84" customFormat="1" ht="20.100000000000001" customHeight="1">
      <c r="A32" s="93"/>
      <c r="B32" s="91"/>
      <c r="C32" s="91"/>
      <c r="D32" s="92"/>
      <c r="E32" s="90"/>
      <c r="F32" s="127"/>
      <c r="G32" s="124"/>
    </row>
    <row r="33" spans="1:7" s="84" customFormat="1" ht="20.100000000000001" customHeight="1">
      <c r="A33" s="93"/>
      <c r="B33" s="91"/>
      <c r="C33" s="91"/>
      <c r="D33" s="92"/>
      <c r="E33" s="90"/>
      <c r="F33" s="127"/>
      <c r="G33" s="124"/>
    </row>
    <row r="34" spans="1:7" ht="20.100000000000001" customHeight="1">
      <c r="A34" s="93"/>
      <c r="B34" s="91"/>
      <c r="C34" s="91"/>
      <c r="D34" s="92"/>
      <c r="E34" s="133"/>
      <c r="F34" s="136"/>
      <c r="G34" s="124"/>
    </row>
    <row r="35" spans="1:7" ht="20.100000000000001" hidden="1" customHeight="1">
      <c r="A35" s="93">
        <v>12</v>
      </c>
      <c r="B35" s="91"/>
      <c r="C35" s="91"/>
      <c r="D35" s="92"/>
      <c r="E35" s="90"/>
      <c r="F35" s="136"/>
      <c r="G35" s="124"/>
    </row>
    <row r="36" spans="1:7" s="84" customFormat="1" ht="20.100000000000001" hidden="1" customHeight="1">
      <c r="A36" s="93">
        <v>13</v>
      </c>
      <c r="B36" s="91"/>
      <c r="C36" s="91"/>
      <c r="D36" s="92"/>
      <c r="E36" s="90"/>
      <c r="F36" s="127"/>
      <c r="G36" s="124"/>
    </row>
    <row r="37" spans="1:7" s="84" customFormat="1" ht="20.100000000000001" hidden="1" customHeight="1">
      <c r="A37" s="93">
        <v>14</v>
      </c>
      <c r="B37" s="91"/>
      <c r="C37" s="91"/>
      <c r="D37" s="92"/>
      <c r="E37" s="90"/>
      <c r="F37" s="127"/>
      <c r="G37" s="124"/>
    </row>
    <row r="38" spans="1:7" s="84" customFormat="1" ht="20.100000000000001" hidden="1" customHeight="1">
      <c r="A38" s="93">
        <v>15</v>
      </c>
      <c r="B38" s="91"/>
      <c r="C38" s="91"/>
      <c r="D38" s="92"/>
      <c r="E38" s="90"/>
      <c r="F38" s="127"/>
      <c r="G38" s="124"/>
    </row>
    <row r="39" spans="1:7" s="114" customFormat="1" ht="24" customHeight="1">
      <c r="A39" s="227" t="s">
        <v>14</v>
      </c>
      <c r="B39" s="228"/>
      <c r="C39" s="228"/>
      <c r="D39" s="228"/>
      <c r="E39" s="228"/>
      <c r="F39" s="228"/>
      <c r="G39" s="229"/>
    </row>
    <row r="40" spans="1:7" ht="20.100000000000001" customHeight="1">
      <c r="A40" s="93">
        <v>1</v>
      </c>
      <c r="B40" s="184" t="s">
        <v>52</v>
      </c>
      <c r="C40" s="184" t="s">
        <v>34</v>
      </c>
      <c r="D40" s="187" t="s">
        <v>520</v>
      </c>
      <c r="E40" s="188">
        <v>17.965</v>
      </c>
      <c r="F40" s="127">
        <v>50</v>
      </c>
      <c r="G40" s="124">
        <v>6</v>
      </c>
    </row>
    <row r="41" spans="1:7" ht="20.100000000000001" customHeight="1">
      <c r="A41" s="93">
        <v>2</v>
      </c>
      <c r="B41" s="184" t="s">
        <v>368</v>
      </c>
      <c r="C41" s="184" t="s">
        <v>369</v>
      </c>
      <c r="D41" s="187" t="s">
        <v>525</v>
      </c>
      <c r="E41" s="188">
        <v>18.059000000000001</v>
      </c>
      <c r="F41" s="127">
        <v>30</v>
      </c>
      <c r="G41" s="124">
        <v>5</v>
      </c>
    </row>
    <row r="42" spans="1:7" ht="20.100000000000001" customHeight="1">
      <c r="A42" s="93">
        <v>3</v>
      </c>
      <c r="B42" s="184" t="s">
        <v>40</v>
      </c>
      <c r="C42" s="184" t="s">
        <v>529</v>
      </c>
      <c r="D42" s="187" t="s">
        <v>530</v>
      </c>
      <c r="E42" s="188">
        <v>18.111000000000001</v>
      </c>
      <c r="F42" s="127">
        <v>20</v>
      </c>
      <c r="G42" s="124">
        <v>4</v>
      </c>
    </row>
    <row r="43" spans="1:7" ht="20.100000000000001" customHeight="1">
      <c r="A43" s="93">
        <v>4</v>
      </c>
      <c r="B43" s="184" t="s">
        <v>489</v>
      </c>
      <c r="C43" s="184" t="s">
        <v>209</v>
      </c>
      <c r="D43" s="187" t="s">
        <v>531</v>
      </c>
      <c r="E43" s="188">
        <v>18.128</v>
      </c>
      <c r="F43" s="136"/>
      <c r="G43" s="124">
        <v>3</v>
      </c>
    </row>
    <row r="44" spans="1:7" ht="20.100000000000001" customHeight="1">
      <c r="A44" s="93">
        <v>5</v>
      </c>
      <c r="B44" s="184" t="s">
        <v>365</v>
      </c>
      <c r="C44" s="184" t="s">
        <v>366</v>
      </c>
      <c r="D44" s="185" t="s">
        <v>367</v>
      </c>
      <c r="E44" s="190">
        <v>18.338999999999999</v>
      </c>
      <c r="F44" s="136"/>
      <c r="G44" s="124">
        <v>2</v>
      </c>
    </row>
    <row r="45" spans="1:7" ht="20.100000000000001" customHeight="1">
      <c r="A45" s="93">
        <v>6</v>
      </c>
      <c r="B45" s="184" t="s">
        <v>368</v>
      </c>
      <c r="C45" s="184" t="s">
        <v>369</v>
      </c>
      <c r="D45" s="187" t="s">
        <v>370</v>
      </c>
      <c r="E45" s="188">
        <v>18.353999999999999</v>
      </c>
      <c r="F45" s="136"/>
      <c r="G45" s="124" t="s">
        <v>633</v>
      </c>
    </row>
    <row r="46" spans="1:7" ht="20.100000000000001" customHeight="1">
      <c r="A46" s="93">
        <v>7</v>
      </c>
      <c r="B46" s="184" t="s">
        <v>354</v>
      </c>
      <c r="C46" s="184" t="s">
        <v>355</v>
      </c>
      <c r="D46" s="185" t="s">
        <v>356</v>
      </c>
      <c r="E46" s="190">
        <v>18.617999999999999</v>
      </c>
      <c r="F46" s="136"/>
      <c r="G46" s="124">
        <v>1</v>
      </c>
    </row>
    <row r="47" spans="1:7" ht="20.100000000000001" customHeight="1">
      <c r="A47" s="93">
        <v>8</v>
      </c>
      <c r="B47" s="184" t="s">
        <v>388</v>
      </c>
      <c r="C47" s="184" t="s">
        <v>304</v>
      </c>
      <c r="D47" s="185" t="s">
        <v>389</v>
      </c>
      <c r="E47" s="190">
        <v>18.734999999999999</v>
      </c>
      <c r="F47" s="136"/>
      <c r="G47" s="124"/>
    </row>
    <row r="48" spans="1:7" ht="20.100000000000001" customHeight="1">
      <c r="A48" s="93">
        <v>9</v>
      </c>
      <c r="B48" s="184" t="s">
        <v>551</v>
      </c>
      <c r="C48" s="184" t="s">
        <v>509</v>
      </c>
      <c r="D48" s="185" t="s">
        <v>552</v>
      </c>
      <c r="E48" s="190">
        <v>19.350000000000001</v>
      </c>
      <c r="F48" s="136"/>
      <c r="G48" s="124"/>
    </row>
    <row r="49" spans="1:7" ht="20.100000000000001" customHeight="1">
      <c r="A49" s="93"/>
      <c r="B49" s="91"/>
      <c r="C49" s="91"/>
      <c r="D49" s="92"/>
      <c r="E49" s="90"/>
      <c r="F49" s="136"/>
      <c r="G49" s="124"/>
    </row>
    <row r="50" spans="1:7" ht="20.100000000000001" customHeight="1">
      <c r="A50" s="93"/>
      <c r="B50" s="91"/>
      <c r="C50" s="91"/>
      <c r="D50" s="92"/>
      <c r="E50" s="90"/>
      <c r="F50" s="136"/>
      <c r="G50" s="124"/>
    </row>
    <row r="51" spans="1:7" ht="20.100000000000001" customHeight="1">
      <c r="A51" s="93"/>
      <c r="B51" s="91"/>
      <c r="C51" s="91"/>
      <c r="D51" s="92"/>
      <c r="E51" s="90"/>
      <c r="F51" s="136"/>
      <c r="G51" s="124"/>
    </row>
    <row r="52" spans="1:7" ht="20.100000000000001" customHeight="1">
      <c r="A52" s="93"/>
      <c r="B52" s="91"/>
      <c r="C52" s="91"/>
      <c r="D52" s="92"/>
      <c r="E52" s="90"/>
      <c r="F52" s="136"/>
      <c r="G52" s="124"/>
    </row>
    <row r="53" spans="1:7" ht="20.100000000000001" customHeight="1">
      <c r="A53" s="93"/>
      <c r="B53" s="91"/>
      <c r="C53" s="91"/>
      <c r="D53" s="92"/>
      <c r="E53" s="90"/>
      <c r="F53" s="136"/>
      <c r="G53" s="124"/>
    </row>
    <row r="54" spans="1:7" ht="20.100000000000001" customHeight="1">
      <c r="A54" s="93"/>
      <c r="B54" s="91"/>
      <c r="C54" s="91"/>
      <c r="D54" s="92"/>
      <c r="E54" s="90"/>
      <c r="F54" s="136"/>
      <c r="G54" s="124"/>
    </row>
    <row r="55" spans="1:7" s="114" customFormat="1" ht="24" customHeight="1">
      <c r="A55" s="227" t="s">
        <v>18</v>
      </c>
      <c r="B55" s="228"/>
      <c r="C55" s="228"/>
      <c r="D55" s="228"/>
      <c r="E55" s="228"/>
      <c r="F55" s="228"/>
      <c r="G55" s="229"/>
    </row>
    <row r="56" spans="1:7" ht="20.100000000000001" customHeight="1">
      <c r="A56" s="93">
        <v>1</v>
      </c>
      <c r="B56" s="184" t="s">
        <v>388</v>
      </c>
      <c r="C56" s="184" t="s">
        <v>304</v>
      </c>
      <c r="D56" s="185" t="s">
        <v>577</v>
      </c>
      <c r="E56" s="190">
        <v>915.30600000000004</v>
      </c>
      <c r="F56" s="136"/>
      <c r="G56" s="124"/>
    </row>
    <row r="57" spans="1:7" ht="20.100000000000001" customHeight="1">
      <c r="A57" s="93">
        <v>2</v>
      </c>
      <c r="B57" s="184" t="s">
        <v>582</v>
      </c>
      <c r="C57" s="184" t="s">
        <v>583</v>
      </c>
      <c r="D57" s="185" t="s">
        <v>584</v>
      </c>
      <c r="E57" s="190">
        <v>917.01099999999997</v>
      </c>
      <c r="F57" s="136"/>
      <c r="G57" s="124"/>
    </row>
    <row r="58" spans="1:7" ht="20.100000000000001" customHeight="1">
      <c r="A58" s="93">
        <v>3</v>
      </c>
      <c r="B58" s="184" t="s">
        <v>585</v>
      </c>
      <c r="C58" s="184" t="s">
        <v>190</v>
      </c>
      <c r="D58" s="187" t="s">
        <v>586</v>
      </c>
      <c r="E58" s="188">
        <v>918.14499999999998</v>
      </c>
      <c r="F58" s="144"/>
      <c r="G58" s="125"/>
    </row>
    <row r="59" spans="1:7" ht="20.100000000000001" customHeight="1">
      <c r="A59" s="93">
        <v>4</v>
      </c>
      <c r="B59" s="184" t="s">
        <v>587</v>
      </c>
      <c r="C59" s="184" t="s">
        <v>588</v>
      </c>
      <c r="D59" s="187" t="s">
        <v>589</v>
      </c>
      <c r="E59" s="188">
        <v>920.13099999999997</v>
      </c>
      <c r="F59" s="144"/>
      <c r="G59" s="125"/>
    </row>
    <row r="60" spans="1:7" ht="20.100000000000001" customHeight="1">
      <c r="A60" s="93">
        <v>5</v>
      </c>
      <c r="B60" s="184" t="s">
        <v>382</v>
      </c>
      <c r="C60" s="184" t="s">
        <v>383</v>
      </c>
      <c r="D60" s="185" t="s">
        <v>384</v>
      </c>
      <c r="E60" s="189">
        <v>99.998999999999995</v>
      </c>
      <c r="F60" s="144"/>
      <c r="G60" s="125"/>
    </row>
    <row r="61" spans="1:7" ht="20.100000000000001" customHeight="1">
      <c r="A61" s="93">
        <v>6</v>
      </c>
      <c r="B61" s="184" t="s">
        <v>593</v>
      </c>
      <c r="C61" s="184" t="s">
        <v>517</v>
      </c>
      <c r="D61" s="187" t="s">
        <v>594</v>
      </c>
      <c r="E61" s="188">
        <v>99.998999999999995</v>
      </c>
      <c r="F61" s="144"/>
      <c r="G61" s="125"/>
    </row>
    <row r="62" spans="1:7" ht="15" customHeight="1">
      <c r="A62" s="87"/>
      <c r="B62" s="94"/>
      <c r="C62" s="94"/>
      <c r="D62" s="94"/>
      <c r="E62" s="13"/>
      <c r="F62" s="140"/>
      <c r="G62" s="83"/>
    </row>
    <row r="63" spans="1:7" ht="15" customHeight="1">
      <c r="A63" s="87"/>
      <c r="B63" s="94"/>
      <c r="C63" s="94"/>
      <c r="D63" s="94"/>
      <c r="E63" s="13"/>
      <c r="F63" s="140"/>
      <c r="G63" s="83"/>
    </row>
    <row r="64" spans="1:7" ht="15" customHeight="1">
      <c r="A64" s="87"/>
      <c r="B64" s="94"/>
      <c r="C64" s="94"/>
      <c r="D64" s="94"/>
      <c r="E64" s="13"/>
      <c r="F64" s="140"/>
      <c r="G64" s="83"/>
    </row>
    <row r="65" spans="1:7" ht="15" customHeight="1">
      <c r="A65" s="87"/>
      <c r="B65" s="94"/>
      <c r="C65" s="94"/>
      <c r="D65" s="94"/>
      <c r="E65" s="13"/>
      <c r="F65" s="140"/>
      <c r="G65" s="83"/>
    </row>
    <row r="66" spans="1:7" ht="15" customHeight="1">
      <c r="A66" s="87"/>
      <c r="B66" s="94"/>
      <c r="C66" s="94"/>
      <c r="D66" s="94"/>
      <c r="E66" s="13"/>
      <c r="F66" s="140"/>
      <c r="G66" s="83"/>
    </row>
    <row r="67" spans="1:7" ht="15" customHeight="1">
      <c r="A67" s="87"/>
      <c r="B67" s="94"/>
      <c r="C67" s="94"/>
      <c r="D67" s="94"/>
      <c r="E67" s="13"/>
      <c r="F67" s="140"/>
      <c r="G67" s="83"/>
    </row>
    <row r="68" spans="1:7" ht="15" customHeight="1">
      <c r="A68" s="87"/>
      <c r="B68" s="94"/>
      <c r="C68" s="94"/>
      <c r="D68" s="94"/>
      <c r="E68" s="13"/>
      <c r="F68" s="140"/>
      <c r="G68" s="83"/>
    </row>
    <row r="69" spans="1:7" ht="15" customHeight="1">
      <c r="A69" s="87"/>
      <c r="B69" s="94"/>
      <c r="C69" s="94"/>
      <c r="D69" s="94"/>
      <c r="E69" s="13"/>
      <c r="F69" s="140"/>
      <c r="G69" s="83"/>
    </row>
    <row r="70" spans="1:7" ht="15" customHeight="1">
      <c r="A70" s="87"/>
      <c r="B70" s="94"/>
      <c r="C70" s="94"/>
      <c r="D70" s="94"/>
      <c r="E70" s="13"/>
      <c r="F70" s="140"/>
      <c r="G70" s="83"/>
    </row>
    <row r="71" spans="1:7" ht="15" customHeight="1">
      <c r="A71" s="87"/>
      <c r="B71" s="94"/>
      <c r="C71" s="94"/>
      <c r="D71" s="94"/>
      <c r="E71" s="13"/>
      <c r="F71" s="140"/>
      <c r="G71" s="83"/>
    </row>
    <row r="72" spans="1:7" ht="15" customHeight="1">
      <c r="A72" s="87"/>
      <c r="B72" s="94"/>
      <c r="C72" s="94"/>
      <c r="D72" s="94"/>
      <c r="E72" s="13"/>
      <c r="F72" s="140"/>
      <c r="G72" s="83"/>
    </row>
    <row r="73" spans="1:7" ht="15" customHeight="1">
      <c r="A73" s="87"/>
      <c r="B73" s="94"/>
      <c r="C73" s="94"/>
      <c r="D73" s="94"/>
      <c r="E73" s="13"/>
      <c r="F73" s="140"/>
      <c r="G73" s="83"/>
    </row>
    <row r="74" spans="1:7" ht="15" customHeight="1">
      <c r="A74" s="87"/>
      <c r="B74" s="94"/>
      <c r="C74" s="94"/>
      <c r="D74" s="94"/>
      <c r="E74" s="13"/>
      <c r="F74" s="140"/>
      <c r="G74" s="83"/>
    </row>
    <row r="75" spans="1:7" ht="15" customHeight="1">
      <c r="A75" s="87"/>
      <c r="B75" s="94"/>
      <c r="C75" s="94"/>
      <c r="D75" s="94"/>
      <c r="E75" s="13"/>
      <c r="F75" s="140"/>
      <c r="G75" s="83"/>
    </row>
    <row r="76" spans="1:7" ht="15" customHeight="1">
      <c r="A76" s="87"/>
      <c r="B76" s="94"/>
      <c r="C76" s="94"/>
      <c r="D76" s="94"/>
      <c r="E76" s="13"/>
      <c r="F76" s="140"/>
      <c r="G76" s="83"/>
    </row>
    <row r="77" spans="1:7" ht="15" customHeight="1">
      <c r="A77" s="87"/>
      <c r="B77" s="94"/>
      <c r="C77" s="94"/>
      <c r="D77" s="94"/>
      <c r="E77" s="13"/>
      <c r="F77" s="140"/>
      <c r="G77" s="83"/>
    </row>
    <row r="78" spans="1:7" ht="15" customHeight="1">
      <c r="A78" s="87"/>
      <c r="B78" s="94"/>
      <c r="C78" s="94"/>
      <c r="D78" s="94"/>
      <c r="E78" s="13"/>
      <c r="F78" s="140"/>
      <c r="G78" s="83"/>
    </row>
    <row r="79" spans="1:7" ht="15" customHeight="1">
      <c r="A79" s="87"/>
      <c r="B79" s="94"/>
      <c r="C79" s="94"/>
      <c r="D79" s="94"/>
      <c r="E79" s="13"/>
      <c r="F79" s="140"/>
      <c r="G79" s="83"/>
    </row>
    <row r="80" spans="1:7" ht="15" customHeight="1">
      <c r="A80" s="87"/>
      <c r="B80" s="94"/>
      <c r="C80" s="94"/>
      <c r="D80" s="94"/>
      <c r="E80" s="13"/>
      <c r="F80" s="140"/>
      <c r="G80" s="83"/>
    </row>
    <row r="81" spans="1:7" ht="15" customHeight="1">
      <c r="A81" s="87"/>
      <c r="B81" s="94"/>
      <c r="C81" s="94"/>
      <c r="D81" s="94"/>
      <c r="E81" s="13"/>
      <c r="F81" s="140"/>
      <c r="G81" s="83"/>
    </row>
    <row r="82" spans="1:7" ht="15" customHeight="1">
      <c r="A82" s="87"/>
      <c r="B82" s="94"/>
      <c r="C82" s="94"/>
      <c r="D82" s="94"/>
      <c r="E82" s="13"/>
      <c r="F82" s="140"/>
      <c r="G82" s="83"/>
    </row>
    <row r="83" spans="1:7" ht="15" customHeight="1">
      <c r="A83" s="87"/>
      <c r="B83" s="94"/>
      <c r="C83" s="94"/>
      <c r="D83" s="94"/>
      <c r="E83" s="13"/>
      <c r="F83" s="140"/>
      <c r="G83" s="83"/>
    </row>
    <row r="84" spans="1:7" ht="15" customHeight="1">
      <c r="A84" s="87"/>
      <c r="B84" s="94"/>
      <c r="C84" s="94"/>
      <c r="D84" s="94"/>
      <c r="E84" s="13"/>
      <c r="F84" s="140"/>
      <c r="G84" s="83"/>
    </row>
    <row r="85" spans="1:7" ht="15" customHeight="1">
      <c r="A85" s="87"/>
      <c r="B85" s="94"/>
      <c r="C85" s="94"/>
      <c r="D85" s="94"/>
      <c r="E85" s="13"/>
      <c r="F85" s="140"/>
      <c r="G85" s="83"/>
    </row>
    <row r="86" spans="1:7" ht="15" customHeight="1">
      <c r="A86" s="87"/>
      <c r="B86" s="94"/>
      <c r="C86" s="94"/>
      <c r="D86" s="94"/>
      <c r="E86" s="13"/>
      <c r="F86" s="140"/>
      <c r="G86" s="83"/>
    </row>
    <row r="87" spans="1:7" ht="15" customHeight="1">
      <c r="A87" s="87"/>
      <c r="B87" s="94"/>
      <c r="C87" s="94"/>
      <c r="D87" s="94"/>
      <c r="E87" s="13"/>
      <c r="F87" s="140"/>
      <c r="G87" s="83"/>
    </row>
    <row r="88" spans="1:7" ht="15" customHeight="1">
      <c r="A88" s="87"/>
      <c r="B88" s="94"/>
      <c r="C88" s="94"/>
      <c r="D88" s="94"/>
      <c r="E88" s="13"/>
      <c r="F88" s="140"/>
      <c r="G88" s="83"/>
    </row>
    <row r="89" spans="1:7" ht="15" customHeight="1">
      <c r="A89" s="87"/>
      <c r="B89" s="94"/>
      <c r="C89" s="94"/>
      <c r="D89" s="94"/>
      <c r="E89" s="13"/>
      <c r="F89" s="140"/>
      <c r="G89" s="83"/>
    </row>
    <row r="90" spans="1:7" ht="15" customHeight="1">
      <c r="A90" s="87"/>
      <c r="B90" s="94"/>
      <c r="C90" s="94"/>
      <c r="D90" s="94"/>
      <c r="E90" s="13"/>
      <c r="F90" s="140"/>
      <c r="G90" s="83"/>
    </row>
    <row r="91" spans="1:7" ht="15" customHeight="1">
      <c r="A91" s="87"/>
      <c r="B91" s="94"/>
      <c r="C91" s="94"/>
      <c r="D91" s="94"/>
      <c r="E91" s="13"/>
      <c r="F91" s="140"/>
      <c r="G91" s="83"/>
    </row>
    <row r="92" spans="1:7" ht="15" customHeight="1">
      <c r="A92" s="87"/>
      <c r="B92" s="94"/>
      <c r="C92" s="94"/>
      <c r="D92" s="94"/>
      <c r="E92" s="13"/>
      <c r="F92" s="140"/>
      <c r="G92" s="83"/>
    </row>
    <row r="93" spans="1:7" ht="15" customHeight="1">
      <c r="A93" s="87"/>
      <c r="B93" s="94"/>
      <c r="C93" s="94"/>
      <c r="D93" s="94"/>
      <c r="E93" s="13"/>
      <c r="F93" s="140"/>
      <c r="G93" s="83"/>
    </row>
    <row r="94" spans="1:7" ht="15" customHeight="1">
      <c r="A94" s="87"/>
      <c r="B94" s="94"/>
      <c r="C94" s="94"/>
      <c r="D94" s="94"/>
      <c r="E94" s="13"/>
      <c r="F94" s="140"/>
      <c r="G94" s="83"/>
    </row>
    <row r="95" spans="1:7" ht="15" customHeight="1">
      <c r="A95" s="87"/>
      <c r="B95" s="94"/>
      <c r="C95" s="94"/>
      <c r="D95" s="94"/>
      <c r="E95" s="13"/>
      <c r="F95" s="140"/>
      <c r="G95" s="83"/>
    </row>
    <row r="96" spans="1:7" ht="15" customHeight="1">
      <c r="A96" s="87"/>
      <c r="B96" s="94"/>
      <c r="C96" s="94"/>
      <c r="D96" s="94"/>
      <c r="E96" s="13"/>
      <c r="F96" s="140"/>
      <c r="G96" s="83"/>
    </row>
    <row r="97" spans="1:7" ht="15" customHeight="1">
      <c r="A97" s="87"/>
      <c r="B97" s="94"/>
      <c r="C97" s="94"/>
      <c r="D97" s="94"/>
      <c r="E97" s="13"/>
      <c r="F97" s="140"/>
      <c r="G97" s="83"/>
    </row>
    <row r="98" spans="1:7" ht="15" customHeight="1">
      <c r="A98" s="87"/>
      <c r="B98" s="94"/>
      <c r="C98" s="94"/>
      <c r="D98" s="94"/>
      <c r="E98" s="13"/>
      <c r="F98" s="140"/>
      <c r="G98" s="83"/>
    </row>
    <row r="99" spans="1:7" ht="15" customHeight="1">
      <c r="A99" s="87"/>
      <c r="B99" s="94"/>
      <c r="C99" s="94"/>
      <c r="D99" s="94"/>
      <c r="E99" s="13"/>
      <c r="F99" s="140"/>
      <c r="G99" s="83"/>
    </row>
    <row r="100" spans="1:7" ht="15" customHeight="1">
      <c r="A100" s="87"/>
      <c r="B100" s="94"/>
      <c r="C100" s="94"/>
      <c r="D100" s="94"/>
      <c r="E100" s="13"/>
      <c r="F100" s="140"/>
      <c r="G100" s="83"/>
    </row>
    <row r="101" spans="1:7" ht="15" customHeight="1">
      <c r="A101" s="87"/>
      <c r="B101" s="94"/>
      <c r="C101" s="94"/>
      <c r="D101" s="94"/>
      <c r="E101" s="13"/>
      <c r="F101" s="140"/>
      <c r="G101" s="83"/>
    </row>
    <row r="102" spans="1:7" ht="15" customHeight="1">
      <c r="A102" s="87"/>
      <c r="B102" s="94"/>
      <c r="C102" s="94"/>
      <c r="D102" s="94"/>
      <c r="E102" s="13"/>
      <c r="F102" s="140"/>
      <c r="G102" s="83"/>
    </row>
    <row r="103" spans="1:7" ht="15" customHeight="1">
      <c r="A103" s="87"/>
      <c r="B103" s="94"/>
      <c r="C103" s="94"/>
      <c r="D103" s="94"/>
      <c r="E103" s="13"/>
      <c r="F103" s="140"/>
      <c r="G103" s="83"/>
    </row>
    <row r="104" spans="1:7" ht="15" customHeight="1">
      <c r="A104" s="87"/>
      <c r="B104" s="94"/>
      <c r="C104" s="94"/>
      <c r="D104" s="94"/>
      <c r="E104" s="13"/>
      <c r="F104" s="140"/>
      <c r="G104" s="83"/>
    </row>
    <row r="105" spans="1:7" ht="15" customHeight="1">
      <c r="A105" s="87"/>
      <c r="B105" s="94"/>
      <c r="C105" s="94"/>
      <c r="D105" s="94"/>
      <c r="E105" s="13"/>
      <c r="F105" s="140"/>
      <c r="G105" s="83"/>
    </row>
    <row r="106" spans="1:7" ht="15" customHeight="1">
      <c r="A106" s="87"/>
      <c r="B106" s="94"/>
      <c r="C106" s="94"/>
      <c r="D106" s="94"/>
      <c r="E106" s="13"/>
      <c r="F106" s="140"/>
      <c r="G106" s="83"/>
    </row>
    <row r="107" spans="1:7" ht="15" customHeight="1">
      <c r="A107" s="87"/>
      <c r="B107" s="94"/>
      <c r="C107" s="94"/>
      <c r="D107" s="94"/>
      <c r="E107" s="13"/>
      <c r="F107" s="140"/>
      <c r="G107" s="83"/>
    </row>
    <row r="108" spans="1:7" ht="15" customHeight="1">
      <c r="A108" s="87"/>
      <c r="B108" s="94"/>
      <c r="C108" s="94"/>
      <c r="D108" s="94"/>
      <c r="E108" s="13"/>
      <c r="F108" s="140"/>
      <c r="G108" s="83"/>
    </row>
    <row r="109" spans="1:7" ht="15" customHeight="1">
      <c r="A109" s="87"/>
      <c r="B109" s="94"/>
      <c r="C109" s="94"/>
      <c r="D109" s="94"/>
      <c r="E109" s="13"/>
      <c r="F109" s="140"/>
      <c r="G109" s="83"/>
    </row>
    <row r="110" spans="1:7" ht="15" customHeight="1">
      <c r="A110" s="87"/>
      <c r="B110" s="94"/>
      <c r="C110" s="94"/>
      <c r="D110" s="94"/>
      <c r="E110" s="13"/>
      <c r="F110" s="140"/>
      <c r="G110" s="83"/>
    </row>
    <row r="111" spans="1:7" ht="15" customHeight="1">
      <c r="A111" s="87"/>
      <c r="B111" s="94"/>
      <c r="C111" s="94"/>
      <c r="D111" s="94"/>
      <c r="E111" s="13"/>
      <c r="F111" s="140"/>
      <c r="G111" s="83"/>
    </row>
    <row r="112" spans="1:7" ht="15" customHeight="1">
      <c r="A112" s="87"/>
      <c r="B112" s="94"/>
      <c r="C112" s="94"/>
      <c r="D112" s="94"/>
      <c r="E112" s="13"/>
      <c r="F112" s="140"/>
      <c r="G112" s="83"/>
    </row>
    <row r="113" spans="1:7" ht="15" customHeight="1">
      <c r="A113" s="87"/>
      <c r="B113" s="94"/>
      <c r="C113" s="94"/>
      <c r="D113" s="94"/>
      <c r="E113" s="13"/>
      <c r="F113" s="140"/>
      <c r="G113" s="83"/>
    </row>
    <row r="114" spans="1:7" ht="15" customHeight="1">
      <c r="A114" s="87"/>
      <c r="B114" s="94"/>
      <c r="C114" s="94"/>
      <c r="D114" s="94"/>
      <c r="E114" s="13"/>
      <c r="F114" s="140"/>
      <c r="G114" s="83"/>
    </row>
    <row r="115" spans="1:7" ht="15" customHeight="1">
      <c r="A115" s="87"/>
      <c r="B115" s="94"/>
      <c r="C115" s="94"/>
      <c r="D115" s="94"/>
      <c r="E115" s="13"/>
      <c r="F115" s="140"/>
      <c r="G115" s="83"/>
    </row>
    <row r="116" spans="1:7" ht="15" customHeight="1">
      <c r="A116" s="87"/>
      <c r="B116" s="94"/>
      <c r="C116" s="94"/>
      <c r="D116" s="94"/>
      <c r="E116" s="13"/>
      <c r="F116" s="140"/>
      <c r="G116" s="83"/>
    </row>
    <row r="117" spans="1:7" ht="15" customHeight="1">
      <c r="A117" s="87"/>
      <c r="B117" s="94"/>
      <c r="C117" s="94"/>
      <c r="D117" s="94"/>
      <c r="E117" s="13"/>
      <c r="F117" s="140"/>
      <c r="G117" s="83"/>
    </row>
    <row r="118" spans="1:7" ht="15" customHeight="1">
      <c r="A118" s="87"/>
      <c r="B118" s="94"/>
      <c r="C118" s="94"/>
      <c r="D118" s="94"/>
      <c r="E118" s="13"/>
      <c r="F118" s="140"/>
      <c r="G118" s="83"/>
    </row>
    <row r="119" spans="1:7" ht="15" customHeight="1">
      <c r="A119" s="87"/>
      <c r="B119" s="94"/>
      <c r="C119" s="94"/>
      <c r="D119" s="94"/>
      <c r="E119" s="13"/>
      <c r="F119" s="140"/>
      <c r="G119" s="83"/>
    </row>
    <row r="120" spans="1:7" ht="15" customHeight="1">
      <c r="A120" s="87"/>
      <c r="B120" s="94"/>
      <c r="C120" s="94"/>
      <c r="D120" s="94"/>
      <c r="E120" s="13"/>
      <c r="F120" s="140"/>
      <c r="G120" s="83"/>
    </row>
    <row r="121" spans="1:7" ht="15" customHeight="1">
      <c r="A121" s="87"/>
      <c r="B121" s="94"/>
      <c r="C121" s="94"/>
      <c r="D121" s="94"/>
      <c r="E121" s="13"/>
      <c r="F121" s="140"/>
      <c r="G121" s="83"/>
    </row>
    <row r="122" spans="1:7" ht="15" customHeight="1">
      <c r="A122" s="87"/>
      <c r="B122" s="94"/>
      <c r="C122" s="94"/>
      <c r="D122" s="94"/>
      <c r="E122" s="13"/>
      <c r="F122" s="140"/>
      <c r="G122" s="83"/>
    </row>
    <row r="123" spans="1:7" ht="15" customHeight="1">
      <c r="A123" s="87"/>
      <c r="B123" s="94"/>
      <c r="C123" s="94"/>
      <c r="D123" s="94"/>
      <c r="E123" s="13"/>
      <c r="F123" s="140"/>
      <c r="G123" s="83"/>
    </row>
    <row r="124" spans="1:7" ht="15" customHeight="1">
      <c r="A124" s="87"/>
      <c r="B124" s="94"/>
      <c r="C124" s="94"/>
      <c r="D124" s="94"/>
      <c r="E124" s="13"/>
      <c r="F124" s="140"/>
      <c r="G124" s="83"/>
    </row>
    <row r="125" spans="1:7" ht="15" customHeight="1">
      <c r="A125" s="87"/>
      <c r="B125" s="94"/>
      <c r="C125" s="94"/>
      <c r="D125" s="94"/>
      <c r="E125" s="13"/>
      <c r="F125" s="140"/>
      <c r="G125" s="83"/>
    </row>
    <row r="126" spans="1:7" ht="15" customHeight="1">
      <c r="A126" s="87"/>
      <c r="B126" s="94"/>
      <c r="C126" s="94"/>
      <c r="D126" s="94"/>
      <c r="E126" s="13"/>
      <c r="F126" s="140"/>
      <c r="G126" s="83"/>
    </row>
    <row r="127" spans="1:7" ht="15" customHeight="1">
      <c r="A127" s="87"/>
      <c r="B127" s="94"/>
      <c r="C127" s="94"/>
      <c r="D127" s="94"/>
      <c r="E127" s="13"/>
      <c r="F127" s="140"/>
      <c r="G127" s="83"/>
    </row>
    <row r="128" spans="1:7" ht="15" customHeight="1">
      <c r="A128" s="87"/>
      <c r="B128" s="94"/>
      <c r="C128" s="94"/>
      <c r="D128" s="94"/>
      <c r="E128" s="13"/>
      <c r="F128" s="140"/>
      <c r="G128" s="83"/>
    </row>
    <row r="129" spans="1:7" ht="15" customHeight="1">
      <c r="A129" s="87"/>
      <c r="B129" s="94"/>
      <c r="C129" s="94"/>
      <c r="D129" s="94"/>
      <c r="E129" s="13"/>
      <c r="F129" s="140"/>
      <c r="G129" s="83"/>
    </row>
    <row r="130" spans="1:7" ht="15" customHeight="1">
      <c r="A130" s="87"/>
      <c r="B130" s="94"/>
      <c r="C130" s="94"/>
      <c r="D130" s="94"/>
      <c r="E130" s="13"/>
      <c r="F130" s="140"/>
      <c r="G130" s="83"/>
    </row>
    <row r="131" spans="1:7" ht="15" customHeight="1">
      <c r="A131" s="87"/>
      <c r="B131" s="94"/>
      <c r="C131" s="94"/>
      <c r="D131" s="94"/>
      <c r="E131" s="13"/>
      <c r="F131" s="140"/>
      <c r="G131" s="83"/>
    </row>
    <row r="132" spans="1:7" ht="15" customHeight="1">
      <c r="A132" s="87"/>
      <c r="B132" s="94"/>
      <c r="C132" s="94"/>
      <c r="D132" s="94"/>
      <c r="E132" s="13"/>
      <c r="F132" s="140"/>
      <c r="G132" s="83"/>
    </row>
    <row r="133" spans="1:7" ht="15" customHeight="1">
      <c r="A133" s="87"/>
      <c r="B133" s="94"/>
      <c r="C133" s="94"/>
      <c r="D133" s="94"/>
      <c r="E133" s="13"/>
      <c r="F133" s="140"/>
      <c r="G133" s="83"/>
    </row>
    <row r="134" spans="1:7" ht="15" customHeight="1">
      <c r="A134" s="87"/>
      <c r="B134" s="94"/>
      <c r="C134" s="94"/>
      <c r="D134" s="94"/>
      <c r="E134" s="13"/>
      <c r="F134" s="140"/>
      <c r="G134" s="83"/>
    </row>
    <row r="135" spans="1:7" ht="15" customHeight="1">
      <c r="A135" s="87"/>
      <c r="B135" s="94"/>
      <c r="C135" s="94"/>
      <c r="D135" s="94"/>
      <c r="E135" s="13"/>
      <c r="F135" s="140"/>
      <c r="G135" s="83"/>
    </row>
    <row r="136" spans="1:7" ht="15" customHeight="1">
      <c r="A136" s="87"/>
      <c r="B136" s="94"/>
      <c r="C136" s="94"/>
      <c r="D136" s="94"/>
      <c r="E136" s="13"/>
      <c r="F136" s="140"/>
      <c r="G136" s="83"/>
    </row>
    <row r="137" spans="1:7" ht="15" customHeight="1">
      <c r="A137" s="87"/>
      <c r="B137" s="94"/>
      <c r="C137" s="94"/>
      <c r="D137" s="94"/>
      <c r="E137" s="13"/>
      <c r="F137" s="140"/>
      <c r="G137" s="83"/>
    </row>
    <row r="138" spans="1:7" ht="15" customHeight="1">
      <c r="A138" s="87"/>
      <c r="B138" s="94"/>
      <c r="C138" s="94"/>
      <c r="D138" s="94"/>
      <c r="E138" s="13"/>
      <c r="F138" s="140"/>
      <c r="G138" s="83"/>
    </row>
    <row r="139" spans="1:7" ht="15" customHeight="1">
      <c r="A139" s="87"/>
      <c r="B139" s="94"/>
      <c r="C139" s="94"/>
      <c r="D139" s="94"/>
      <c r="E139" s="13"/>
      <c r="F139" s="140"/>
      <c r="G139" s="83"/>
    </row>
    <row r="140" spans="1:7" ht="15" customHeight="1">
      <c r="A140" s="87"/>
      <c r="B140" s="94"/>
      <c r="C140" s="94"/>
      <c r="D140" s="94"/>
      <c r="E140" s="13"/>
      <c r="F140" s="140"/>
      <c r="G140" s="83"/>
    </row>
    <row r="141" spans="1:7" ht="15" customHeight="1">
      <c r="A141" s="87"/>
      <c r="B141" s="94"/>
      <c r="C141" s="94"/>
      <c r="D141" s="94"/>
      <c r="E141" s="13"/>
      <c r="F141" s="140"/>
      <c r="G141" s="83"/>
    </row>
    <row r="142" spans="1:7" ht="15" customHeight="1">
      <c r="A142" s="87"/>
      <c r="B142" s="94"/>
      <c r="C142" s="94"/>
      <c r="D142" s="94"/>
      <c r="E142" s="13"/>
      <c r="F142" s="140"/>
      <c r="G142" s="83"/>
    </row>
    <row r="143" spans="1:7" ht="15" customHeight="1">
      <c r="A143" s="87"/>
      <c r="B143" s="94"/>
      <c r="C143" s="94"/>
      <c r="D143" s="94"/>
      <c r="E143" s="13"/>
      <c r="F143" s="140"/>
      <c r="G143" s="83"/>
    </row>
    <row r="144" spans="1:7" ht="15" customHeight="1">
      <c r="A144" s="87"/>
      <c r="B144" s="94"/>
      <c r="C144" s="94"/>
      <c r="D144" s="94"/>
      <c r="E144" s="13"/>
      <c r="F144" s="140"/>
      <c r="G144" s="83"/>
    </row>
    <row r="145" spans="1:7" ht="15" customHeight="1">
      <c r="A145" s="87"/>
      <c r="B145" s="94"/>
      <c r="C145" s="94"/>
      <c r="D145" s="94"/>
      <c r="E145" s="13"/>
      <c r="F145" s="140"/>
      <c r="G145" s="83"/>
    </row>
    <row r="146" spans="1:7" ht="15" customHeight="1">
      <c r="A146" s="87"/>
      <c r="B146" s="94"/>
      <c r="C146" s="94"/>
      <c r="D146" s="94"/>
      <c r="E146" s="13"/>
      <c r="F146" s="140"/>
      <c r="G146" s="83"/>
    </row>
    <row r="147" spans="1:7" ht="15" customHeight="1">
      <c r="A147" s="87"/>
      <c r="B147" s="94"/>
      <c r="C147" s="94"/>
      <c r="D147" s="94"/>
      <c r="E147" s="13"/>
      <c r="F147" s="140"/>
      <c r="G147" s="83"/>
    </row>
    <row r="148" spans="1:7" ht="15" customHeight="1">
      <c r="A148" s="87"/>
      <c r="B148" s="94"/>
      <c r="C148" s="94"/>
      <c r="D148" s="94"/>
      <c r="E148" s="13"/>
      <c r="F148" s="140"/>
      <c r="G148" s="83"/>
    </row>
    <row r="149" spans="1:7" ht="15" customHeight="1">
      <c r="A149" s="87"/>
      <c r="B149" s="94"/>
      <c r="C149" s="94"/>
      <c r="D149" s="94"/>
      <c r="E149" s="13"/>
      <c r="F149" s="140"/>
      <c r="G149" s="83"/>
    </row>
    <row r="150" spans="1:7" ht="15" customHeight="1">
      <c r="A150" s="87"/>
      <c r="B150" s="94"/>
      <c r="C150" s="94"/>
      <c r="D150" s="94"/>
      <c r="E150" s="13"/>
      <c r="F150" s="140"/>
      <c r="G150" s="83"/>
    </row>
    <row r="151" spans="1:7" ht="15" customHeight="1">
      <c r="A151" s="87"/>
      <c r="B151" s="94"/>
      <c r="C151" s="94"/>
      <c r="D151" s="94"/>
      <c r="E151" s="13"/>
      <c r="F151" s="140"/>
      <c r="G151" s="83"/>
    </row>
    <row r="152" spans="1:7" ht="15" customHeight="1">
      <c r="A152" s="87"/>
      <c r="B152" s="94"/>
      <c r="C152" s="94"/>
      <c r="D152" s="94"/>
      <c r="E152" s="13"/>
      <c r="F152" s="140"/>
      <c r="G152" s="83"/>
    </row>
    <row r="153" spans="1:7" ht="15" customHeight="1">
      <c r="A153" s="87"/>
      <c r="B153" s="94"/>
      <c r="C153" s="94"/>
      <c r="D153" s="94"/>
      <c r="E153" s="13"/>
      <c r="F153" s="140"/>
      <c r="G153" s="83"/>
    </row>
    <row r="154" spans="1:7" ht="15" customHeight="1">
      <c r="A154" s="87"/>
      <c r="B154" s="94"/>
      <c r="C154" s="94"/>
      <c r="D154" s="94"/>
      <c r="E154" s="13"/>
      <c r="F154" s="140"/>
      <c r="G154" s="83"/>
    </row>
    <row r="155" spans="1:7" ht="15" customHeight="1">
      <c r="A155" s="87"/>
      <c r="B155" s="94"/>
      <c r="C155" s="94"/>
      <c r="D155" s="94"/>
      <c r="E155" s="13"/>
      <c r="F155" s="140"/>
      <c r="G155" s="83"/>
    </row>
    <row r="156" spans="1:7" ht="15" customHeight="1">
      <c r="A156" s="87"/>
      <c r="B156" s="94"/>
      <c r="C156" s="94"/>
      <c r="D156" s="94"/>
      <c r="E156" s="13"/>
      <c r="F156" s="140"/>
      <c r="G156" s="83"/>
    </row>
    <row r="157" spans="1:7" ht="15" customHeight="1">
      <c r="A157" s="87"/>
      <c r="B157" s="94"/>
      <c r="C157" s="94"/>
      <c r="D157" s="94"/>
      <c r="E157" s="13"/>
      <c r="F157" s="140"/>
      <c r="G157" s="83"/>
    </row>
    <row r="158" spans="1:7" ht="15" customHeight="1">
      <c r="A158" s="87"/>
      <c r="B158" s="94"/>
      <c r="C158" s="94"/>
      <c r="D158" s="94"/>
      <c r="E158" s="13"/>
      <c r="F158" s="140"/>
      <c r="G158" s="83"/>
    </row>
    <row r="159" spans="1:7" ht="15" customHeight="1">
      <c r="A159" s="87"/>
      <c r="B159" s="94"/>
      <c r="C159" s="94"/>
      <c r="D159" s="94"/>
      <c r="E159" s="13"/>
      <c r="F159" s="140"/>
      <c r="G159" s="83"/>
    </row>
    <row r="160" spans="1:7" ht="15" customHeight="1">
      <c r="A160" s="87"/>
      <c r="B160" s="94"/>
      <c r="C160" s="94"/>
      <c r="D160" s="94"/>
      <c r="E160" s="13"/>
      <c r="F160" s="140"/>
      <c r="G160" s="83"/>
    </row>
    <row r="161" spans="1:7" ht="15" customHeight="1">
      <c r="A161" s="87"/>
      <c r="B161" s="94"/>
      <c r="C161" s="94"/>
      <c r="D161" s="94"/>
      <c r="E161" s="94"/>
      <c r="F161" s="140"/>
      <c r="G161" s="83"/>
    </row>
    <row r="162" spans="1:7" ht="15" customHeight="1">
      <c r="A162" s="87"/>
      <c r="B162" s="94"/>
      <c r="C162" s="94"/>
      <c r="D162" s="94"/>
      <c r="E162" s="94"/>
      <c r="F162" s="140"/>
      <c r="G162" s="83"/>
    </row>
    <row r="163" spans="1:7" ht="15" customHeight="1">
      <c r="A163" s="87"/>
      <c r="B163" s="94"/>
      <c r="C163" s="94"/>
      <c r="D163" s="94"/>
      <c r="E163" s="94"/>
      <c r="F163" s="140"/>
      <c r="G163" s="83"/>
    </row>
    <row r="164" spans="1:7" ht="15" customHeight="1">
      <c r="A164" s="87"/>
      <c r="B164" s="94"/>
      <c r="C164" s="94"/>
      <c r="D164" s="94"/>
      <c r="E164" s="94"/>
      <c r="F164" s="140"/>
      <c r="G164" s="83"/>
    </row>
    <row r="165" spans="1:7" ht="15" customHeight="1">
      <c r="A165" s="87"/>
      <c r="B165" s="94"/>
      <c r="C165" s="94"/>
      <c r="D165" s="94"/>
      <c r="E165" s="94"/>
      <c r="F165" s="140"/>
      <c r="G165" s="83"/>
    </row>
    <row r="166" spans="1:7" ht="15" customHeight="1">
      <c r="A166" s="87"/>
      <c r="B166" s="94"/>
      <c r="C166" s="94"/>
      <c r="D166" s="94"/>
      <c r="E166" s="94"/>
      <c r="F166" s="140"/>
      <c r="G166" s="83"/>
    </row>
    <row r="167" spans="1:7" ht="15" customHeight="1">
      <c r="A167" s="87"/>
      <c r="B167" s="94"/>
      <c r="C167" s="94"/>
      <c r="D167" s="94"/>
      <c r="E167" s="94"/>
      <c r="F167" s="140"/>
      <c r="G167" s="83"/>
    </row>
    <row r="168" spans="1:7" ht="15" customHeight="1">
      <c r="A168" s="87"/>
      <c r="B168" s="94"/>
      <c r="C168" s="94"/>
      <c r="D168" s="94"/>
      <c r="E168" s="94"/>
      <c r="F168" s="140"/>
      <c r="G168" s="83"/>
    </row>
    <row r="169" spans="1:7" ht="15" customHeight="1">
      <c r="A169" s="87"/>
      <c r="B169" s="94"/>
      <c r="C169" s="94"/>
      <c r="D169" s="94"/>
      <c r="E169" s="94"/>
      <c r="F169" s="140"/>
      <c r="G169" s="83"/>
    </row>
    <row r="170" spans="1:7" ht="15" customHeight="1">
      <c r="A170" s="87"/>
      <c r="B170" s="94"/>
      <c r="C170" s="94"/>
      <c r="D170" s="94"/>
      <c r="E170" s="94"/>
      <c r="F170" s="140"/>
      <c r="G170" s="83"/>
    </row>
    <row r="171" spans="1:7" ht="15" customHeight="1">
      <c r="A171" s="87"/>
      <c r="B171" s="94"/>
      <c r="C171" s="94"/>
      <c r="D171" s="94"/>
      <c r="E171" s="94"/>
      <c r="F171" s="140"/>
      <c r="G171" s="83"/>
    </row>
    <row r="172" spans="1:7" ht="15" customHeight="1">
      <c r="A172" s="87"/>
      <c r="B172" s="94"/>
      <c r="C172" s="94"/>
      <c r="D172" s="94"/>
      <c r="E172" s="94"/>
      <c r="F172" s="140"/>
      <c r="G172" s="83"/>
    </row>
    <row r="173" spans="1:7" ht="15" customHeight="1">
      <c r="A173" s="87"/>
      <c r="B173" s="94"/>
      <c r="C173" s="94"/>
      <c r="D173" s="94"/>
      <c r="E173" s="94"/>
      <c r="F173" s="140"/>
      <c r="G173" s="83"/>
    </row>
    <row r="174" spans="1:7" ht="15" customHeight="1">
      <c r="A174" s="87"/>
      <c r="B174" s="94"/>
      <c r="C174" s="94"/>
      <c r="D174" s="94"/>
      <c r="E174" s="94"/>
      <c r="F174" s="140"/>
      <c r="G174" s="83"/>
    </row>
    <row r="175" spans="1:7" ht="15" customHeight="1">
      <c r="A175" s="87"/>
      <c r="B175" s="94"/>
      <c r="C175" s="94"/>
      <c r="D175" s="94"/>
      <c r="E175" s="94"/>
      <c r="F175" s="140"/>
      <c r="G175" s="83"/>
    </row>
    <row r="176" spans="1:7" ht="15" customHeight="1">
      <c r="A176" s="87"/>
      <c r="B176" s="94"/>
      <c r="C176" s="94"/>
      <c r="D176" s="94"/>
      <c r="E176" s="94"/>
      <c r="F176" s="140"/>
      <c r="G176" s="83"/>
    </row>
    <row r="177" spans="1:7" ht="15" customHeight="1">
      <c r="A177" s="87"/>
      <c r="B177" s="94"/>
      <c r="C177" s="94"/>
      <c r="D177" s="94"/>
      <c r="E177" s="94"/>
      <c r="F177" s="140"/>
      <c r="G177" s="83"/>
    </row>
    <row r="178" spans="1:7" ht="15" customHeight="1">
      <c r="A178" s="87"/>
      <c r="B178" s="94"/>
      <c r="C178" s="94"/>
      <c r="D178" s="94"/>
      <c r="E178" s="94"/>
      <c r="F178" s="140"/>
      <c r="G178" s="83"/>
    </row>
    <row r="179" spans="1:7" ht="15" customHeight="1">
      <c r="A179" s="87"/>
      <c r="B179" s="94"/>
      <c r="C179" s="94"/>
      <c r="D179" s="94"/>
      <c r="E179" s="94"/>
      <c r="F179" s="140"/>
      <c r="G179" s="83"/>
    </row>
    <row r="180" spans="1:7" ht="15" customHeight="1">
      <c r="A180" s="87"/>
      <c r="B180" s="94"/>
      <c r="C180" s="94"/>
      <c r="D180" s="94"/>
      <c r="E180" s="94"/>
      <c r="F180" s="140"/>
      <c r="G180" s="83"/>
    </row>
    <row r="181" spans="1:7" ht="15" customHeight="1">
      <c r="A181" s="87"/>
      <c r="B181" s="94"/>
      <c r="C181" s="94"/>
      <c r="D181" s="94"/>
      <c r="E181" s="94"/>
      <c r="F181" s="140"/>
      <c r="G181" s="83"/>
    </row>
    <row r="182" spans="1:7" ht="15" customHeight="1">
      <c r="A182" s="87"/>
      <c r="B182" s="94"/>
      <c r="C182" s="94"/>
      <c r="D182" s="94"/>
      <c r="E182" s="94"/>
      <c r="F182" s="140"/>
      <c r="G182" s="83"/>
    </row>
    <row r="183" spans="1:7" ht="15" customHeight="1">
      <c r="A183" s="87"/>
      <c r="B183" s="94"/>
      <c r="C183" s="94"/>
      <c r="D183" s="94"/>
      <c r="E183" s="94"/>
      <c r="F183" s="140"/>
      <c r="G183" s="83"/>
    </row>
    <row r="184" spans="1:7" ht="15" customHeight="1">
      <c r="A184" s="87"/>
      <c r="B184" s="94"/>
      <c r="C184" s="94"/>
      <c r="D184" s="94"/>
      <c r="E184" s="94"/>
      <c r="F184" s="140"/>
      <c r="G184" s="83"/>
    </row>
    <row r="185" spans="1:7" ht="15" customHeight="1">
      <c r="A185" s="87"/>
      <c r="B185" s="94"/>
      <c r="C185" s="94"/>
      <c r="D185" s="94"/>
      <c r="E185" s="94"/>
      <c r="F185" s="140"/>
      <c r="G185" s="83"/>
    </row>
    <row r="186" spans="1:7" ht="15" customHeight="1">
      <c r="A186" s="87"/>
      <c r="B186" s="94"/>
      <c r="C186" s="94"/>
      <c r="D186" s="94"/>
      <c r="E186" s="94"/>
      <c r="F186" s="140"/>
      <c r="G186" s="83"/>
    </row>
    <row r="187" spans="1:7" ht="15" customHeight="1">
      <c r="A187" s="87"/>
      <c r="B187" s="94"/>
      <c r="C187" s="94"/>
      <c r="D187" s="94"/>
      <c r="E187" s="94"/>
      <c r="F187" s="140"/>
      <c r="G187" s="83"/>
    </row>
    <row r="188" spans="1:7" ht="15" customHeight="1">
      <c r="A188" s="87"/>
      <c r="B188" s="94"/>
      <c r="C188" s="94"/>
      <c r="D188" s="94"/>
      <c r="E188" s="94"/>
      <c r="F188" s="140"/>
      <c r="G188" s="83"/>
    </row>
    <row r="189" spans="1:7" ht="15" customHeight="1">
      <c r="A189" s="87"/>
      <c r="B189" s="94"/>
      <c r="C189" s="94"/>
      <c r="D189" s="94"/>
      <c r="E189" s="94"/>
      <c r="F189" s="140"/>
      <c r="G189" s="83"/>
    </row>
    <row r="190" spans="1:7" ht="15" customHeight="1">
      <c r="A190" s="87"/>
      <c r="B190" s="94"/>
      <c r="C190" s="94"/>
      <c r="D190" s="94"/>
      <c r="E190" s="94"/>
      <c r="F190" s="140"/>
      <c r="G190" s="83"/>
    </row>
    <row r="191" spans="1:7" ht="15" customHeight="1">
      <c r="A191" s="87"/>
      <c r="B191" s="94"/>
      <c r="C191" s="94"/>
      <c r="D191" s="94"/>
      <c r="E191" s="94"/>
      <c r="F191" s="140"/>
      <c r="G191" s="83"/>
    </row>
    <row r="192" spans="1:7" ht="15" customHeight="1">
      <c r="A192" s="87"/>
      <c r="B192" s="94"/>
      <c r="C192" s="94"/>
      <c r="D192" s="94"/>
      <c r="E192" s="94"/>
      <c r="F192" s="140"/>
      <c r="G192" s="83"/>
    </row>
    <row r="193" spans="1:7" ht="15" customHeight="1">
      <c r="A193" s="87"/>
      <c r="B193" s="94"/>
      <c r="C193" s="94"/>
      <c r="D193" s="94"/>
      <c r="E193" s="94"/>
      <c r="F193" s="140"/>
      <c r="G193" s="83"/>
    </row>
    <row r="194" spans="1:7" ht="15" customHeight="1">
      <c r="A194" s="87"/>
      <c r="B194" s="94"/>
      <c r="C194" s="94"/>
      <c r="D194" s="94"/>
      <c r="E194" s="94"/>
      <c r="F194" s="140"/>
      <c r="G194" s="83"/>
    </row>
    <row r="195" spans="1:7" ht="15" customHeight="1">
      <c r="A195" s="87"/>
      <c r="B195" s="94"/>
      <c r="C195" s="94"/>
      <c r="D195" s="94"/>
      <c r="E195" s="94"/>
      <c r="F195" s="140"/>
      <c r="G195" s="83"/>
    </row>
    <row r="196" spans="1:7" ht="15" customHeight="1">
      <c r="A196" s="87"/>
      <c r="B196" s="94"/>
      <c r="C196" s="94"/>
      <c r="D196" s="94"/>
      <c r="E196" s="94"/>
      <c r="F196" s="140"/>
      <c r="G196" s="83"/>
    </row>
    <row r="197" spans="1:7" ht="15" customHeight="1">
      <c r="A197" s="87"/>
      <c r="B197" s="94"/>
      <c r="C197" s="94"/>
      <c r="D197" s="94"/>
      <c r="E197" s="94"/>
      <c r="F197" s="140"/>
      <c r="G197" s="83"/>
    </row>
    <row r="198" spans="1:7" ht="15" customHeight="1">
      <c r="A198" s="87"/>
      <c r="B198" s="94"/>
      <c r="C198" s="94"/>
      <c r="D198" s="94"/>
      <c r="E198" s="94"/>
      <c r="F198" s="140"/>
      <c r="G198" s="83"/>
    </row>
    <row r="199" spans="1:7" ht="15" customHeight="1">
      <c r="A199" s="87"/>
      <c r="B199" s="94"/>
      <c r="C199" s="94"/>
      <c r="D199" s="94"/>
      <c r="E199" s="94"/>
      <c r="F199" s="140"/>
      <c r="G199" s="83"/>
    </row>
    <row r="200" spans="1:7" ht="15" customHeight="1">
      <c r="A200" s="87"/>
      <c r="B200" s="94"/>
      <c r="C200" s="94"/>
      <c r="D200" s="94"/>
      <c r="E200" s="94"/>
      <c r="F200" s="140"/>
      <c r="G200" s="83"/>
    </row>
    <row r="201" spans="1:7" ht="15" customHeight="1">
      <c r="A201" s="87"/>
      <c r="B201" s="94"/>
      <c r="C201" s="94"/>
      <c r="D201" s="94"/>
      <c r="E201" s="94"/>
      <c r="F201" s="140"/>
      <c r="G201" s="83"/>
    </row>
    <row r="202" spans="1:7" ht="15" customHeight="1">
      <c r="A202" s="87"/>
      <c r="B202" s="94"/>
      <c r="C202" s="94"/>
      <c r="D202" s="94"/>
      <c r="E202" s="94"/>
      <c r="F202" s="140"/>
      <c r="G202" s="83"/>
    </row>
    <row r="203" spans="1:7" ht="15" customHeight="1">
      <c r="A203" s="87"/>
      <c r="B203" s="94"/>
      <c r="C203" s="94"/>
      <c r="D203" s="94"/>
      <c r="E203" s="94"/>
      <c r="F203" s="140"/>
      <c r="G203" s="83"/>
    </row>
    <row r="204" spans="1:7" ht="15" customHeight="1">
      <c r="A204" s="87"/>
      <c r="B204" s="94"/>
      <c r="C204" s="94"/>
      <c r="D204" s="94"/>
      <c r="E204" s="94"/>
      <c r="F204" s="140"/>
      <c r="G204" s="83"/>
    </row>
    <row r="205" spans="1:7" ht="15" customHeight="1">
      <c r="A205" s="87"/>
      <c r="B205" s="94"/>
      <c r="C205" s="94"/>
      <c r="D205" s="94"/>
      <c r="E205" s="94"/>
      <c r="F205" s="140"/>
      <c r="G205" s="83"/>
    </row>
    <row r="206" spans="1:7" ht="15" customHeight="1">
      <c r="A206" s="87"/>
      <c r="B206" s="94"/>
      <c r="C206" s="94"/>
      <c r="D206" s="94"/>
      <c r="E206" s="94"/>
      <c r="F206" s="140"/>
      <c r="G206" s="83"/>
    </row>
    <row r="207" spans="1:7" ht="15" customHeight="1">
      <c r="A207" s="87"/>
      <c r="B207" s="94"/>
      <c r="C207" s="94"/>
      <c r="D207" s="94"/>
      <c r="E207" s="94"/>
      <c r="F207" s="140"/>
      <c r="G207" s="83"/>
    </row>
    <row r="208" spans="1:7" ht="15" customHeight="1">
      <c r="A208" s="87"/>
      <c r="B208" s="94"/>
      <c r="C208" s="94"/>
      <c r="D208" s="94"/>
      <c r="E208" s="94"/>
      <c r="F208" s="140"/>
      <c r="G208" s="83"/>
    </row>
    <row r="209" spans="1:7" ht="15" customHeight="1">
      <c r="A209" s="87"/>
      <c r="B209" s="94"/>
      <c r="C209" s="94"/>
      <c r="D209" s="94"/>
      <c r="E209" s="94"/>
      <c r="F209" s="140"/>
      <c r="G209" s="83"/>
    </row>
    <row r="210" spans="1:7" ht="15" customHeight="1">
      <c r="A210" s="87"/>
      <c r="B210" s="94"/>
      <c r="C210" s="94"/>
      <c r="D210" s="94"/>
      <c r="E210" s="94"/>
      <c r="F210" s="140"/>
      <c r="G210" s="83"/>
    </row>
    <row r="211" spans="1:7" ht="15" customHeight="1">
      <c r="A211" s="87"/>
      <c r="B211" s="94"/>
      <c r="C211" s="94"/>
      <c r="D211" s="94"/>
      <c r="E211" s="94"/>
      <c r="F211" s="140"/>
      <c r="G211" s="83"/>
    </row>
    <row r="212" spans="1:7" ht="15" customHeight="1">
      <c r="A212" s="87"/>
      <c r="B212" s="94"/>
      <c r="C212" s="94"/>
      <c r="D212" s="94"/>
      <c r="E212" s="94"/>
      <c r="F212" s="140"/>
      <c r="G212" s="83"/>
    </row>
    <row r="213" spans="1:7" ht="15" customHeight="1">
      <c r="A213" s="87"/>
      <c r="B213" s="94"/>
      <c r="C213" s="94"/>
      <c r="D213" s="94"/>
      <c r="E213" s="94"/>
      <c r="F213" s="140"/>
      <c r="G213" s="83"/>
    </row>
    <row r="214" spans="1:7" ht="15" customHeight="1">
      <c r="A214" s="87"/>
      <c r="B214" s="94"/>
      <c r="C214" s="94"/>
      <c r="D214" s="94"/>
      <c r="E214" s="94"/>
      <c r="F214" s="140"/>
      <c r="G214" s="83"/>
    </row>
    <row r="215" spans="1:7" ht="15" customHeight="1">
      <c r="A215" s="87"/>
      <c r="B215" s="94"/>
      <c r="C215" s="94"/>
      <c r="D215" s="94"/>
      <c r="E215" s="94"/>
      <c r="F215" s="140"/>
      <c r="G215" s="83"/>
    </row>
    <row r="216" spans="1:7" ht="15" customHeight="1">
      <c r="A216" s="87"/>
      <c r="B216" s="94"/>
      <c r="C216" s="94"/>
      <c r="D216" s="94"/>
      <c r="E216" s="94"/>
      <c r="F216" s="140"/>
      <c r="G216" s="83"/>
    </row>
    <row r="217" spans="1:7" ht="15" customHeight="1">
      <c r="A217" s="87"/>
      <c r="B217" s="94"/>
      <c r="C217" s="94"/>
      <c r="D217" s="94"/>
      <c r="E217" s="94"/>
      <c r="F217" s="140"/>
      <c r="G217" s="83"/>
    </row>
    <row r="218" spans="1:7" ht="15" customHeight="1">
      <c r="A218" s="87"/>
      <c r="B218" s="94"/>
      <c r="C218" s="94"/>
      <c r="D218" s="94"/>
      <c r="E218" s="94"/>
      <c r="F218" s="140"/>
      <c r="G218" s="83"/>
    </row>
    <row r="219" spans="1:7" ht="15" customHeight="1">
      <c r="A219" s="87"/>
      <c r="B219" s="94"/>
      <c r="C219" s="94"/>
      <c r="D219" s="94"/>
      <c r="E219" s="94"/>
      <c r="F219" s="140"/>
      <c r="G219" s="83"/>
    </row>
    <row r="220" spans="1:7" ht="15" customHeight="1">
      <c r="A220" s="87"/>
      <c r="B220" s="94"/>
      <c r="C220" s="94"/>
      <c r="D220" s="94"/>
      <c r="E220" s="94"/>
      <c r="F220" s="140"/>
      <c r="G220" s="83"/>
    </row>
    <row r="221" spans="1:7" ht="15" customHeight="1">
      <c r="A221" s="87"/>
      <c r="B221" s="94"/>
      <c r="C221" s="94"/>
      <c r="D221" s="94"/>
      <c r="E221" s="94"/>
      <c r="F221" s="140"/>
      <c r="G221" s="83"/>
    </row>
    <row r="222" spans="1:7" ht="15" customHeight="1">
      <c r="A222" s="87"/>
      <c r="B222" s="94"/>
      <c r="C222" s="94"/>
      <c r="D222" s="94"/>
      <c r="E222" s="94"/>
      <c r="F222" s="140"/>
      <c r="G222" s="83"/>
    </row>
    <row r="223" spans="1:7" ht="15" customHeight="1">
      <c r="A223" s="87"/>
      <c r="B223" s="94"/>
      <c r="C223" s="94"/>
      <c r="D223" s="94"/>
      <c r="E223" s="94"/>
      <c r="F223" s="140"/>
      <c r="G223" s="83"/>
    </row>
    <row r="224" spans="1:7" ht="15" customHeight="1">
      <c r="A224" s="87"/>
      <c r="B224" s="94"/>
      <c r="C224" s="94"/>
      <c r="D224" s="94"/>
      <c r="E224" s="94"/>
      <c r="F224" s="140"/>
      <c r="G224" s="83"/>
    </row>
    <row r="225" spans="1:7" ht="15" customHeight="1">
      <c r="A225" s="87"/>
      <c r="B225" s="94"/>
      <c r="C225" s="94"/>
      <c r="D225" s="94"/>
      <c r="E225" s="94"/>
      <c r="F225" s="140"/>
      <c r="G225" s="83"/>
    </row>
    <row r="226" spans="1:7" ht="15" customHeight="1">
      <c r="A226" s="87"/>
      <c r="B226" s="94"/>
      <c r="C226" s="94"/>
      <c r="D226" s="94"/>
      <c r="E226" s="94"/>
      <c r="F226" s="140"/>
      <c r="G226" s="83"/>
    </row>
    <row r="227" spans="1:7" ht="15" customHeight="1">
      <c r="A227" s="87"/>
      <c r="B227" s="94"/>
      <c r="C227" s="94"/>
      <c r="D227" s="94"/>
      <c r="E227" s="94"/>
      <c r="F227" s="140"/>
      <c r="G227" s="83"/>
    </row>
    <row r="228" spans="1:7" ht="15" customHeight="1">
      <c r="A228" s="87"/>
      <c r="B228" s="94"/>
      <c r="C228" s="94"/>
      <c r="D228" s="94"/>
      <c r="E228" s="94"/>
      <c r="F228" s="140"/>
      <c r="G228" s="83"/>
    </row>
    <row r="229" spans="1:7" ht="15" customHeight="1">
      <c r="A229" s="87"/>
      <c r="B229" s="94"/>
      <c r="C229" s="94"/>
      <c r="D229" s="94"/>
      <c r="E229" s="94"/>
      <c r="F229" s="140"/>
      <c r="G229" s="83"/>
    </row>
    <row r="230" spans="1:7" ht="15" customHeight="1">
      <c r="A230" s="87"/>
      <c r="B230" s="94"/>
      <c r="C230" s="94"/>
      <c r="D230" s="94"/>
      <c r="E230" s="94"/>
      <c r="F230" s="140"/>
      <c r="G230" s="83"/>
    </row>
    <row r="231" spans="1:7" ht="15" customHeight="1">
      <c r="A231" s="87"/>
      <c r="B231" s="94"/>
      <c r="C231" s="94"/>
      <c r="D231" s="94"/>
      <c r="E231" s="94"/>
      <c r="F231" s="140"/>
      <c r="G231" s="83"/>
    </row>
    <row r="232" spans="1:7" ht="15" customHeight="1">
      <c r="A232" s="87"/>
      <c r="B232" s="94"/>
      <c r="C232" s="94"/>
      <c r="D232" s="94"/>
      <c r="E232" s="94"/>
      <c r="F232" s="140"/>
      <c r="G232" s="83"/>
    </row>
    <row r="233" spans="1:7" ht="15" customHeight="1">
      <c r="A233" s="87"/>
      <c r="B233" s="94"/>
      <c r="C233" s="94"/>
      <c r="D233" s="94"/>
      <c r="E233" s="94"/>
      <c r="F233" s="140"/>
      <c r="G233" s="83"/>
    </row>
    <row r="234" spans="1:7" ht="15" customHeight="1">
      <c r="A234" s="87"/>
      <c r="B234" s="94"/>
      <c r="C234" s="94"/>
      <c r="D234" s="94"/>
      <c r="E234" s="94"/>
      <c r="F234" s="140"/>
      <c r="G234" s="83"/>
    </row>
    <row r="235" spans="1:7" ht="15" customHeight="1">
      <c r="A235" s="87"/>
      <c r="B235" s="94"/>
      <c r="C235" s="94"/>
      <c r="D235" s="94"/>
      <c r="E235" s="94"/>
      <c r="F235" s="140"/>
      <c r="G235" s="83"/>
    </row>
    <row r="236" spans="1:7" ht="15" customHeight="1">
      <c r="A236" s="87"/>
      <c r="B236" s="94"/>
      <c r="C236" s="94"/>
      <c r="D236" s="94"/>
      <c r="E236" s="94"/>
      <c r="F236" s="140"/>
      <c r="G236" s="83"/>
    </row>
    <row r="237" spans="1:7" ht="15" customHeight="1">
      <c r="A237" s="87"/>
      <c r="B237" s="94"/>
      <c r="C237" s="94"/>
      <c r="D237" s="94"/>
      <c r="E237" s="94"/>
      <c r="F237" s="140"/>
      <c r="G237" s="83"/>
    </row>
    <row r="238" spans="1:7" ht="15" customHeight="1">
      <c r="A238" s="87"/>
      <c r="B238" s="94"/>
      <c r="C238" s="94"/>
      <c r="D238" s="94"/>
      <c r="E238" s="94"/>
      <c r="F238" s="140"/>
      <c r="G238" s="83"/>
    </row>
    <row r="239" spans="1:7" ht="15" customHeight="1">
      <c r="A239" s="87"/>
      <c r="B239" s="94"/>
      <c r="C239" s="94"/>
      <c r="D239" s="94"/>
      <c r="E239" s="94"/>
      <c r="F239" s="140"/>
      <c r="G239" s="83"/>
    </row>
    <row r="240" spans="1:7" ht="15" customHeight="1">
      <c r="A240" s="87"/>
      <c r="B240" s="94"/>
      <c r="C240" s="94"/>
      <c r="D240" s="94"/>
      <c r="E240" s="94"/>
      <c r="F240" s="140"/>
      <c r="G240" s="83"/>
    </row>
    <row r="241" spans="1:7" ht="15" customHeight="1">
      <c r="A241" s="87"/>
      <c r="B241" s="94"/>
      <c r="C241" s="94"/>
      <c r="D241" s="94"/>
      <c r="E241" s="94"/>
      <c r="F241" s="140"/>
      <c r="G241" s="83"/>
    </row>
    <row r="242" spans="1:7" ht="15" customHeight="1">
      <c r="A242" s="87"/>
      <c r="B242" s="94"/>
      <c r="C242" s="94"/>
      <c r="D242" s="94"/>
      <c r="E242" s="94"/>
      <c r="F242" s="140"/>
      <c r="G242" s="83"/>
    </row>
    <row r="243" spans="1:7" ht="15" customHeight="1">
      <c r="A243" s="87"/>
      <c r="B243" s="94"/>
      <c r="C243" s="94"/>
      <c r="D243" s="94"/>
      <c r="E243" s="94"/>
      <c r="F243" s="140"/>
      <c r="G243" s="83"/>
    </row>
    <row r="244" spans="1:7" ht="15" customHeight="1">
      <c r="A244" s="87"/>
      <c r="B244" s="94"/>
      <c r="C244" s="94"/>
      <c r="D244" s="94"/>
      <c r="E244" s="94"/>
      <c r="F244" s="140"/>
      <c r="G244" s="83"/>
    </row>
    <row r="245" spans="1:7" ht="15" customHeight="1">
      <c r="A245" s="87"/>
      <c r="B245" s="94"/>
      <c r="C245" s="94"/>
      <c r="D245" s="94"/>
      <c r="E245" s="94"/>
      <c r="F245" s="140"/>
      <c r="G245" s="83"/>
    </row>
    <row r="246" spans="1:7" ht="15" customHeight="1">
      <c r="A246" s="87"/>
      <c r="B246" s="94"/>
      <c r="C246" s="94"/>
      <c r="D246" s="94"/>
      <c r="E246" s="94"/>
      <c r="F246" s="140"/>
      <c r="G246" s="83"/>
    </row>
    <row r="247" spans="1:7" ht="15" customHeight="1">
      <c r="A247" s="87"/>
      <c r="B247" s="94"/>
      <c r="C247" s="94"/>
      <c r="D247" s="94"/>
      <c r="E247" s="94"/>
      <c r="F247" s="140"/>
      <c r="G247" s="83"/>
    </row>
    <row r="248" spans="1:7" ht="15" customHeight="1">
      <c r="A248" s="87"/>
      <c r="B248" s="94"/>
      <c r="C248" s="94"/>
      <c r="D248" s="94"/>
      <c r="E248" s="94"/>
      <c r="F248" s="140"/>
      <c r="G248" s="83"/>
    </row>
    <row r="249" spans="1:7" ht="15" customHeight="1">
      <c r="A249" s="87"/>
      <c r="B249" s="94"/>
      <c r="C249" s="94"/>
      <c r="D249" s="94"/>
      <c r="E249" s="94"/>
      <c r="F249" s="140"/>
      <c r="G249" s="83"/>
    </row>
    <row r="250" spans="1:7" ht="15" customHeight="1">
      <c r="A250" s="87"/>
      <c r="B250" s="94"/>
      <c r="C250" s="94"/>
      <c r="D250" s="94"/>
      <c r="E250" s="94"/>
      <c r="F250" s="140"/>
      <c r="G250" s="83"/>
    </row>
    <row r="251" spans="1:7" ht="15" customHeight="1">
      <c r="A251" s="87"/>
      <c r="B251" s="94"/>
      <c r="C251" s="94"/>
      <c r="D251" s="94"/>
      <c r="E251" s="94"/>
      <c r="F251" s="140"/>
      <c r="G251" s="83"/>
    </row>
    <row r="252" spans="1:7" ht="15" customHeight="1">
      <c r="A252" s="87"/>
      <c r="B252" s="94"/>
      <c r="C252" s="94"/>
      <c r="D252" s="94"/>
      <c r="E252" s="94"/>
      <c r="F252" s="140"/>
      <c r="G252" s="83"/>
    </row>
    <row r="253" spans="1:7" ht="15" customHeight="1">
      <c r="A253" s="87"/>
      <c r="B253" s="94"/>
      <c r="C253" s="94"/>
      <c r="D253" s="94"/>
      <c r="E253" s="94"/>
      <c r="F253" s="140"/>
      <c r="G253" s="83"/>
    </row>
    <row r="254" spans="1:7" ht="15" customHeight="1">
      <c r="A254" s="87"/>
      <c r="B254" s="94"/>
      <c r="C254" s="94"/>
      <c r="D254" s="94"/>
      <c r="E254" s="94"/>
      <c r="F254" s="140"/>
      <c r="G254" s="83"/>
    </row>
    <row r="255" spans="1:7" ht="15" customHeight="1">
      <c r="A255" s="87"/>
      <c r="B255" s="94"/>
      <c r="C255" s="94"/>
      <c r="D255" s="94"/>
      <c r="E255" s="94"/>
      <c r="F255" s="140"/>
      <c r="G255" s="83"/>
    </row>
    <row r="256" spans="1:7" ht="15" customHeight="1">
      <c r="A256" s="87"/>
      <c r="B256" s="94"/>
      <c r="C256" s="94"/>
      <c r="D256" s="94"/>
      <c r="E256" s="94"/>
      <c r="F256" s="140"/>
      <c r="G256" s="83"/>
    </row>
    <row r="257" spans="1:7" ht="15" customHeight="1">
      <c r="A257" s="87"/>
      <c r="B257" s="94"/>
      <c r="C257" s="94"/>
      <c r="D257" s="94"/>
      <c r="E257" s="94"/>
      <c r="F257" s="140"/>
      <c r="G257" s="83"/>
    </row>
    <row r="258" spans="1:7" ht="15" customHeight="1">
      <c r="A258" s="87"/>
      <c r="B258" s="94"/>
      <c r="C258" s="94"/>
      <c r="D258" s="94"/>
      <c r="E258" s="94"/>
      <c r="F258" s="140"/>
      <c r="G258" s="83"/>
    </row>
    <row r="259" spans="1:7" ht="15" customHeight="1">
      <c r="A259" s="87"/>
      <c r="B259" s="94"/>
      <c r="C259" s="94"/>
      <c r="D259" s="94"/>
      <c r="E259" s="94"/>
      <c r="F259" s="140"/>
      <c r="G259" s="83"/>
    </row>
    <row r="260" spans="1:7" ht="15" customHeight="1">
      <c r="A260" s="87"/>
      <c r="B260" s="94"/>
      <c r="C260" s="94"/>
      <c r="D260" s="94"/>
      <c r="E260" s="94"/>
      <c r="F260" s="140"/>
      <c r="G260" s="83"/>
    </row>
    <row r="261" spans="1:7" ht="15" customHeight="1">
      <c r="A261" s="87"/>
      <c r="B261" s="94"/>
      <c r="C261" s="94"/>
      <c r="D261" s="94"/>
      <c r="E261" s="94"/>
      <c r="F261" s="140"/>
      <c r="G261" s="83"/>
    </row>
    <row r="262" spans="1:7" ht="15" customHeight="1">
      <c r="A262" s="87"/>
      <c r="B262" s="94"/>
      <c r="C262" s="94"/>
      <c r="D262" s="94"/>
      <c r="E262" s="94"/>
      <c r="F262" s="140"/>
      <c r="G262" s="83"/>
    </row>
    <row r="263" spans="1:7" ht="15" customHeight="1">
      <c r="A263" s="87"/>
      <c r="B263" s="94"/>
      <c r="C263" s="94"/>
      <c r="D263" s="94"/>
      <c r="E263" s="94"/>
      <c r="F263" s="140"/>
      <c r="G263" s="83"/>
    </row>
    <row r="264" spans="1:7" ht="15" customHeight="1">
      <c r="A264" s="87"/>
      <c r="B264" s="94"/>
      <c r="C264" s="94"/>
      <c r="D264" s="94"/>
      <c r="E264" s="94"/>
      <c r="F264" s="140"/>
      <c r="G264" s="83"/>
    </row>
    <row r="265" spans="1:7" ht="15" customHeight="1">
      <c r="A265" s="87"/>
      <c r="B265" s="94"/>
      <c r="C265" s="94"/>
      <c r="D265" s="94"/>
      <c r="E265" s="94"/>
      <c r="F265" s="140"/>
      <c r="G265" s="83"/>
    </row>
    <row r="266" spans="1:7" ht="15" customHeight="1">
      <c r="A266" s="87"/>
      <c r="B266" s="94"/>
      <c r="C266" s="94"/>
      <c r="D266" s="94"/>
      <c r="E266" s="94"/>
      <c r="F266" s="140"/>
      <c r="G266" s="83"/>
    </row>
    <row r="267" spans="1:7" ht="15" customHeight="1">
      <c r="A267" s="87"/>
      <c r="B267" s="94"/>
      <c r="C267" s="94"/>
      <c r="D267" s="94"/>
      <c r="E267" s="94"/>
      <c r="F267" s="140"/>
      <c r="G267" s="83"/>
    </row>
    <row r="268" spans="1:7" ht="15" customHeight="1">
      <c r="A268" s="87"/>
      <c r="B268" s="94"/>
      <c r="C268" s="94"/>
      <c r="D268" s="94"/>
      <c r="E268" s="94"/>
      <c r="F268" s="140"/>
      <c r="G268" s="83"/>
    </row>
    <row r="269" spans="1:7" ht="15" customHeight="1">
      <c r="A269" s="87"/>
      <c r="B269" s="94"/>
      <c r="C269" s="94"/>
      <c r="D269" s="94"/>
      <c r="E269" s="94"/>
      <c r="F269" s="140"/>
      <c r="G269" s="83"/>
    </row>
    <row r="270" spans="1:7" ht="15" customHeight="1">
      <c r="A270" s="87"/>
      <c r="B270" s="94"/>
      <c r="C270" s="94"/>
      <c r="D270" s="94"/>
      <c r="E270" s="94"/>
      <c r="F270" s="140"/>
      <c r="G270" s="83"/>
    </row>
    <row r="271" spans="1:7" ht="15" customHeight="1">
      <c r="A271" s="87"/>
      <c r="B271" s="94"/>
      <c r="C271" s="94"/>
      <c r="D271" s="94"/>
      <c r="E271" s="94"/>
      <c r="F271" s="140"/>
      <c r="G271" s="83"/>
    </row>
    <row r="272" spans="1:7" ht="15" customHeight="1">
      <c r="A272" s="87"/>
      <c r="B272" s="94"/>
      <c r="C272" s="94"/>
      <c r="D272" s="94"/>
      <c r="E272" s="94"/>
      <c r="F272" s="140"/>
      <c r="G272" s="83"/>
    </row>
    <row r="273" spans="1:7" ht="15" customHeight="1">
      <c r="A273" s="87"/>
      <c r="B273" s="94"/>
      <c r="C273" s="94"/>
      <c r="D273" s="94"/>
      <c r="E273" s="94"/>
      <c r="F273" s="140"/>
      <c r="G273" s="83"/>
    </row>
    <row r="274" spans="1:7" ht="15" customHeight="1">
      <c r="A274" s="87"/>
      <c r="B274" s="94"/>
      <c r="C274" s="94"/>
      <c r="D274" s="94"/>
      <c r="E274" s="94"/>
      <c r="F274" s="140"/>
      <c r="G274" s="83"/>
    </row>
    <row r="275" spans="1:7" ht="15" customHeight="1">
      <c r="A275" s="87"/>
      <c r="B275" s="94"/>
      <c r="C275" s="94"/>
      <c r="D275" s="94"/>
      <c r="E275" s="94"/>
      <c r="F275" s="140"/>
      <c r="G275" s="83"/>
    </row>
    <row r="276" spans="1:7" ht="15" customHeight="1">
      <c r="A276" s="87"/>
      <c r="B276" s="94"/>
      <c r="C276" s="94"/>
      <c r="D276" s="94"/>
      <c r="E276" s="94"/>
      <c r="F276" s="140"/>
      <c r="G276" s="83"/>
    </row>
    <row r="277" spans="1:7">
      <c r="A277" s="87"/>
      <c r="B277" s="94"/>
      <c r="C277" s="94"/>
      <c r="D277" s="94"/>
      <c r="E277" s="94"/>
      <c r="F277" s="140"/>
      <c r="G277" s="83"/>
    </row>
    <row r="278" spans="1:7">
      <c r="A278" s="87"/>
      <c r="B278" s="94"/>
      <c r="C278" s="94"/>
      <c r="D278" s="94"/>
      <c r="E278" s="94"/>
      <c r="F278" s="140"/>
      <c r="G278" s="83"/>
    </row>
    <row r="279" spans="1:7">
      <c r="A279" s="87"/>
      <c r="B279" s="94"/>
      <c r="C279" s="94"/>
      <c r="D279" s="94"/>
      <c r="E279" s="94"/>
      <c r="F279" s="140"/>
      <c r="G279" s="83"/>
    </row>
    <row r="280" spans="1:7">
      <c r="A280" s="87"/>
      <c r="B280" s="94"/>
      <c r="C280" s="94"/>
      <c r="D280" s="94"/>
      <c r="E280" s="94"/>
      <c r="F280" s="140"/>
      <c r="G280" s="83"/>
    </row>
    <row r="281" spans="1:7">
      <c r="A281" s="87"/>
      <c r="B281" s="94"/>
      <c r="C281" s="94"/>
      <c r="D281" s="94"/>
      <c r="E281" s="94"/>
      <c r="F281" s="140"/>
      <c r="G281" s="83"/>
    </row>
    <row r="282" spans="1:7">
      <c r="A282" s="87"/>
      <c r="B282" s="94"/>
      <c r="C282" s="94"/>
      <c r="D282" s="94"/>
      <c r="E282" s="94"/>
      <c r="F282" s="140"/>
      <c r="G282" s="83"/>
    </row>
    <row r="283" spans="1:7">
      <c r="A283" s="87"/>
      <c r="B283" s="94"/>
      <c r="C283" s="94"/>
      <c r="D283" s="94"/>
      <c r="E283" s="94"/>
      <c r="F283" s="140"/>
      <c r="G283" s="83"/>
    </row>
    <row r="284" spans="1:7">
      <c r="A284" s="87"/>
      <c r="B284" s="94"/>
      <c r="C284" s="94"/>
      <c r="D284" s="94"/>
      <c r="E284" s="94"/>
      <c r="F284" s="140"/>
      <c r="G284" s="83"/>
    </row>
    <row r="285" spans="1:7">
      <c r="A285" s="87"/>
      <c r="B285" s="94"/>
      <c r="C285" s="94"/>
      <c r="D285" s="94"/>
      <c r="E285" s="94"/>
      <c r="F285" s="140"/>
      <c r="G285" s="83"/>
    </row>
    <row r="286" spans="1:7">
      <c r="A286" s="87"/>
      <c r="B286" s="94"/>
      <c r="C286" s="94"/>
      <c r="D286" s="94"/>
      <c r="E286" s="94"/>
      <c r="F286" s="140"/>
      <c r="G286" s="83"/>
    </row>
    <row r="287" spans="1:7">
      <c r="A287" s="87"/>
      <c r="B287" s="94"/>
      <c r="C287" s="94"/>
      <c r="D287" s="94"/>
      <c r="E287" s="94"/>
      <c r="F287" s="140"/>
      <c r="G287" s="83"/>
    </row>
    <row r="288" spans="1:7">
      <c r="A288" s="87"/>
      <c r="B288" s="94"/>
      <c r="C288" s="94"/>
      <c r="D288" s="94"/>
      <c r="E288" s="94"/>
      <c r="F288" s="140"/>
      <c r="G288" s="83"/>
    </row>
    <row r="289" spans="1:7">
      <c r="A289" s="87"/>
      <c r="B289" s="94"/>
      <c r="C289" s="94"/>
      <c r="D289" s="94"/>
      <c r="E289" s="94"/>
      <c r="F289" s="140"/>
      <c r="G289" s="83"/>
    </row>
    <row r="290" spans="1:7">
      <c r="A290" s="87"/>
      <c r="B290" s="94"/>
      <c r="C290" s="94"/>
      <c r="D290" s="94"/>
      <c r="E290" s="94"/>
      <c r="F290" s="140"/>
      <c r="G290" s="83"/>
    </row>
    <row r="291" spans="1:7">
      <c r="A291" s="87"/>
      <c r="B291" s="94"/>
      <c r="C291" s="94"/>
      <c r="D291" s="94"/>
      <c r="E291" s="94"/>
      <c r="F291" s="140"/>
      <c r="G291" s="83"/>
    </row>
    <row r="292" spans="1:7">
      <c r="A292" s="87"/>
      <c r="B292" s="94"/>
      <c r="C292" s="94"/>
      <c r="D292" s="94"/>
      <c r="E292" s="94"/>
      <c r="F292" s="140"/>
      <c r="G292" s="83"/>
    </row>
    <row r="293" spans="1:7">
      <c r="A293" s="87"/>
      <c r="B293" s="94"/>
      <c r="C293" s="94"/>
      <c r="D293" s="94"/>
      <c r="E293" s="94"/>
      <c r="F293" s="140"/>
      <c r="G293" s="83"/>
    </row>
    <row r="294" spans="1:7">
      <c r="A294" s="87"/>
      <c r="B294" s="94"/>
      <c r="C294" s="94"/>
      <c r="D294" s="94"/>
      <c r="E294" s="94"/>
      <c r="F294" s="140"/>
      <c r="G294" s="83"/>
    </row>
    <row r="295" spans="1:7">
      <c r="A295" s="87"/>
      <c r="B295" s="94"/>
      <c r="C295" s="94"/>
      <c r="D295" s="94"/>
      <c r="E295" s="94"/>
      <c r="F295" s="140"/>
      <c r="G295" s="83"/>
    </row>
    <row r="296" spans="1:7">
      <c r="A296" s="87"/>
      <c r="B296" s="94"/>
      <c r="C296" s="94"/>
      <c r="D296" s="94"/>
      <c r="E296" s="94"/>
      <c r="F296" s="140"/>
      <c r="G296" s="83"/>
    </row>
    <row r="297" spans="1:7">
      <c r="A297" s="87"/>
      <c r="B297" s="94"/>
      <c r="C297" s="94"/>
      <c r="D297" s="94"/>
      <c r="E297" s="94"/>
      <c r="F297" s="140"/>
      <c r="G297" s="83"/>
    </row>
    <row r="298" spans="1:7">
      <c r="A298" s="87"/>
      <c r="B298" s="94"/>
      <c r="C298" s="94"/>
      <c r="D298" s="94"/>
      <c r="E298" s="94"/>
      <c r="F298" s="140"/>
      <c r="G298" s="83"/>
    </row>
    <row r="299" spans="1:7">
      <c r="A299" s="87"/>
      <c r="B299" s="94"/>
      <c r="C299" s="94"/>
      <c r="D299" s="94"/>
      <c r="E299" s="94"/>
      <c r="F299" s="140"/>
      <c r="G299" s="83"/>
    </row>
    <row r="300" spans="1:7">
      <c r="A300" s="87"/>
      <c r="B300" s="94"/>
      <c r="C300" s="94"/>
      <c r="D300" s="94"/>
      <c r="E300" s="94"/>
      <c r="F300" s="140"/>
      <c r="G300" s="83"/>
    </row>
    <row r="301" spans="1:7">
      <c r="A301" s="87"/>
      <c r="B301" s="94"/>
      <c r="C301" s="94"/>
      <c r="D301" s="94"/>
      <c r="E301" s="94"/>
      <c r="F301" s="140"/>
      <c r="G301" s="83"/>
    </row>
    <row r="302" spans="1:7">
      <c r="A302" s="87"/>
      <c r="B302" s="94"/>
      <c r="C302" s="94"/>
      <c r="D302" s="94"/>
      <c r="E302" s="94"/>
      <c r="F302" s="140"/>
      <c r="G302" s="83"/>
    </row>
    <row r="303" spans="1:7">
      <c r="A303" s="87"/>
      <c r="B303" s="94"/>
      <c r="C303" s="94"/>
      <c r="D303" s="94"/>
      <c r="E303" s="94"/>
      <c r="F303" s="140"/>
      <c r="G303" s="83"/>
    </row>
    <row r="304" spans="1:7">
      <c r="A304" s="87"/>
      <c r="B304" s="94"/>
      <c r="C304" s="94"/>
      <c r="D304" s="94"/>
      <c r="E304" s="94"/>
      <c r="F304" s="140"/>
      <c r="G304" s="83"/>
    </row>
    <row r="305" spans="1:7">
      <c r="A305" s="87"/>
      <c r="B305" s="94"/>
      <c r="C305" s="94"/>
      <c r="D305" s="94"/>
      <c r="E305" s="94"/>
      <c r="F305" s="140"/>
      <c r="G305" s="83"/>
    </row>
    <row r="306" spans="1:7">
      <c r="A306" s="87"/>
      <c r="B306" s="94"/>
      <c r="C306" s="94"/>
      <c r="D306" s="94"/>
      <c r="E306" s="94"/>
      <c r="F306" s="140"/>
      <c r="G306" s="83"/>
    </row>
    <row r="307" spans="1:7">
      <c r="A307" s="87"/>
      <c r="B307" s="94"/>
      <c r="C307" s="94"/>
      <c r="D307" s="94"/>
      <c r="E307" s="94"/>
      <c r="F307" s="140"/>
      <c r="G307" s="83"/>
    </row>
    <row r="308" spans="1:7">
      <c r="A308" s="87"/>
      <c r="B308" s="94"/>
      <c r="C308" s="94"/>
      <c r="D308" s="94"/>
      <c r="E308" s="94"/>
      <c r="F308" s="140"/>
      <c r="G308" s="83"/>
    </row>
    <row r="309" spans="1:7">
      <c r="A309" s="87"/>
      <c r="B309" s="94"/>
      <c r="C309" s="94"/>
      <c r="D309" s="94"/>
      <c r="E309" s="94"/>
      <c r="F309" s="140"/>
      <c r="G309" s="83"/>
    </row>
    <row r="310" spans="1:7">
      <c r="A310" s="87"/>
      <c r="B310" s="94"/>
      <c r="C310" s="94"/>
      <c r="D310" s="94"/>
      <c r="E310" s="94"/>
      <c r="F310" s="140"/>
      <c r="G310" s="83"/>
    </row>
    <row r="311" spans="1:7">
      <c r="A311" s="87"/>
      <c r="B311" s="94"/>
      <c r="C311" s="94"/>
      <c r="D311" s="94"/>
      <c r="E311" s="94"/>
      <c r="F311" s="140"/>
      <c r="G311" s="83"/>
    </row>
    <row r="312" spans="1:7">
      <c r="A312" s="87"/>
      <c r="B312" s="94"/>
      <c r="C312" s="94"/>
      <c r="D312" s="94"/>
      <c r="E312" s="94"/>
      <c r="F312" s="140"/>
      <c r="G312" s="83"/>
    </row>
    <row r="313" spans="1:7">
      <c r="A313" s="87"/>
      <c r="B313" s="94"/>
      <c r="C313" s="94"/>
      <c r="D313" s="94"/>
      <c r="E313" s="94"/>
      <c r="F313" s="140"/>
      <c r="G313" s="83"/>
    </row>
    <row r="314" spans="1:7">
      <c r="A314" s="87"/>
      <c r="B314" s="94"/>
      <c r="C314" s="94"/>
      <c r="D314" s="94"/>
      <c r="E314" s="94"/>
      <c r="F314" s="140"/>
      <c r="G314" s="83"/>
    </row>
    <row r="315" spans="1:7">
      <c r="A315" s="87"/>
      <c r="B315" s="94"/>
      <c r="C315" s="94"/>
      <c r="D315" s="94"/>
      <c r="E315" s="94"/>
      <c r="F315" s="140"/>
      <c r="G315" s="83"/>
    </row>
    <row r="316" spans="1:7">
      <c r="A316" s="87"/>
      <c r="B316" s="94"/>
      <c r="C316" s="94"/>
      <c r="D316" s="94"/>
      <c r="E316" s="94"/>
      <c r="F316" s="140"/>
      <c r="G316" s="83"/>
    </row>
    <row r="317" spans="1:7">
      <c r="A317" s="87"/>
      <c r="B317" s="94"/>
      <c r="C317" s="94"/>
      <c r="D317" s="94"/>
      <c r="E317" s="94"/>
      <c r="F317" s="140"/>
      <c r="G317" s="83"/>
    </row>
    <row r="318" spans="1:7">
      <c r="A318" s="87"/>
      <c r="B318" s="94"/>
      <c r="C318" s="94"/>
      <c r="D318" s="94"/>
      <c r="E318" s="94"/>
      <c r="F318" s="140"/>
      <c r="G318" s="83"/>
    </row>
    <row r="319" spans="1:7">
      <c r="A319" s="87"/>
      <c r="B319" s="94"/>
      <c r="C319" s="94"/>
      <c r="D319" s="94"/>
      <c r="E319" s="94"/>
      <c r="F319" s="140"/>
      <c r="G319" s="83"/>
    </row>
    <row r="320" spans="1:7">
      <c r="A320" s="87"/>
      <c r="B320" s="94"/>
      <c r="C320" s="94"/>
      <c r="D320" s="94"/>
      <c r="E320" s="94"/>
      <c r="F320" s="140"/>
      <c r="G320" s="83"/>
    </row>
    <row r="321" spans="1:7">
      <c r="A321" s="87"/>
      <c r="B321" s="94"/>
      <c r="C321" s="94"/>
      <c r="D321" s="94"/>
      <c r="E321" s="94"/>
      <c r="F321" s="140"/>
      <c r="G321" s="83"/>
    </row>
    <row r="322" spans="1:7">
      <c r="A322" s="87"/>
      <c r="B322" s="94"/>
      <c r="C322" s="94"/>
      <c r="D322" s="94"/>
      <c r="E322" s="94"/>
      <c r="F322" s="140"/>
      <c r="G322" s="83"/>
    </row>
    <row r="323" spans="1:7">
      <c r="A323" s="87"/>
      <c r="B323" s="94"/>
      <c r="C323" s="94"/>
      <c r="D323" s="94"/>
      <c r="E323" s="94"/>
      <c r="F323" s="140"/>
      <c r="G323" s="83"/>
    </row>
    <row r="324" spans="1:7">
      <c r="A324" s="87"/>
      <c r="B324" s="94"/>
      <c r="C324" s="94"/>
      <c r="D324" s="94"/>
      <c r="E324" s="94"/>
      <c r="F324" s="140"/>
      <c r="G324" s="83"/>
    </row>
    <row r="325" spans="1:7">
      <c r="A325" s="87"/>
      <c r="B325" s="94"/>
      <c r="C325" s="94"/>
      <c r="D325" s="94"/>
      <c r="E325" s="94"/>
      <c r="F325" s="140"/>
      <c r="G325" s="83"/>
    </row>
    <row r="326" spans="1:7">
      <c r="A326" s="87"/>
      <c r="B326" s="94"/>
      <c r="C326" s="94"/>
      <c r="D326" s="94"/>
      <c r="E326" s="94"/>
      <c r="F326" s="140"/>
      <c r="G326" s="83"/>
    </row>
    <row r="327" spans="1:7">
      <c r="A327" s="87"/>
      <c r="B327" s="94"/>
      <c r="C327" s="94"/>
      <c r="D327" s="94"/>
      <c r="E327" s="94"/>
      <c r="F327" s="140"/>
      <c r="G327" s="83"/>
    </row>
    <row r="328" spans="1:7">
      <c r="A328" s="87"/>
      <c r="B328" s="94"/>
      <c r="C328" s="94"/>
      <c r="D328" s="94"/>
      <c r="E328" s="94"/>
      <c r="F328" s="140"/>
      <c r="G328" s="83"/>
    </row>
    <row r="329" spans="1:7">
      <c r="A329" s="87"/>
      <c r="B329" s="94"/>
      <c r="C329" s="94"/>
      <c r="D329" s="94"/>
      <c r="E329" s="94"/>
      <c r="F329" s="140"/>
      <c r="G329" s="83"/>
    </row>
    <row r="330" spans="1:7">
      <c r="A330" s="87"/>
      <c r="B330" s="94"/>
      <c r="C330" s="94"/>
      <c r="D330" s="94"/>
      <c r="E330" s="94"/>
      <c r="F330" s="140"/>
      <c r="G330" s="83"/>
    </row>
    <row r="331" spans="1:7">
      <c r="A331" s="87"/>
      <c r="B331" s="94"/>
      <c r="C331" s="94"/>
      <c r="D331" s="94"/>
      <c r="E331" s="94"/>
      <c r="F331" s="140"/>
      <c r="G331" s="83"/>
    </row>
    <row r="332" spans="1:7">
      <c r="A332" s="87"/>
      <c r="B332" s="94"/>
      <c r="C332" s="94"/>
      <c r="D332" s="94"/>
      <c r="E332" s="94"/>
      <c r="F332" s="140"/>
      <c r="G332" s="83"/>
    </row>
    <row r="333" spans="1:7">
      <c r="A333" s="87"/>
      <c r="B333" s="94"/>
      <c r="C333" s="94"/>
      <c r="D333" s="94"/>
      <c r="E333" s="94"/>
      <c r="F333" s="140"/>
      <c r="G333" s="83"/>
    </row>
    <row r="334" spans="1:7">
      <c r="A334" s="87"/>
      <c r="B334" s="94"/>
      <c r="C334" s="94"/>
      <c r="D334" s="94"/>
      <c r="E334" s="94"/>
      <c r="F334" s="140"/>
      <c r="G334" s="83"/>
    </row>
    <row r="335" spans="1:7">
      <c r="A335" s="87"/>
      <c r="B335" s="94"/>
      <c r="C335" s="94"/>
      <c r="D335" s="94"/>
      <c r="E335" s="94"/>
      <c r="F335" s="140"/>
      <c r="G335" s="83"/>
    </row>
    <row r="336" spans="1:7">
      <c r="A336" s="87"/>
      <c r="B336" s="94"/>
      <c r="C336" s="94"/>
      <c r="D336" s="94"/>
      <c r="E336" s="94"/>
      <c r="F336" s="140"/>
      <c r="G336" s="83"/>
    </row>
    <row r="337" spans="1:7">
      <c r="A337" s="87"/>
      <c r="B337" s="94"/>
      <c r="C337" s="94"/>
      <c r="D337" s="94"/>
      <c r="E337" s="94"/>
      <c r="F337" s="140"/>
      <c r="G337" s="83"/>
    </row>
    <row r="338" spans="1:7">
      <c r="A338" s="87"/>
      <c r="B338" s="94"/>
      <c r="C338" s="94"/>
      <c r="D338" s="94"/>
      <c r="E338" s="94"/>
      <c r="F338" s="140"/>
      <c r="G338" s="83"/>
    </row>
    <row r="339" spans="1:7">
      <c r="A339" s="87"/>
      <c r="B339" s="94"/>
      <c r="C339" s="94"/>
      <c r="D339" s="94"/>
      <c r="E339" s="94"/>
      <c r="F339" s="140"/>
      <c r="G339" s="83"/>
    </row>
    <row r="340" spans="1:7">
      <c r="A340" s="87"/>
      <c r="B340" s="94"/>
      <c r="C340" s="94"/>
      <c r="D340" s="94"/>
      <c r="E340" s="94"/>
      <c r="F340" s="140"/>
      <c r="G340" s="83"/>
    </row>
    <row r="341" spans="1:7">
      <c r="A341" s="87"/>
      <c r="B341" s="94"/>
      <c r="C341" s="94"/>
      <c r="D341" s="94"/>
      <c r="E341" s="94"/>
      <c r="F341" s="140"/>
      <c r="G341" s="83"/>
    </row>
    <row r="342" spans="1:7">
      <c r="A342" s="87"/>
      <c r="B342" s="94"/>
      <c r="C342" s="94"/>
      <c r="D342" s="94"/>
      <c r="E342" s="94"/>
      <c r="F342" s="140"/>
      <c r="G342" s="83"/>
    </row>
    <row r="343" spans="1:7">
      <c r="A343" s="87"/>
      <c r="B343" s="94"/>
      <c r="C343" s="94"/>
      <c r="D343" s="94"/>
      <c r="E343" s="94"/>
      <c r="F343" s="140"/>
      <c r="G343" s="83"/>
    </row>
    <row r="344" spans="1:7">
      <c r="A344" s="87"/>
      <c r="B344" s="94"/>
      <c r="C344" s="94"/>
      <c r="D344" s="94"/>
      <c r="E344" s="94"/>
      <c r="F344" s="140"/>
      <c r="G344" s="83"/>
    </row>
    <row r="345" spans="1:7">
      <c r="A345" s="87"/>
      <c r="B345" s="94"/>
      <c r="C345" s="94"/>
      <c r="D345" s="94"/>
      <c r="E345" s="94"/>
      <c r="F345" s="140"/>
      <c r="G345" s="83"/>
    </row>
    <row r="346" spans="1:7">
      <c r="A346" s="87"/>
      <c r="B346" s="94"/>
      <c r="C346" s="94"/>
      <c r="D346" s="94"/>
      <c r="E346" s="94"/>
      <c r="F346" s="140"/>
      <c r="G346" s="83"/>
    </row>
    <row r="347" spans="1:7">
      <c r="A347" s="87"/>
      <c r="B347" s="94"/>
      <c r="C347" s="94"/>
      <c r="D347" s="94"/>
      <c r="E347" s="94"/>
      <c r="F347" s="140"/>
      <c r="G347" s="83"/>
    </row>
    <row r="348" spans="1:7">
      <c r="A348" s="87"/>
      <c r="B348" s="94"/>
      <c r="C348" s="94"/>
      <c r="D348" s="94"/>
      <c r="E348" s="94"/>
      <c r="F348" s="140"/>
      <c r="G348" s="83"/>
    </row>
    <row r="349" spans="1:7">
      <c r="A349" s="87"/>
      <c r="B349" s="94"/>
      <c r="C349" s="94"/>
      <c r="D349" s="94"/>
      <c r="E349" s="94"/>
      <c r="F349" s="140"/>
      <c r="G349" s="83"/>
    </row>
    <row r="350" spans="1:7">
      <c r="A350" s="87"/>
      <c r="B350" s="94"/>
      <c r="C350" s="94"/>
      <c r="D350" s="94"/>
      <c r="E350" s="94"/>
      <c r="F350" s="140"/>
      <c r="G350" s="83"/>
    </row>
    <row r="351" spans="1:7">
      <c r="A351" s="87"/>
      <c r="B351" s="94"/>
      <c r="C351" s="94"/>
      <c r="D351" s="94"/>
      <c r="E351" s="94"/>
      <c r="F351" s="140"/>
      <c r="G351" s="83"/>
    </row>
    <row r="352" spans="1:7">
      <c r="A352" s="87"/>
      <c r="B352" s="94"/>
      <c r="C352" s="94"/>
      <c r="D352" s="94"/>
      <c r="E352" s="94"/>
      <c r="F352" s="140"/>
      <c r="G352" s="83"/>
    </row>
    <row r="353" spans="1:7">
      <c r="A353" s="87"/>
      <c r="B353" s="94"/>
      <c r="C353" s="94"/>
      <c r="D353" s="94"/>
      <c r="E353" s="94"/>
      <c r="F353" s="140"/>
      <c r="G353" s="83"/>
    </row>
    <row r="354" spans="1:7">
      <c r="A354" s="87"/>
      <c r="B354" s="94"/>
      <c r="C354" s="94"/>
      <c r="D354" s="94"/>
      <c r="E354" s="94"/>
      <c r="F354" s="140"/>
      <c r="G354" s="83"/>
    </row>
    <row r="355" spans="1:7">
      <c r="A355" s="87"/>
      <c r="B355" s="94"/>
      <c r="C355" s="94"/>
      <c r="D355" s="94"/>
      <c r="E355" s="94"/>
      <c r="F355" s="140"/>
      <c r="G355" s="83"/>
    </row>
    <row r="356" spans="1:7">
      <c r="A356" s="87"/>
      <c r="B356" s="94"/>
      <c r="C356" s="94"/>
      <c r="D356" s="94"/>
      <c r="E356" s="94"/>
      <c r="F356" s="140"/>
      <c r="G356" s="83"/>
    </row>
    <row r="357" spans="1:7">
      <c r="A357" s="87"/>
      <c r="B357" s="94"/>
      <c r="C357" s="94"/>
      <c r="D357" s="94"/>
      <c r="E357" s="94"/>
      <c r="F357" s="140"/>
      <c r="G357" s="83"/>
    </row>
    <row r="358" spans="1:7">
      <c r="A358" s="87"/>
      <c r="B358" s="94"/>
      <c r="C358" s="94"/>
      <c r="D358" s="94"/>
      <c r="E358" s="94"/>
      <c r="F358" s="140"/>
      <c r="G358" s="83"/>
    </row>
    <row r="359" spans="1:7">
      <c r="A359" s="87"/>
      <c r="B359" s="94"/>
      <c r="C359" s="94"/>
      <c r="D359" s="94"/>
      <c r="E359" s="94"/>
      <c r="F359" s="140"/>
      <c r="G359" s="83"/>
    </row>
    <row r="360" spans="1:7">
      <c r="A360" s="87"/>
      <c r="B360" s="94"/>
      <c r="C360" s="94"/>
      <c r="D360" s="94"/>
      <c r="E360" s="94"/>
      <c r="F360" s="140"/>
      <c r="G360" s="83"/>
    </row>
    <row r="361" spans="1:7">
      <c r="A361" s="87"/>
      <c r="B361" s="94"/>
      <c r="C361" s="94"/>
      <c r="D361" s="94"/>
      <c r="E361" s="94"/>
      <c r="F361" s="140"/>
      <c r="G361" s="83"/>
    </row>
    <row r="362" spans="1:7">
      <c r="A362" s="87"/>
      <c r="B362" s="94"/>
      <c r="C362" s="94"/>
      <c r="D362" s="94"/>
      <c r="E362" s="94"/>
      <c r="F362" s="140"/>
      <c r="G362" s="83"/>
    </row>
    <row r="363" spans="1:7">
      <c r="A363" s="87"/>
      <c r="B363" s="94"/>
      <c r="C363" s="94"/>
      <c r="D363" s="94"/>
      <c r="E363" s="94"/>
      <c r="F363" s="140"/>
      <c r="G363" s="83"/>
    </row>
    <row r="364" spans="1:7">
      <c r="A364" s="87"/>
      <c r="B364" s="94"/>
      <c r="C364" s="94"/>
      <c r="D364" s="94"/>
      <c r="E364" s="94"/>
      <c r="F364" s="140"/>
      <c r="G364" s="83"/>
    </row>
    <row r="365" spans="1:7">
      <c r="A365" s="87"/>
      <c r="B365" s="94"/>
      <c r="C365" s="94"/>
      <c r="D365" s="94"/>
      <c r="E365" s="94"/>
      <c r="F365" s="140"/>
      <c r="G365" s="83"/>
    </row>
    <row r="366" spans="1:7">
      <c r="A366" s="87"/>
      <c r="B366" s="94"/>
      <c r="C366" s="94"/>
      <c r="D366" s="94"/>
      <c r="E366" s="94"/>
      <c r="F366" s="140"/>
      <c r="G366" s="83"/>
    </row>
    <row r="367" spans="1:7">
      <c r="A367" s="87"/>
      <c r="B367" s="94"/>
      <c r="C367" s="94"/>
      <c r="D367" s="94"/>
      <c r="E367" s="94"/>
      <c r="F367" s="140"/>
      <c r="G367" s="83"/>
    </row>
    <row r="368" spans="1:7">
      <c r="A368" s="87"/>
      <c r="B368" s="94"/>
      <c r="C368" s="94"/>
      <c r="D368" s="94"/>
      <c r="E368" s="94"/>
      <c r="F368" s="140"/>
      <c r="G368" s="83"/>
    </row>
    <row r="369" spans="1:7">
      <c r="A369" s="87"/>
      <c r="B369" s="94"/>
      <c r="C369" s="94"/>
      <c r="D369" s="94"/>
      <c r="E369" s="94"/>
      <c r="F369" s="140"/>
      <c r="G369" s="83"/>
    </row>
    <row r="370" spans="1:7">
      <c r="A370" s="87"/>
      <c r="B370" s="94"/>
      <c r="C370" s="94"/>
      <c r="D370" s="94"/>
      <c r="E370" s="94"/>
      <c r="F370" s="140"/>
      <c r="G370" s="83"/>
    </row>
    <row r="371" spans="1:7">
      <c r="A371" s="87"/>
      <c r="B371" s="94"/>
      <c r="C371" s="94"/>
      <c r="D371" s="94"/>
      <c r="E371" s="94"/>
      <c r="F371" s="140"/>
      <c r="G371" s="83"/>
    </row>
    <row r="372" spans="1:7">
      <c r="A372" s="87"/>
      <c r="B372" s="94"/>
      <c r="C372" s="94"/>
      <c r="D372" s="94"/>
      <c r="E372" s="94"/>
      <c r="F372" s="140"/>
      <c r="G372" s="83"/>
    </row>
    <row r="373" spans="1:7">
      <c r="A373" s="87"/>
      <c r="B373" s="94"/>
      <c r="C373" s="94"/>
      <c r="D373" s="94"/>
      <c r="E373" s="94"/>
      <c r="F373" s="140"/>
      <c r="G373" s="83"/>
    </row>
    <row r="374" spans="1:7">
      <c r="A374" s="87"/>
      <c r="B374" s="94"/>
      <c r="C374" s="94"/>
      <c r="D374" s="94"/>
      <c r="E374" s="94"/>
      <c r="F374" s="140"/>
      <c r="G374" s="83"/>
    </row>
    <row r="375" spans="1:7">
      <c r="A375" s="87"/>
      <c r="B375" s="94"/>
      <c r="C375" s="94"/>
      <c r="D375" s="94"/>
      <c r="E375" s="94"/>
      <c r="F375" s="140"/>
      <c r="G375" s="83"/>
    </row>
    <row r="376" spans="1:7">
      <c r="A376" s="87"/>
      <c r="B376" s="94"/>
      <c r="C376" s="94"/>
      <c r="D376" s="94"/>
      <c r="E376" s="94"/>
      <c r="F376" s="140"/>
      <c r="G376" s="83"/>
    </row>
    <row r="377" spans="1:7">
      <c r="A377" s="87"/>
      <c r="B377" s="94"/>
      <c r="C377" s="94"/>
      <c r="D377" s="94"/>
      <c r="E377" s="94"/>
      <c r="F377" s="140"/>
      <c r="G377" s="83"/>
    </row>
    <row r="378" spans="1:7">
      <c r="A378" s="87"/>
      <c r="B378" s="94"/>
      <c r="C378" s="94"/>
      <c r="D378" s="94"/>
      <c r="E378" s="94"/>
      <c r="F378" s="140"/>
      <c r="G378" s="83"/>
    </row>
    <row r="379" spans="1:7">
      <c r="A379" s="87"/>
      <c r="B379" s="94"/>
      <c r="C379" s="94"/>
      <c r="D379" s="94"/>
      <c r="E379" s="94"/>
      <c r="F379" s="140"/>
      <c r="G379" s="83"/>
    </row>
    <row r="380" spans="1:7">
      <c r="A380" s="87"/>
      <c r="B380" s="94"/>
      <c r="C380" s="94"/>
      <c r="D380" s="94"/>
      <c r="E380" s="94"/>
      <c r="F380" s="140"/>
      <c r="G380" s="83"/>
    </row>
    <row r="381" spans="1:7">
      <c r="A381" s="87"/>
      <c r="B381" s="94"/>
      <c r="C381" s="94"/>
      <c r="D381" s="94"/>
      <c r="E381" s="94"/>
      <c r="F381" s="140"/>
      <c r="G381" s="83"/>
    </row>
    <row r="382" spans="1:7">
      <c r="A382" s="87"/>
      <c r="B382" s="94"/>
      <c r="C382" s="94"/>
      <c r="D382" s="94"/>
      <c r="E382" s="94"/>
      <c r="F382" s="140"/>
      <c r="G382" s="83"/>
    </row>
    <row r="383" spans="1:7">
      <c r="A383" s="87"/>
      <c r="B383" s="94"/>
      <c r="C383" s="94"/>
      <c r="D383" s="94"/>
      <c r="E383" s="94"/>
      <c r="F383" s="140"/>
      <c r="G383" s="83"/>
    </row>
    <row r="384" spans="1:7">
      <c r="A384" s="87"/>
      <c r="B384" s="94"/>
      <c r="C384" s="94"/>
      <c r="D384" s="94"/>
      <c r="E384" s="94"/>
      <c r="F384" s="140"/>
      <c r="G384" s="83"/>
    </row>
    <row r="385" spans="1:7">
      <c r="A385" s="87"/>
      <c r="B385" s="94"/>
      <c r="C385" s="94"/>
      <c r="D385" s="94"/>
      <c r="E385" s="94"/>
      <c r="F385" s="140"/>
      <c r="G385" s="83"/>
    </row>
    <row r="386" spans="1:7">
      <c r="A386" s="87"/>
      <c r="B386" s="94"/>
      <c r="C386" s="94"/>
      <c r="D386" s="94"/>
      <c r="E386" s="94"/>
      <c r="F386" s="140"/>
      <c r="G386" s="83"/>
    </row>
    <row r="387" spans="1:7">
      <c r="A387" s="87"/>
      <c r="B387" s="94"/>
      <c r="C387" s="94"/>
      <c r="D387" s="94"/>
      <c r="E387" s="94"/>
      <c r="F387" s="140"/>
      <c r="G387" s="83"/>
    </row>
    <row r="388" spans="1:7">
      <c r="A388" s="87"/>
      <c r="B388" s="94"/>
      <c r="C388" s="94"/>
      <c r="D388" s="94"/>
      <c r="E388" s="94"/>
      <c r="F388" s="140"/>
      <c r="G388" s="83"/>
    </row>
    <row r="389" spans="1:7">
      <c r="A389" s="87"/>
      <c r="B389" s="94"/>
      <c r="C389" s="94"/>
      <c r="D389" s="94"/>
      <c r="E389" s="94"/>
      <c r="F389" s="140"/>
      <c r="G389" s="83"/>
    </row>
    <row r="390" spans="1:7">
      <c r="A390" s="87"/>
      <c r="B390" s="94"/>
      <c r="C390" s="94"/>
      <c r="D390" s="94"/>
      <c r="E390" s="94"/>
      <c r="F390" s="140"/>
      <c r="G390" s="83"/>
    </row>
    <row r="391" spans="1:7">
      <c r="A391" s="87"/>
      <c r="B391" s="94"/>
      <c r="C391" s="94"/>
      <c r="D391" s="94"/>
      <c r="E391" s="94"/>
      <c r="F391" s="140"/>
      <c r="G391" s="83"/>
    </row>
    <row r="392" spans="1:7">
      <c r="A392" s="87"/>
      <c r="B392" s="94"/>
      <c r="C392" s="94"/>
      <c r="D392" s="94"/>
      <c r="E392" s="94"/>
      <c r="F392" s="140"/>
      <c r="G392" s="83"/>
    </row>
    <row r="393" spans="1:7">
      <c r="A393" s="87"/>
      <c r="B393" s="94"/>
      <c r="C393" s="94"/>
      <c r="D393" s="94"/>
      <c r="E393" s="94"/>
      <c r="F393" s="140"/>
      <c r="G393" s="83"/>
    </row>
    <row r="394" spans="1:7">
      <c r="A394" s="87"/>
      <c r="B394" s="94"/>
      <c r="C394" s="94"/>
      <c r="D394" s="94"/>
      <c r="E394" s="94"/>
      <c r="F394" s="140"/>
      <c r="G394" s="83"/>
    </row>
    <row r="395" spans="1:7">
      <c r="A395" s="87"/>
      <c r="B395" s="94"/>
      <c r="C395" s="94"/>
      <c r="D395" s="94"/>
      <c r="E395" s="94"/>
      <c r="F395" s="140"/>
      <c r="G395" s="83"/>
    </row>
    <row r="396" spans="1:7">
      <c r="A396" s="87"/>
      <c r="B396" s="94"/>
      <c r="C396" s="94"/>
      <c r="D396" s="94"/>
      <c r="E396" s="94"/>
      <c r="F396" s="140"/>
      <c r="G396" s="83"/>
    </row>
    <row r="397" spans="1:7">
      <c r="A397" s="87"/>
      <c r="B397" s="94"/>
      <c r="C397" s="94"/>
      <c r="D397" s="94"/>
      <c r="E397" s="94"/>
      <c r="F397" s="140"/>
      <c r="G397" s="83"/>
    </row>
    <row r="398" spans="1:7">
      <c r="A398" s="87"/>
      <c r="B398" s="94"/>
      <c r="C398" s="94"/>
      <c r="D398" s="94"/>
      <c r="E398" s="94"/>
      <c r="F398" s="140"/>
      <c r="G398" s="83"/>
    </row>
    <row r="399" spans="1:7">
      <c r="A399" s="87"/>
      <c r="B399" s="94"/>
      <c r="C399" s="94"/>
      <c r="D399" s="94"/>
      <c r="E399" s="94"/>
      <c r="F399" s="140"/>
      <c r="G399" s="83"/>
    </row>
    <row r="400" spans="1:7">
      <c r="A400" s="87"/>
      <c r="B400" s="94"/>
      <c r="C400" s="94"/>
      <c r="D400" s="94"/>
      <c r="E400" s="94"/>
      <c r="F400" s="140"/>
      <c r="G400" s="83"/>
    </row>
    <row r="401" spans="1:7">
      <c r="A401" s="87"/>
      <c r="B401" s="94"/>
      <c r="C401" s="94"/>
      <c r="D401" s="94"/>
      <c r="E401" s="94"/>
      <c r="F401" s="140"/>
      <c r="G401" s="83"/>
    </row>
    <row r="402" spans="1:7">
      <c r="A402" s="87"/>
      <c r="B402" s="94"/>
      <c r="C402" s="94"/>
      <c r="D402" s="94"/>
      <c r="E402" s="94"/>
      <c r="F402" s="140"/>
      <c r="G402" s="83"/>
    </row>
    <row r="403" spans="1:7">
      <c r="A403" s="87"/>
      <c r="B403" s="94"/>
      <c r="C403" s="94"/>
      <c r="D403" s="94"/>
      <c r="E403" s="94"/>
      <c r="F403" s="140"/>
      <c r="G403" s="83"/>
    </row>
    <row r="404" spans="1:7">
      <c r="A404" s="87"/>
      <c r="B404" s="94"/>
      <c r="C404" s="94"/>
      <c r="D404" s="94"/>
      <c r="E404" s="94"/>
      <c r="F404" s="140"/>
      <c r="G404" s="83"/>
    </row>
    <row r="405" spans="1:7">
      <c r="A405" s="87"/>
      <c r="B405" s="94"/>
      <c r="C405" s="94"/>
      <c r="D405" s="94"/>
      <c r="E405" s="94"/>
      <c r="F405" s="140"/>
      <c r="G405" s="83"/>
    </row>
    <row r="406" spans="1:7">
      <c r="A406" s="87"/>
      <c r="B406" s="94"/>
      <c r="C406" s="94"/>
      <c r="D406" s="94"/>
      <c r="E406" s="94"/>
      <c r="F406" s="140"/>
      <c r="G406" s="83"/>
    </row>
    <row r="407" spans="1:7">
      <c r="A407" s="87"/>
      <c r="B407" s="94"/>
      <c r="C407" s="94"/>
      <c r="D407" s="94"/>
      <c r="E407" s="94"/>
      <c r="F407" s="140"/>
      <c r="G407" s="83"/>
    </row>
    <row r="408" spans="1:7">
      <c r="A408" s="87"/>
      <c r="B408" s="94"/>
      <c r="C408" s="94"/>
      <c r="D408" s="94"/>
      <c r="E408" s="94"/>
      <c r="F408" s="140"/>
      <c r="G408" s="83"/>
    </row>
    <row r="409" spans="1:7">
      <c r="A409" s="87"/>
      <c r="B409" s="94"/>
      <c r="C409" s="94"/>
      <c r="D409" s="94"/>
      <c r="E409" s="94"/>
      <c r="F409" s="140"/>
      <c r="G409" s="83"/>
    </row>
    <row r="410" spans="1:7">
      <c r="A410" s="87"/>
      <c r="B410" s="94"/>
      <c r="C410" s="94"/>
      <c r="D410" s="94"/>
      <c r="E410" s="94"/>
      <c r="F410" s="140"/>
      <c r="G410" s="83"/>
    </row>
    <row r="411" spans="1:7">
      <c r="A411" s="87"/>
      <c r="B411" s="94"/>
      <c r="C411" s="94"/>
      <c r="D411" s="94"/>
      <c r="E411" s="94"/>
      <c r="F411" s="140"/>
      <c r="G411" s="83"/>
    </row>
    <row r="412" spans="1:7">
      <c r="A412" s="87"/>
      <c r="B412" s="94"/>
      <c r="C412" s="94"/>
      <c r="D412" s="94"/>
      <c r="E412" s="94"/>
      <c r="F412" s="140"/>
      <c r="G412" s="83"/>
    </row>
    <row r="413" spans="1:7">
      <c r="A413" s="87"/>
      <c r="B413" s="94"/>
      <c r="C413" s="94"/>
      <c r="D413" s="94"/>
      <c r="E413" s="94"/>
      <c r="F413" s="140"/>
      <c r="G413" s="83"/>
    </row>
    <row r="414" spans="1:7">
      <c r="A414" s="87"/>
      <c r="B414" s="94"/>
      <c r="C414" s="94"/>
      <c r="D414" s="94"/>
      <c r="E414" s="94"/>
      <c r="F414" s="140"/>
      <c r="G414" s="83"/>
    </row>
    <row r="415" spans="1:7">
      <c r="A415" s="87"/>
      <c r="B415" s="94"/>
      <c r="C415" s="94"/>
      <c r="D415" s="94"/>
      <c r="E415" s="94"/>
      <c r="F415" s="140"/>
      <c r="G415" s="83"/>
    </row>
    <row r="416" spans="1:7">
      <c r="A416" s="87"/>
      <c r="B416" s="94"/>
      <c r="C416" s="94"/>
      <c r="D416" s="94"/>
      <c r="E416" s="94"/>
      <c r="F416" s="140"/>
      <c r="G416" s="83"/>
    </row>
    <row r="417" spans="1:7">
      <c r="A417" s="87"/>
      <c r="B417" s="94"/>
      <c r="C417" s="94"/>
      <c r="D417" s="94"/>
      <c r="E417" s="94"/>
      <c r="F417" s="140"/>
      <c r="G417" s="83"/>
    </row>
    <row r="418" spans="1:7">
      <c r="A418" s="87"/>
      <c r="B418" s="94"/>
      <c r="C418" s="94"/>
      <c r="D418" s="94"/>
      <c r="E418" s="94"/>
      <c r="F418" s="140"/>
      <c r="G418" s="83"/>
    </row>
    <row r="419" spans="1:7">
      <c r="A419" s="87"/>
      <c r="B419" s="94"/>
      <c r="C419" s="94"/>
      <c r="D419" s="94"/>
      <c r="E419" s="94"/>
      <c r="F419" s="140"/>
      <c r="G419" s="83"/>
    </row>
    <row r="420" spans="1:7">
      <c r="A420" s="87"/>
      <c r="B420" s="94"/>
      <c r="C420" s="94"/>
      <c r="D420" s="94"/>
      <c r="E420" s="94"/>
      <c r="F420" s="140"/>
      <c r="G420" s="83"/>
    </row>
    <row r="421" spans="1:7">
      <c r="A421" s="87"/>
      <c r="B421" s="94"/>
      <c r="C421" s="94"/>
      <c r="D421" s="94"/>
      <c r="E421" s="94"/>
      <c r="F421" s="140"/>
      <c r="G421" s="83"/>
    </row>
    <row r="422" spans="1:7">
      <c r="A422" s="87"/>
      <c r="B422" s="94"/>
      <c r="C422" s="94"/>
      <c r="D422" s="94"/>
      <c r="E422" s="94"/>
      <c r="F422" s="140"/>
      <c r="G422" s="83"/>
    </row>
    <row r="423" spans="1:7">
      <c r="A423" s="87"/>
      <c r="B423" s="94"/>
      <c r="C423" s="94"/>
      <c r="D423" s="94"/>
      <c r="E423" s="94"/>
      <c r="F423" s="140"/>
      <c r="G423" s="83"/>
    </row>
    <row r="424" spans="1:7">
      <c r="A424" s="87"/>
      <c r="B424" s="94"/>
      <c r="C424" s="94"/>
      <c r="D424" s="94"/>
      <c r="E424" s="94"/>
      <c r="F424" s="140"/>
      <c r="G424" s="83"/>
    </row>
    <row r="425" spans="1:7">
      <c r="A425" s="87"/>
      <c r="B425" s="94"/>
      <c r="C425" s="94"/>
      <c r="D425" s="94"/>
      <c r="E425" s="94"/>
      <c r="F425" s="140"/>
      <c r="G425" s="83"/>
    </row>
    <row r="426" spans="1:7">
      <c r="A426" s="87"/>
      <c r="B426" s="94"/>
      <c r="C426" s="94"/>
      <c r="D426" s="94"/>
      <c r="E426" s="94"/>
      <c r="F426" s="140"/>
      <c r="G426" s="83"/>
    </row>
    <row r="427" spans="1:7">
      <c r="A427" s="87"/>
      <c r="B427" s="94"/>
      <c r="C427" s="94"/>
      <c r="D427" s="94"/>
      <c r="E427" s="94"/>
      <c r="F427" s="140"/>
      <c r="G427" s="83"/>
    </row>
    <row r="428" spans="1:7">
      <c r="A428" s="87"/>
      <c r="B428" s="94"/>
      <c r="C428" s="94"/>
      <c r="D428" s="94"/>
      <c r="E428" s="94"/>
      <c r="F428" s="140"/>
      <c r="G428" s="83"/>
    </row>
    <row r="429" spans="1:7">
      <c r="A429" s="87"/>
      <c r="B429" s="94"/>
      <c r="C429" s="94"/>
      <c r="D429" s="94"/>
      <c r="E429" s="94"/>
      <c r="F429" s="140"/>
      <c r="G429" s="83"/>
    </row>
    <row r="430" spans="1:7">
      <c r="A430" s="87"/>
      <c r="B430" s="94"/>
      <c r="C430" s="94"/>
      <c r="D430" s="94"/>
      <c r="E430" s="94"/>
      <c r="F430" s="140"/>
      <c r="G430" s="83"/>
    </row>
    <row r="431" spans="1:7">
      <c r="A431" s="87"/>
      <c r="B431" s="94"/>
      <c r="C431" s="94"/>
      <c r="D431" s="94"/>
      <c r="E431" s="94"/>
      <c r="F431" s="140"/>
      <c r="G431" s="83"/>
    </row>
    <row r="432" spans="1:7">
      <c r="A432" s="87"/>
      <c r="B432" s="94"/>
      <c r="C432" s="94"/>
      <c r="D432" s="94"/>
      <c r="E432" s="94"/>
      <c r="F432" s="140"/>
      <c r="G432" s="83"/>
    </row>
    <row r="433" spans="1:7">
      <c r="A433" s="87"/>
      <c r="B433" s="94"/>
      <c r="C433" s="94"/>
      <c r="D433" s="94"/>
      <c r="E433" s="94"/>
      <c r="F433" s="140"/>
      <c r="G433" s="83"/>
    </row>
    <row r="434" spans="1:7">
      <c r="A434" s="87"/>
      <c r="B434" s="94"/>
      <c r="C434" s="94"/>
      <c r="D434" s="94"/>
      <c r="E434" s="94"/>
      <c r="F434" s="140"/>
      <c r="G434" s="83"/>
    </row>
    <row r="435" spans="1:7">
      <c r="A435" s="87"/>
      <c r="B435" s="94"/>
      <c r="C435" s="94"/>
      <c r="D435" s="94"/>
      <c r="E435" s="94"/>
      <c r="F435" s="140"/>
      <c r="G435" s="83"/>
    </row>
    <row r="436" spans="1:7">
      <c r="A436" s="87"/>
      <c r="B436" s="94"/>
      <c r="C436" s="94"/>
      <c r="D436" s="94"/>
      <c r="E436" s="94"/>
      <c r="F436" s="140"/>
      <c r="G436" s="83"/>
    </row>
    <row r="437" spans="1:7">
      <c r="A437" s="87"/>
      <c r="B437" s="94"/>
      <c r="C437" s="94"/>
      <c r="D437" s="94"/>
      <c r="E437" s="94"/>
      <c r="F437" s="140"/>
      <c r="G437" s="83"/>
    </row>
    <row r="438" spans="1:7">
      <c r="A438" s="87"/>
      <c r="B438" s="94"/>
      <c r="C438" s="94"/>
      <c r="D438" s="94"/>
      <c r="E438" s="94"/>
      <c r="F438" s="140"/>
      <c r="G438" s="83"/>
    </row>
    <row r="439" spans="1:7">
      <c r="A439" s="87"/>
      <c r="B439" s="94"/>
      <c r="C439" s="94"/>
      <c r="D439" s="94"/>
      <c r="E439" s="94"/>
      <c r="F439" s="140"/>
      <c r="G439" s="83"/>
    </row>
    <row r="440" spans="1:7">
      <c r="A440" s="87"/>
      <c r="B440" s="94"/>
      <c r="C440" s="94"/>
      <c r="D440" s="94"/>
      <c r="E440" s="94"/>
      <c r="F440" s="140"/>
      <c r="G440" s="83"/>
    </row>
    <row r="441" spans="1:7">
      <c r="A441" s="87"/>
      <c r="B441" s="94"/>
      <c r="C441" s="94"/>
      <c r="D441" s="94"/>
      <c r="E441" s="94"/>
      <c r="F441" s="140"/>
      <c r="G441" s="83"/>
    </row>
    <row r="442" spans="1:7">
      <c r="A442" s="87"/>
      <c r="B442" s="94"/>
      <c r="C442" s="94"/>
      <c r="D442" s="94"/>
      <c r="E442" s="94"/>
      <c r="F442" s="140"/>
      <c r="G442" s="83"/>
    </row>
    <row r="443" spans="1:7">
      <c r="A443" s="87"/>
      <c r="B443" s="94"/>
      <c r="C443" s="94"/>
      <c r="D443" s="94"/>
      <c r="E443" s="94"/>
      <c r="F443" s="140"/>
      <c r="G443" s="83"/>
    </row>
    <row r="444" spans="1:7">
      <c r="A444" s="87"/>
      <c r="B444" s="94"/>
      <c r="C444" s="94"/>
      <c r="D444" s="94"/>
      <c r="E444" s="94"/>
      <c r="F444" s="140"/>
      <c r="G444" s="83"/>
    </row>
    <row r="445" spans="1:7">
      <c r="A445" s="87"/>
      <c r="B445" s="94"/>
      <c r="C445" s="94"/>
      <c r="D445" s="94"/>
      <c r="E445" s="94"/>
      <c r="F445" s="140"/>
      <c r="G445" s="83"/>
    </row>
    <row r="446" spans="1:7">
      <c r="A446" s="87"/>
      <c r="B446" s="94"/>
      <c r="C446" s="94"/>
      <c r="D446" s="94"/>
      <c r="E446" s="94"/>
      <c r="F446" s="140"/>
      <c r="G446" s="83"/>
    </row>
    <row r="447" spans="1:7">
      <c r="A447" s="87"/>
      <c r="B447" s="94"/>
      <c r="C447" s="94"/>
      <c r="D447" s="94"/>
      <c r="E447" s="94"/>
      <c r="F447" s="140"/>
      <c r="G447" s="83"/>
    </row>
    <row r="448" spans="1:7">
      <c r="A448" s="87"/>
      <c r="B448" s="94"/>
      <c r="C448" s="94"/>
      <c r="D448" s="94"/>
      <c r="E448" s="94"/>
      <c r="F448" s="140"/>
      <c r="G448" s="83"/>
    </row>
    <row r="449" spans="1:7">
      <c r="A449" s="87"/>
      <c r="B449" s="94"/>
      <c r="C449" s="94"/>
      <c r="D449" s="94"/>
      <c r="E449" s="94"/>
      <c r="F449" s="140"/>
      <c r="G449" s="83"/>
    </row>
    <row r="450" spans="1:7">
      <c r="A450" s="87"/>
      <c r="B450" s="94"/>
      <c r="C450" s="94"/>
      <c r="D450" s="94"/>
      <c r="E450" s="94"/>
      <c r="F450" s="140"/>
      <c r="G450" s="83"/>
    </row>
    <row r="451" spans="1:7">
      <c r="A451" s="87"/>
      <c r="B451" s="94"/>
      <c r="C451" s="94"/>
      <c r="D451" s="94"/>
      <c r="E451" s="94"/>
      <c r="F451" s="140"/>
      <c r="G451" s="83"/>
    </row>
    <row r="452" spans="1:7">
      <c r="A452" s="87"/>
      <c r="B452" s="94"/>
      <c r="C452" s="94"/>
      <c r="D452" s="94"/>
      <c r="E452" s="94"/>
      <c r="F452" s="140"/>
      <c r="G452" s="83"/>
    </row>
    <row r="453" spans="1:7">
      <c r="A453" s="87"/>
      <c r="B453" s="94"/>
      <c r="C453" s="94"/>
      <c r="D453" s="94"/>
      <c r="E453" s="94"/>
      <c r="F453" s="140"/>
      <c r="G453" s="83"/>
    </row>
    <row r="454" spans="1:7">
      <c r="A454" s="87"/>
      <c r="B454" s="94"/>
      <c r="C454" s="94"/>
      <c r="D454" s="94"/>
      <c r="E454" s="94"/>
      <c r="F454" s="140"/>
      <c r="G454" s="83"/>
    </row>
    <row r="455" spans="1:7">
      <c r="A455" s="87"/>
      <c r="B455" s="94"/>
      <c r="C455" s="94"/>
      <c r="D455" s="94"/>
      <c r="E455" s="94"/>
      <c r="F455" s="140"/>
      <c r="G455" s="83"/>
    </row>
    <row r="456" spans="1:7">
      <c r="A456" s="87"/>
      <c r="B456" s="94"/>
      <c r="C456" s="94"/>
      <c r="D456" s="94"/>
      <c r="E456" s="94"/>
      <c r="F456" s="140"/>
      <c r="G456" s="83"/>
    </row>
    <row r="457" spans="1:7">
      <c r="A457" s="87"/>
      <c r="B457" s="94"/>
      <c r="C457" s="94"/>
      <c r="D457" s="94"/>
      <c r="E457" s="94"/>
      <c r="F457" s="140"/>
      <c r="G457" s="83"/>
    </row>
    <row r="458" spans="1:7">
      <c r="A458" s="87"/>
      <c r="B458" s="94"/>
      <c r="C458" s="94"/>
      <c r="D458" s="94"/>
      <c r="E458" s="94"/>
      <c r="F458" s="140"/>
      <c r="G458" s="83"/>
    </row>
    <row r="459" spans="1:7">
      <c r="A459" s="87"/>
      <c r="B459" s="94"/>
      <c r="C459" s="94"/>
      <c r="D459" s="94"/>
      <c r="E459" s="94"/>
      <c r="F459" s="140"/>
      <c r="G459" s="83"/>
    </row>
    <row r="460" spans="1:7">
      <c r="A460" s="87"/>
      <c r="B460" s="94"/>
      <c r="C460" s="94"/>
      <c r="D460" s="94"/>
      <c r="E460" s="94"/>
      <c r="F460" s="140"/>
      <c r="G460" s="83"/>
    </row>
    <row r="461" spans="1:7">
      <c r="A461" s="87"/>
      <c r="B461" s="94"/>
      <c r="C461" s="94"/>
      <c r="D461" s="94"/>
      <c r="E461" s="94"/>
      <c r="F461" s="140"/>
      <c r="G461" s="83"/>
    </row>
    <row r="462" spans="1:7">
      <c r="A462" s="87"/>
      <c r="B462" s="94"/>
      <c r="C462" s="94"/>
      <c r="D462" s="94"/>
      <c r="E462" s="94"/>
      <c r="F462" s="140"/>
      <c r="G462" s="83"/>
    </row>
    <row r="463" spans="1:7">
      <c r="A463" s="87"/>
      <c r="B463" s="94"/>
      <c r="C463" s="94"/>
      <c r="D463" s="94"/>
      <c r="E463" s="94"/>
      <c r="F463" s="140"/>
      <c r="G463" s="83"/>
    </row>
    <row r="464" spans="1:7">
      <c r="A464" s="87"/>
      <c r="B464" s="94"/>
      <c r="C464" s="94"/>
      <c r="D464" s="94"/>
      <c r="E464" s="94"/>
      <c r="F464" s="140"/>
      <c r="G464" s="83"/>
    </row>
    <row r="465" spans="1:7">
      <c r="A465" s="87"/>
      <c r="B465" s="94"/>
      <c r="C465" s="94"/>
      <c r="D465" s="94"/>
      <c r="E465" s="94"/>
      <c r="F465" s="140"/>
      <c r="G465" s="83"/>
    </row>
    <row r="466" spans="1:7">
      <c r="A466" s="87"/>
      <c r="B466" s="94"/>
      <c r="C466" s="94"/>
      <c r="D466" s="94"/>
      <c r="E466" s="94"/>
      <c r="F466" s="140"/>
      <c r="G466" s="83"/>
    </row>
    <row r="467" spans="1:7">
      <c r="A467" s="87"/>
      <c r="B467" s="94"/>
      <c r="C467" s="94"/>
      <c r="D467" s="94"/>
      <c r="E467" s="94"/>
      <c r="F467" s="140"/>
      <c r="G467" s="83"/>
    </row>
    <row r="468" spans="1:7">
      <c r="A468" s="87"/>
      <c r="B468" s="94"/>
      <c r="C468" s="94"/>
      <c r="D468" s="94"/>
      <c r="E468" s="94"/>
      <c r="F468" s="140"/>
      <c r="G468" s="83"/>
    </row>
    <row r="469" spans="1:7">
      <c r="A469" s="87"/>
      <c r="B469" s="94"/>
      <c r="C469" s="94"/>
      <c r="D469" s="94"/>
      <c r="E469" s="94"/>
      <c r="F469" s="140"/>
      <c r="G469" s="83"/>
    </row>
    <row r="470" spans="1:7">
      <c r="A470" s="87"/>
      <c r="B470" s="94"/>
      <c r="C470" s="94"/>
      <c r="D470" s="94"/>
      <c r="E470" s="94"/>
      <c r="F470" s="140"/>
      <c r="G470" s="83"/>
    </row>
    <row r="471" spans="1:7">
      <c r="A471" s="87"/>
      <c r="B471" s="94"/>
      <c r="C471" s="94"/>
      <c r="D471" s="94"/>
      <c r="E471" s="94"/>
      <c r="F471" s="140"/>
      <c r="G471" s="83"/>
    </row>
    <row r="472" spans="1:7">
      <c r="A472" s="87"/>
      <c r="B472" s="94"/>
      <c r="C472" s="94"/>
      <c r="D472" s="94"/>
      <c r="E472" s="94"/>
      <c r="F472" s="140"/>
      <c r="G472" s="83"/>
    </row>
    <row r="473" spans="1:7">
      <c r="A473" s="87"/>
      <c r="B473" s="94"/>
      <c r="C473" s="94"/>
      <c r="D473" s="94"/>
      <c r="E473" s="94"/>
      <c r="F473" s="140"/>
      <c r="G473" s="83"/>
    </row>
    <row r="474" spans="1:7">
      <c r="A474" s="87"/>
      <c r="B474" s="94"/>
      <c r="C474" s="94"/>
      <c r="D474" s="94"/>
      <c r="E474" s="94"/>
      <c r="F474" s="140"/>
      <c r="G474" s="83"/>
    </row>
    <row r="475" spans="1:7">
      <c r="A475" s="87"/>
      <c r="B475" s="94"/>
      <c r="C475" s="94"/>
      <c r="D475" s="94"/>
      <c r="E475" s="94"/>
      <c r="F475" s="140"/>
      <c r="G475" s="83"/>
    </row>
    <row r="476" spans="1:7">
      <c r="A476" s="87"/>
      <c r="B476" s="94"/>
      <c r="C476" s="94"/>
      <c r="D476" s="94"/>
      <c r="E476" s="94"/>
      <c r="F476" s="140"/>
      <c r="G476" s="83"/>
    </row>
    <row r="477" spans="1:7">
      <c r="A477" s="87"/>
      <c r="B477" s="94"/>
      <c r="C477" s="94"/>
      <c r="D477" s="94"/>
      <c r="E477" s="94"/>
      <c r="F477" s="140"/>
      <c r="G477" s="83"/>
    </row>
    <row r="478" spans="1:7">
      <c r="A478" s="87"/>
      <c r="B478" s="94"/>
      <c r="C478" s="94"/>
      <c r="D478" s="94"/>
      <c r="E478" s="94"/>
      <c r="F478" s="140"/>
      <c r="G478" s="83"/>
    </row>
    <row r="479" spans="1:7">
      <c r="A479" s="87"/>
      <c r="B479" s="94"/>
      <c r="C479" s="94"/>
      <c r="D479" s="94"/>
      <c r="E479" s="94"/>
      <c r="F479" s="140"/>
      <c r="G479" s="83"/>
    </row>
    <row r="480" spans="1:7">
      <c r="A480" s="87"/>
      <c r="B480" s="94"/>
      <c r="C480" s="94"/>
      <c r="D480" s="94"/>
      <c r="E480" s="94"/>
      <c r="F480" s="140"/>
      <c r="G480" s="83"/>
    </row>
    <row r="481" spans="1:7">
      <c r="A481" s="87"/>
      <c r="B481" s="94"/>
      <c r="C481" s="94"/>
      <c r="D481" s="94"/>
      <c r="E481" s="94"/>
      <c r="F481" s="140"/>
      <c r="G481" s="83"/>
    </row>
    <row r="482" spans="1:7">
      <c r="A482" s="87"/>
      <c r="B482" s="94"/>
      <c r="C482" s="94"/>
      <c r="D482" s="94"/>
      <c r="E482" s="94"/>
      <c r="F482" s="140"/>
      <c r="G482" s="83"/>
    </row>
    <row r="483" spans="1:7">
      <c r="A483" s="87"/>
      <c r="B483" s="94"/>
      <c r="C483" s="94"/>
      <c r="D483" s="94"/>
      <c r="E483" s="94"/>
      <c r="F483" s="140"/>
      <c r="G483" s="83"/>
    </row>
    <row r="484" spans="1:7">
      <c r="A484" s="87"/>
      <c r="B484" s="94"/>
      <c r="C484" s="94"/>
      <c r="D484" s="94"/>
      <c r="E484" s="94"/>
      <c r="F484" s="140"/>
      <c r="G484" s="83"/>
    </row>
    <row r="485" spans="1:7">
      <c r="A485" s="87"/>
      <c r="B485" s="94"/>
      <c r="C485" s="94"/>
      <c r="D485" s="94"/>
      <c r="E485" s="94"/>
      <c r="F485" s="140"/>
      <c r="G485" s="83"/>
    </row>
    <row r="486" spans="1:7">
      <c r="A486" s="87"/>
      <c r="B486" s="94"/>
      <c r="C486" s="94"/>
      <c r="D486" s="94"/>
      <c r="E486" s="94"/>
      <c r="F486" s="140"/>
      <c r="G486" s="83"/>
    </row>
    <row r="487" spans="1:7">
      <c r="A487" s="87"/>
      <c r="B487" s="94"/>
      <c r="C487" s="94"/>
      <c r="D487" s="94"/>
      <c r="E487" s="94"/>
      <c r="F487" s="140"/>
      <c r="G487" s="83"/>
    </row>
    <row r="488" spans="1:7">
      <c r="A488" s="87"/>
      <c r="B488" s="94"/>
      <c r="C488" s="94"/>
      <c r="D488" s="94"/>
      <c r="E488" s="94"/>
      <c r="F488" s="140"/>
      <c r="G488" s="83"/>
    </row>
    <row r="489" spans="1:7">
      <c r="A489" s="87"/>
      <c r="B489" s="94"/>
      <c r="C489" s="94"/>
      <c r="D489" s="94"/>
      <c r="E489" s="94"/>
      <c r="F489" s="140"/>
      <c r="G489" s="83"/>
    </row>
    <row r="490" spans="1:7">
      <c r="A490" s="87"/>
      <c r="B490" s="94"/>
      <c r="C490" s="94"/>
      <c r="D490" s="94"/>
      <c r="E490" s="94"/>
      <c r="F490" s="140"/>
      <c r="G490" s="83"/>
    </row>
    <row r="491" spans="1:7">
      <c r="A491" s="87"/>
      <c r="B491" s="94"/>
      <c r="C491" s="94"/>
      <c r="D491" s="94"/>
      <c r="E491" s="94"/>
      <c r="F491" s="140"/>
      <c r="G491" s="83"/>
    </row>
    <row r="492" spans="1:7">
      <c r="A492" s="87"/>
      <c r="B492" s="94"/>
      <c r="C492" s="94"/>
      <c r="D492" s="94"/>
      <c r="E492" s="94"/>
      <c r="F492" s="140"/>
      <c r="G492" s="83"/>
    </row>
    <row r="493" spans="1:7">
      <c r="A493" s="87"/>
      <c r="B493" s="94"/>
      <c r="C493" s="94"/>
      <c r="D493" s="94"/>
      <c r="E493" s="94"/>
      <c r="F493" s="140"/>
      <c r="G493" s="83"/>
    </row>
    <row r="494" spans="1:7">
      <c r="A494" s="87"/>
      <c r="B494" s="94"/>
      <c r="C494" s="94"/>
      <c r="D494" s="94"/>
      <c r="E494" s="94"/>
      <c r="F494" s="140"/>
      <c r="G494" s="83"/>
    </row>
    <row r="495" spans="1:7">
      <c r="A495" s="87"/>
      <c r="B495" s="94"/>
      <c r="C495" s="94"/>
      <c r="D495" s="94"/>
      <c r="E495" s="94"/>
      <c r="F495" s="140"/>
      <c r="G495" s="83"/>
    </row>
    <row r="496" spans="1:7">
      <c r="A496" s="87"/>
      <c r="B496" s="94"/>
      <c r="C496" s="94"/>
      <c r="D496" s="94"/>
      <c r="E496" s="94"/>
      <c r="F496" s="140"/>
      <c r="G496" s="83"/>
    </row>
    <row r="497" spans="1:7">
      <c r="A497" s="87"/>
      <c r="B497" s="94"/>
      <c r="C497" s="94"/>
      <c r="D497" s="94"/>
      <c r="E497" s="94"/>
      <c r="F497" s="140"/>
      <c r="G497" s="83"/>
    </row>
    <row r="498" spans="1:7">
      <c r="A498" s="87"/>
      <c r="B498" s="94"/>
      <c r="C498" s="94"/>
      <c r="D498" s="94"/>
      <c r="E498" s="94"/>
      <c r="F498" s="140"/>
      <c r="G498" s="83"/>
    </row>
    <row r="499" spans="1:7">
      <c r="A499" s="87"/>
      <c r="B499" s="94"/>
      <c r="C499" s="94"/>
      <c r="D499" s="94"/>
      <c r="E499" s="94"/>
      <c r="F499" s="140"/>
      <c r="G499" s="83"/>
    </row>
    <row r="500" spans="1:7">
      <c r="A500" s="87"/>
      <c r="B500" s="94"/>
      <c r="C500" s="94"/>
      <c r="D500" s="94"/>
      <c r="E500" s="94"/>
      <c r="F500" s="140"/>
      <c r="G500" s="83"/>
    </row>
    <row r="501" spans="1:7">
      <c r="A501" s="87"/>
      <c r="B501" s="94"/>
      <c r="C501" s="94"/>
      <c r="D501" s="94"/>
      <c r="E501" s="94"/>
      <c r="F501" s="140"/>
      <c r="G501" s="83"/>
    </row>
    <row r="502" spans="1:7">
      <c r="A502" s="87"/>
      <c r="B502" s="94"/>
      <c r="C502" s="94"/>
      <c r="D502" s="94"/>
      <c r="E502" s="94"/>
      <c r="F502" s="140"/>
      <c r="G502" s="83"/>
    </row>
    <row r="503" spans="1:7">
      <c r="A503" s="87"/>
      <c r="B503" s="94"/>
      <c r="C503" s="94"/>
      <c r="D503" s="94"/>
      <c r="E503" s="94"/>
      <c r="F503" s="140"/>
      <c r="G503" s="83"/>
    </row>
    <row r="504" spans="1:7">
      <c r="A504" s="87"/>
      <c r="B504" s="94"/>
      <c r="C504" s="94"/>
      <c r="D504" s="94"/>
      <c r="E504" s="94"/>
      <c r="F504" s="140"/>
      <c r="G504" s="83"/>
    </row>
    <row r="505" spans="1:7">
      <c r="A505" s="87"/>
      <c r="B505" s="94"/>
      <c r="C505" s="94"/>
      <c r="D505" s="94"/>
      <c r="E505" s="94"/>
      <c r="F505" s="140"/>
      <c r="G505" s="83"/>
    </row>
    <row r="506" spans="1:7">
      <c r="A506" s="87"/>
      <c r="B506" s="94"/>
      <c r="C506" s="94"/>
      <c r="D506" s="94"/>
      <c r="E506" s="94"/>
      <c r="F506" s="140"/>
      <c r="G506" s="83"/>
    </row>
    <row r="507" spans="1:7">
      <c r="A507" s="87"/>
      <c r="B507" s="94"/>
      <c r="C507" s="94"/>
      <c r="D507" s="94"/>
      <c r="E507" s="94"/>
      <c r="F507" s="140"/>
      <c r="G507" s="83"/>
    </row>
    <row r="508" spans="1:7">
      <c r="A508" s="87"/>
      <c r="B508" s="94"/>
      <c r="C508" s="94"/>
      <c r="D508" s="94"/>
      <c r="E508" s="94"/>
      <c r="F508" s="140"/>
      <c r="G508" s="83"/>
    </row>
    <row r="509" spans="1:7">
      <c r="A509" s="87"/>
      <c r="B509" s="94"/>
      <c r="C509" s="94"/>
      <c r="D509" s="94"/>
      <c r="E509" s="94"/>
      <c r="F509" s="140"/>
      <c r="G509" s="83"/>
    </row>
    <row r="510" spans="1:7">
      <c r="A510" s="87"/>
      <c r="B510" s="94"/>
      <c r="C510" s="94"/>
      <c r="D510" s="94"/>
      <c r="E510" s="94"/>
      <c r="F510" s="140"/>
      <c r="G510" s="83"/>
    </row>
    <row r="511" spans="1:7">
      <c r="A511" s="87"/>
      <c r="B511" s="94"/>
      <c r="C511" s="94"/>
      <c r="D511" s="94"/>
      <c r="E511" s="94"/>
      <c r="F511" s="140"/>
      <c r="G511" s="83"/>
    </row>
    <row r="512" spans="1:7">
      <c r="A512" s="87"/>
      <c r="B512" s="94"/>
      <c r="C512" s="94"/>
      <c r="D512" s="94"/>
      <c r="E512" s="94"/>
      <c r="F512" s="140"/>
      <c r="G512" s="83"/>
    </row>
    <row r="513" spans="1:7">
      <c r="A513" s="87"/>
      <c r="B513" s="94"/>
      <c r="C513" s="94"/>
      <c r="D513" s="94"/>
      <c r="E513" s="94"/>
      <c r="F513" s="140"/>
      <c r="G513" s="83"/>
    </row>
    <row r="514" spans="1:7">
      <c r="A514" s="87"/>
      <c r="B514" s="94"/>
      <c r="C514" s="94"/>
      <c r="D514" s="94"/>
      <c r="E514" s="94"/>
      <c r="F514" s="140"/>
      <c r="G514" s="83"/>
    </row>
    <row r="515" spans="1:7">
      <c r="A515" s="87"/>
      <c r="B515" s="94"/>
      <c r="C515" s="94"/>
      <c r="D515" s="94"/>
      <c r="E515" s="94"/>
      <c r="F515" s="140"/>
      <c r="G515" s="83"/>
    </row>
    <row r="516" spans="1:7">
      <c r="A516" s="87"/>
      <c r="B516" s="94"/>
      <c r="C516" s="94"/>
      <c r="D516" s="94"/>
      <c r="E516" s="94"/>
      <c r="F516" s="140"/>
      <c r="G516" s="83"/>
    </row>
    <row r="517" spans="1:7">
      <c r="A517" s="87"/>
      <c r="B517" s="94"/>
      <c r="C517" s="94"/>
      <c r="D517" s="94"/>
      <c r="E517" s="94"/>
      <c r="F517" s="140"/>
      <c r="G517" s="83"/>
    </row>
    <row r="518" spans="1:7">
      <c r="A518" s="87"/>
      <c r="B518" s="94"/>
      <c r="C518" s="94"/>
      <c r="D518" s="94"/>
      <c r="E518" s="94"/>
      <c r="F518" s="140"/>
      <c r="G518" s="83"/>
    </row>
    <row r="519" spans="1:7">
      <c r="A519" s="87"/>
      <c r="B519" s="94"/>
      <c r="C519" s="94"/>
      <c r="D519" s="94"/>
      <c r="E519" s="94"/>
      <c r="F519" s="140"/>
      <c r="G519" s="83"/>
    </row>
    <row r="520" spans="1:7">
      <c r="A520" s="87"/>
      <c r="B520" s="94"/>
      <c r="C520" s="94"/>
      <c r="D520" s="94"/>
      <c r="E520" s="94"/>
      <c r="F520" s="140"/>
      <c r="G520" s="83"/>
    </row>
    <row r="521" spans="1:7">
      <c r="A521" s="87"/>
      <c r="B521" s="94"/>
      <c r="C521" s="94"/>
      <c r="D521" s="94"/>
      <c r="E521" s="94"/>
      <c r="F521" s="140"/>
      <c r="G521" s="83"/>
    </row>
    <row r="522" spans="1:7">
      <c r="A522" s="87"/>
      <c r="B522" s="94"/>
      <c r="C522" s="94"/>
      <c r="D522" s="94"/>
      <c r="E522" s="94"/>
      <c r="F522" s="140"/>
      <c r="G522" s="83"/>
    </row>
    <row r="523" spans="1:7">
      <c r="A523" s="87"/>
      <c r="B523" s="94"/>
      <c r="C523" s="94"/>
      <c r="D523" s="94"/>
      <c r="E523" s="94"/>
      <c r="F523" s="140"/>
      <c r="G523" s="83"/>
    </row>
    <row r="524" spans="1:7">
      <c r="A524" s="87"/>
      <c r="B524" s="94"/>
      <c r="C524" s="94"/>
      <c r="D524" s="94"/>
      <c r="E524" s="94"/>
      <c r="F524" s="140"/>
      <c r="G524" s="83"/>
    </row>
    <row r="525" spans="1:7">
      <c r="A525" s="87"/>
      <c r="B525" s="94"/>
      <c r="C525" s="94"/>
      <c r="D525" s="94"/>
      <c r="E525" s="94"/>
      <c r="F525" s="140"/>
      <c r="G525" s="83"/>
    </row>
    <row r="526" spans="1:7">
      <c r="A526" s="87"/>
      <c r="B526" s="94"/>
      <c r="C526" s="94"/>
      <c r="D526" s="94"/>
      <c r="E526" s="94"/>
      <c r="F526" s="140"/>
      <c r="G526" s="83"/>
    </row>
    <row r="527" spans="1:7">
      <c r="A527" s="87"/>
      <c r="B527" s="94"/>
      <c r="C527" s="94"/>
      <c r="D527" s="94"/>
      <c r="E527" s="94"/>
      <c r="F527" s="140"/>
      <c r="G527" s="83"/>
    </row>
    <row r="528" spans="1:7">
      <c r="A528" s="87"/>
      <c r="B528" s="94"/>
      <c r="C528" s="94"/>
      <c r="D528" s="94"/>
      <c r="E528" s="94"/>
      <c r="F528" s="140"/>
      <c r="G528" s="83"/>
    </row>
    <row r="529" spans="1:7">
      <c r="A529" s="87"/>
      <c r="B529" s="94"/>
      <c r="C529" s="94"/>
      <c r="D529" s="94"/>
      <c r="E529" s="94"/>
      <c r="F529" s="140"/>
      <c r="G529" s="83"/>
    </row>
    <row r="530" spans="1:7">
      <c r="A530" s="87"/>
      <c r="B530" s="94"/>
      <c r="C530" s="94"/>
      <c r="D530" s="94"/>
      <c r="E530" s="94"/>
      <c r="F530" s="140"/>
      <c r="G530" s="83"/>
    </row>
    <row r="531" spans="1:7">
      <c r="A531" s="87"/>
      <c r="B531" s="94"/>
      <c r="C531" s="94"/>
      <c r="D531" s="94"/>
      <c r="E531" s="94"/>
      <c r="F531" s="140"/>
      <c r="G531" s="83"/>
    </row>
    <row r="532" spans="1:7">
      <c r="A532" s="87"/>
      <c r="B532" s="94"/>
      <c r="C532" s="94"/>
      <c r="D532" s="94"/>
      <c r="E532" s="94"/>
      <c r="F532" s="140"/>
      <c r="G532" s="83"/>
    </row>
    <row r="533" spans="1:7">
      <c r="A533" s="87"/>
      <c r="B533" s="94"/>
      <c r="C533" s="94"/>
      <c r="D533" s="94"/>
      <c r="E533" s="94"/>
      <c r="F533" s="140"/>
      <c r="G533" s="83"/>
    </row>
    <row r="534" spans="1:7">
      <c r="A534" s="87"/>
      <c r="B534" s="94"/>
      <c r="C534" s="94"/>
      <c r="D534" s="94"/>
      <c r="E534" s="94"/>
      <c r="F534" s="140"/>
      <c r="G534" s="83"/>
    </row>
    <row r="535" spans="1:7">
      <c r="A535" s="87"/>
      <c r="B535" s="94"/>
      <c r="C535" s="94"/>
      <c r="D535" s="94"/>
      <c r="E535" s="94"/>
      <c r="F535" s="140"/>
      <c r="G535" s="83"/>
    </row>
    <row r="536" spans="1:7">
      <c r="A536" s="87"/>
      <c r="B536" s="94"/>
      <c r="C536" s="94"/>
      <c r="D536" s="94"/>
      <c r="E536" s="94"/>
      <c r="F536" s="140"/>
      <c r="G536" s="83"/>
    </row>
    <row r="537" spans="1:7">
      <c r="A537" s="87"/>
      <c r="B537" s="94"/>
      <c r="C537" s="94"/>
      <c r="D537" s="94"/>
      <c r="E537" s="94"/>
      <c r="F537" s="140"/>
      <c r="G537" s="83"/>
    </row>
    <row r="538" spans="1:7">
      <c r="A538" s="87"/>
      <c r="B538" s="94"/>
      <c r="C538" s="94"/>
      <c r="D538" s="94"/>
      <c r="E538" s="94"/>
      <c r="F538" s="140"/>
      <c r="G538" s="83"/>
    </row>
    <row r="539" spans="1:7">
      <c r="A539" s="87"/>
      <c r="B539" s="94"/>
      <c r="C539" s="94"/>
      <c r="D539" s="94"/>
      <c r="E539" s="94"/>
      <c r="F539" s="140"/>
      <c r="G539" s="83"/>
    </row>
    <row r="540" spans="1:7">
      <c r="A540" s="87"/>
      <c r="B540" s="94"/>
      <c r="C540" s="94"/>
      <c r="D540" s="94"/>
      <c r="E540" s="94"/>
      <c r="F540" s="140"/>
      <c r="G540" s="83"/>
    </row>
    <row r="541" spans="1:7">
      <c r="A541" s="87"/>
      <c r="B541" s="94"/>
      <c r="C541" s="94"/>
      <c r="D541" s="94"/>
      <c r="E541" s="94"/>
      <c r="F541" s="140"/>
      <c r="G541" s="83"/>
    </row>
    <row r="542" spans="1:7">
      <c r="A542" s="87"/>
      <c r="B542" s="94"/>
      <c r="C542" s="94"/>
      <c r="D542" s="94"/>
      <c r="E542" s="94"/>
      <c r="F542" s="140"/>
      <c r="G542" s="83"/>
    </row>
    <row r="543" spans="1:7">
      <c r="A543" s="87"/>
      <c r="B543" s="94"/>
      <c r="C543" s="94"/>
      <c r="D543" s="94"/>
      <c r="E543" s="94"/>
      <c r="F543" s="140"/>
      <c r="G543" s="83"/>
    </row>
    <row r="544" spans="1:7">
      <c r="A544" s="87"/>
      <c r="B544" s="94"/>
      <c r="C544" s="94"/>
      <c r="D544" s="94"/>
      <c r="E544" s="94"/>
      <c r="F544" s="140"/>
      <c r="G544" s="83"/>
    </row>
    <row r="545" spans="1:7">
      <c r="A545" s="87"/>
      <c r="B545" s="94"/>
      <c r="C545" s="94"/>
      <c r="D545" s="94"/>
      <c r="E545" s="94"/>
      <c r="F545" s="140"/>
      <c r="G545" s="83"/>
    </row>
    <row r="546" spans="1:7">
      <c r="A546" s="87"/>
      <c r="B546" s="94"/>
      <c r="C546" s="94"/>
      <c r="D546" s="94"/>
      <c r="E546" s="94"/>
      <c r="F546" s="140"/>
      <c r="G546" s="83"/>
    </row>
    <row r="547" spans="1:7">
      <c r="A547" s="87"/>
      <c r="B547" s="94"/>
      <c r="C547" s="94"/>
      <c r="D547" s="94"/>
      <c r="E547" s="94"/>
      <c r="F547" s="140"/>
      <c r="G547" s="83"/>
    </row>
    <row r="548" spans="1:7">
      <c r="A548" s="87"/>
      <c r="B548" s="94"/>
      <c r="C548" s="94"/>
      <c r="D548" s="94"/>
      <c r="E548" s="94"/>
      <c r="F548" s="140"/>
      <c r="G548" s="83"/>
    </row>
    <row r="549" spans="1:7">
      <c r="A549" s="87"/>
      <c r="B549" s="94"/>
      <c r="C549" s="94"/>
      <c r="D549" s="94"/>
      <c r="E549" s="94"/>
      <c r="F549" s="140"/>
      <c r="G549" s="83"/>
    </row>
    <row r="550" spans="1:7">
      <c r="A550" s="87"/>
      <c r="B550" s="94"/>
      <c r="C550" s="94"/>
      <c r="D550" s="94"/>
      <c r="E550" s="94"/>
      <c r="F550" s="140"/>
      <c r="G550" s="83"/>
    </row>
    <row r="551" spans="1:7">
      <c r="A551" s="87"/>
      <c r="B551" s="94"/>
      <c r="C551" s="94"/>
      <c r="D551" s="94"/>
      <c r="E551" s="94"/>
      <c r="F551" s="140"/>
      <c r="G551" s="83"/>
    </row>
    <row r="552" spans="1:7">
      <c r="A552" s="87"/>
      <c r="B552" s="94"/>
      <c r="C552" s="94"/>
      <c r="D552" s="94"/>
      <c r="E552" s="94"/>
      <c r="F552" s="140"/>
      <c r="G552" s="83"/>
    </row>
    <row r="553" spans="1:7">
      <c r="A553" s="87"/>
      <c r="B553" s="94"/>
      <c r="C553" s="94"/>
      <c r="D553" s="94"/>
      <c r="E553" s="94"/>
      <c r="F553" s="140"/>
      <c r="G553" s="83"/>
    </row>
    <row r="554" spans="1:7">
      <c r="A554" s="87"/>
      <c r="B554" s="94"/>
      <c r="C554" s="94"/>
      <c r="D554" s="94"/>
      <c r="E554" s="94"/>
      <c r="F554" s="140"/>
      <c r="G554" s="83"/>
    </row>
    <row r="555" spans="1:7">
      <c r="A555" s="87"/>
      <c r="B555" s="94"/>
      <c r="C555" s="94"/>
      <c r="D555" s="94"/>
      <c r="E555" s="94"/>
      <c r="F555" s="140"/>
      <c r="G555" s="83"/>
    </row>
    <row r="556" spans="1:7">
      <c r="A556" s="87"/>
      <c r="B556" s="94"/>
      <c r="C556" s="94"/>
      <c r="D556" s="94"/>
      <c r="E556" s="94"/>
      <c r="F556" s="140"/>
      <c r="G556" s="83"/>
    </row>
    <row r="557" spans="1:7">
      <c r="A557" s="87"/>
      <c r="B557" s="94"/>
      <c r="C557" s="94"/>
      <c r="D557" s="94"/>
      <c r="E557" s="94"/>
      <c r="F557" s="140"/>
      <c r="G557" s="83"/>
    </row>
    <row r="558" spans="1:7">
      <c r="A558" s="87"/>
      <c r="B558" s="94"/>
      <c r="C558" s="94"/>
      <c r="D558" s="94"/>
      <c r="E558" s="94"/>
      <c r="F558" s="140"/>
      <c r="G558" s="83"/>
    </row>
    <row r="559" spans="1:7">
      <c r="A559" s="87"/>
      <c r="B559" s="94"/>
      <c r="C559" s="94"/>
      <c r="D559" s="94"/>
      <c r="E559" s="94"/>
      <c r="F559" s="140"/>
      <c r="G559" s="83"/>
    </row>
    <row r="560" spans="1:7">
      <c r="A560" s="87"/>
      <c r="B560" s="94"/>
      <c r="C560" s="94"/>
      <c r="D560" s="94"/>
      <c r="E560" s="94"/>
      <c r="F560" s="140"/>
      <c r="G560" s="83"/>
    </row>
    <row r="561" spans="1:7">
      <c r="A561" s="87"/>
      <c r="B561" s="94"/>
      <c r="C561" s="94"/>
      <c r="D561" s="94"/>
      <c r="E561" s="94"/>
      <c r="F561" s="140"/>
      <c r="G561" s="83"/>
    </row>
    <row r="562" spans="1:7">
      <c r="A562" s="87"/>
      <c r="B562" s="94"/>
      <c r="C562" s="94"/>
      <c r="D562" s="94"/>
      <c r="E562" s="94"/>
      <c r="F562" s="140"/>
      <c r="G562" s="83"/>
    </row>
    <row r="563" spans="1:7">
      <c r="A563" s="87"/>
      <c r="B563" s="94"/>
      <c r="C563" s="94"/>
      <c r="D563" s="94"/>
      <c r="E563" s="94"/>
      <c r="F563" s="140"/>
      <c r="G563" s="83"/>
    </row>
    <row r="564" spans="1:7">
      <c r="A564" s="87"/>
      <c r="B564" s="94"/>
      <c r="C564" s="94"/>
      <c r="D564" s="94"/>
      <c r="E564" s="94"/>
      <c r="F564" s="140"/>
      <c r="G564" s="83"/>
    </row>
    <row r="565" spans="1:7">
      <c r="A565" s="87"/>
      <c r="B565" s="94"/>
      <c r="C565" s="94"/>
      <c r="D565" s="94"/>
      <c r="E565" s="94"/>
      <c r="F565" s="140"/>
      <c r="G565" s="83"/>
    </row>
    <row r="566" spans="1:7">
      <c r="A566" s="87"/>
      <c r="B566" s="94"/>
      <c r="C566" s="94"/>
      <c r="D566" s="94"/>
      <c r="E566" s="94"/>
      <c r="F566" s="140"/>
      <c r="G566" s="83"/>
    </row>
    <row r="567" spans="1:7">
      <c r="A567" s="87"/>
      <c r="B567" s="94"/>
      <c r="C567" s="94"/>
      <c r="D567" s="94"/>
      <c r="E567" s="94"/>
      <c r="F567" s="140"/>
      <c r="G567" s="83"/>
    </row>
    <row r="568" spans="1:7">
      <c r="A568" s="87"/>
      <c r="B568" s="94"/>
      <c r="C568" s="94"/>
      <c r="D568" s="94"/>
      <c r="E568" s="94"/>
      <c r="F568" s="140"/>
      <c r="G568" s="83"/>
    </row>
    <row r="569" spans="1:7">
      <c r="A569" s="87"/>
      <c r="B569" s="94"/>
      <c r="C569" s="94"/>
      <c r="D569" s="94"/>
      <c r="E569" s="94"/>
      <c r="F569" s="140"/>
      <c r="G569" s="83"/>
    </row>
    <row r="570" spans="1:7">
      <c r="A570" s="87"/>
      <c r="B570" s="94"/>
      <c r="C570" s="94"/>
      <c r="D570" s="94"/>
      <c r="E570" s="94"/>
      <c r="F570" s="140"/>
      <c r="G570" s="83"/>
    </row>
    <row r="571" spans="1:7">
      <c r="A571" s="87"/>
      <c r="B571" s="94"/>
      <c r="C571" s="94"/>
      <c r="D571" s="94"/>
      <c r="E571" s="94"/>
      <c r="F571" s="140"/>
      <c r="G571" s="83"/>
    </row>
    <row r="572" spans="1:7">
      <c r="A572" s="87"/>
      <c r="B572" s="94"/>
      <c r="C572" s="94"/>
      <c r="D572" s="94"/>
      <c r="E572" s="94"/>
      <c r="F572" s="140"/>
      <c r="G572" s="83"/>
    </row>
    <row r="573" spans="1:7">
      <c r="A573" s="87"/>
      <c r="B573" s="94"/>
      <c r="C573" s="94"/>
      <c r="D573" s="94"/>
      <c r="E573" s="94"/>
      <c r="F573" s="140"/>
      <c r="G573" s="83"/>
    </row>
    <row r="574" spans="1:7">
      <c r="A574" s="87"/>
      <c r="B574" s="94"/>
      <c r="C574" s="94"/>
      <c r="D574" s="94"/>
      <c r="E574" s="94"/>
      <c r="F574" s="140"/>
      <c r="G574" s="83"/>
    </row>
    <row r="575" spans="1:7">
      <c r="A575" s="87"/>
      <c r="B575" s="94"/>
      <c r="C575" s="94"/>
      <c r="D575" s="94"/>
      <c r="E575" s="94"/>
      <c r="F575" s="140"/>
      <c r="G575" s="83"/>
    </row>
    <row r="576" spans="1:7">
      <c r="A576" s="87"/>
      <c r="B576" s="94"/>
      <c r="C576" s="94"/>
      <c r="D576" s="94"/>
      <c r="E576" s="94"/>
      <c r="F576" s="140"/>
      <c r="G576" s="83"/>
    </row>
    <row r="577" spans="1:7">
      <c r="A577" s="87"/>
      <c r="B577" s="94"/>
      <c r="C577" s="94"/>
      <c r="D577" s="94"/>
      <c r="E577" s="94"/>
      <c r="F577" s="140"/>
      <c r="G577" s="83"/>
    </row>
    <row r="578" spans="1:7">
      <c r="A578" s="87"/>
      <c r="B578" s="94"/>
      <c r="C578" s="94"/>
      <c r="D578" s="94"/>
      <c r="E578" s="94"/>
      <c r="F578" s="140"/>
      <c r="G578" s="83"/>
    </row>
    <row r="579" spans="1:7">
      <c r="A579" s="87"/>
      <c r="B579" s="94"/>
      <c r="C579" s="94"/>
      <c r="D579" s="94"/>
      <c r="E579" s="94"/>
      <c r="F579" s="140"/>
      <c r="G579" s="83"/>
    </row>
    <row r="580" spans="1:7">
      <c r="A580" s="87"/>
      <c r="B580" s="94"/>
      <c r="C580" s="94"/>
      <c r="D580" s="94"/>
      <c r="E580" s="94"/>
      <c r="F580" s="140"/>
      <c r="G580" s="83"/>
    </row>
    <row r="581" spans="1:7">
      <c r="A581" s="87"/>
      <c r="B581" s="94"/>
      <c r="C581" s="94"/>
      <c r="D581" s="94"/>
      <c r="E581" s="94"/>
      <c r="F581" s="140"/>
      <c r="G581" s="83"/>
    </row>
    <row r="582" spans="1:7">
      <c r="A582" s="87"/>
      <c r="B582" s="94"/>
      <c r="C582" s="94"/>
      <c r="D582" s="94"/>
      <c r="E582" s="94"/>
      <c r="F582" s="140"/>
      <c r="G582" s="83"/>
    </row>
    <row r="583" spans="1:7">
      <c r="A583" s="87"/>
      <c r="B583" s="94"/>
      <c r="C583" s="94"/>
      <c r="D583" s="94"/>
      <c r="E583" s="94"/>
      <c r="F583" s="140"/>
      <c r="G583" s="83"/>
    </row>
    <row r="584" spans="1:7">
      <c r="A584" s="87"/>
      <c r="B584" s="94"/>
      <c r="C584" s="94"/>
      <c r="D584" s="94"/>
      <c r="E584" s="94"/>
      <c r="F584" s="140"/>
      <c r="G584" s="83"/>
    </row>
    <row r="585" spans="1:7">
      <c r="A585" s="87"/>
      <c r="B585" s="94"/>
      <c r="C585" s="94"/>
      <c r="D585" s="94"/>
      <c r="E585" s="94"/>
      <c r="F585" s="140"/>
      <c r="G585" s="83"/>
    </row>
    <row r="586" spans="1:7">
      <c r="A586" s="87"/>
      <c r="B586" s="94"/>
      <c r="C586" s="94"/>
      <c r="D586" s="94"/>
      <c r="E586" s="94"/>
      <c r="F586" s="140"/>
      <c r="G586" s="83"/>
    </row>
    <row r="587" spans="1:7">
      <c r="A587" s="87"/>
      <c r="B587" s="94"/>
      <c r="C587" s="94"/>
      <c r="D587" s="94"/>
      <c r="E587" s="94"/>
      <c r="F587" s="140"/>
      <c r="G587" s="83"/>
    </row>
    <row r="588" spans="1:7">
      <c r="A588" s="87"/>
      <c r="B588" s="94"/>
      <c r="C588" s="94"/>
      <c r="D588" s="94"/>
      <c r="E588" s="94"/>
      <c r="F588" s="140"/>
      <c r="G588" s="83"/>
    </row>
    <row r="589" spans="1:7">
      <c r="A589" s="87"/>
      <c r="B589" s="94"/>
      <c r="C589" s="94"/>
      <c r="D589" s="94"/>
      <c r="E589" s="94"/>
      <c r="F589" s="140"/>
      <c r="G589" s="83"/>
    </row>
    <row r="590" spans="1:7">
      <c r="A590" s="87"/>
      <c r="B590" s="94"/>
      <c r="C590" s="94"/>
      <c r="D590" s="94"/>
      <c r="E590" s="94"/>
      <c r="F590" s="140"/>
      <c r="G590" s="83"/>
    </row>
    <row r="591" spans="1:7">
      <c r="A591" s="87"/>
      <c r="B591" s="94"/>
      <c r="C591" s="94"/>
      <c r="D591" s="94"/>
      <c r="E591" s="94"/>
      <c r="F591" s="140"/>
      <c r="G591" s="83"/>
    </row>
    <row r="592" spans="1:7">
      <c r="A592" s="87"/>
      <c r="B592" s="94"/>
      <c r="C592" s="94"/>
      <c r="D592" s="94"/>
      <c r="E592" s="94"/>
      <c r="F592" s="140"/>
      <c r="G592" s="83"/>
    </row>
    <row r="593" spans="1:7">
      <c r="A593" s="87"/>
      <c r="B593" s="94"/>
      <c r="C593" s="94"/>
      <c r="D593" s="94"/>
      <c r="E593" s="94"/>
      <c r="F593" s="140"/>
      <c r="G593" s="83"/>
    </row>
    <row r="594" spans="1:7">
      <c r="A594" s="87"/>
      <c r="B594" s="94"/>
      <c r="C594" s="94"/>
      <c r="D594" s="94"/>
      <c r="E594" s="94"/>
      <c r="F594" s="140"/>
      <c r="G594" s="83"/>
    </row>
    <row r="595" spans="1:7">
      <c r="A595" s="87"/>
      <c r="B595" s="94"/>
      <c r="C595" s="94"/>
      <c r="D595" s="94"/>
      <c r="E595" s="94"/>
      <c r="F595" s="140"/>
      <c r="G595" s="83"/>
    </row>
    <row r="596" spans="1:7">
      <c r="A596" s="87"/>
      <c r="B596" s="94"/>
      <c r="C596" s="94"/>
      <c r="D596" s="94"/>
      <c r="E596" s="94"/>
      <c r="F596" s="140"/>
      <c r="G596" s="83"/>
    </row>
    <row r="597" spans="1:7">
      <c r="A597" s="87"/>
      <c r="B597" s="94"/>
      <c r="C597" s="94"/>
      <c r="D597" s="94"/>
      <c r="E597" s="94"/>
      <c r="F597" s="140"/>
      <c r="G597" s="83"/>
    </row>
    <row r="598" spans="1:7">
      <c r="A598" s="87"/>
      <c r="B598" s="94"/>
      <c r="C598" s="94"/>
      <c r="D598" s="94"/>
      <c r="E598" s="94"/>
      <c r="F598" s="140"/>
      <c r="G598" s="83"/>
    </row>
    <row r="599" spans="1:7">
      <c r="A599" s="87"/>
      <c r="B599" s="94"/>
      <c r="C599" s="94"/>
      <c r="D599" s="94"/>
      <c r="E599" s="94"/>
      <c r="F599" s="140"/>
      <c r="G599" s="83"/>
    </row>
    <row r="600" spans="1:7">
      <c r="A600" s="87"/>
      <c r="B600" s="94"/>
      <c r="C600" s="94"/>
      <c r="D600" s="94"/>
      <c r="E600" s="94"/>
      <c r="F600" s="140"/>
      <c r="G600" s="83"/>
    </row>
    <row r="601" spans="1:7">
      <c r="A601" s="87"/>
      <c r="B601" s="94"/>
      <c r="C601" s="94"/>
      <c r="D601" s="94"/>
      <c r="E601" s="94"/>
      <c r="F601" s="140"/>
      <c r="G601" s="83"/>
    </row>
    <row r="602" spans="1:7">
      <c r="A602" s="87"/>
      <c r="B602" s="94"/>
      <c r="C602" s="94"/>
      <c r="D602" s="94"/>
      <c r="E602" s="94"/>
      <c r="F602" s="140"/>
      <c r="G602" s="83"/>
    </row>
    <row r="603" spans="1:7">
      <c r="A603" s="87"/>
      <c r="B603" s="94"/>
      <c r="C603" s="94"/>
      <c r="D603" s="94"/>
      <c r="E603" s="94"/>
      <c r="F603" s="140"/>
      <c r="G603" s="83"/>
    </row>
    <row r="604" spans="1:7">
      <c r="A604" s="87"/>
      <c r="B604" s="94"/>
      <c r="C604" s="94"/>
      <c r="D604" s="94"/>
      <c r="E604" s="94"/>
      <c r="F604" s="140"/>
      <c r="G604" s="83"/>
    </row>
    <row r="605" spans="1:7">
      <c r="A605" s="87"/>
      <c r="B605" s="94"/>
      <c r="C605" s="94"/>
      <c r="D605" s="94"/>
      <c r="E605" s="94"/>
      <c r="F605" s="140"/>
      <c r="G605" s="83"/>
    </row>
    <row r="606" spans="1:7">
      <c r="A606" s="87"/>
      <c r="B606" s="94"/>
      <c r="C606" s="94"/>
      <c r="D606" s="94"/>
      <c r="E606" s="94"/>
      <c r="F606" s="140"/>
      <c r="G606" s="83"/>
    </row>
    <row r="607" spans="1:7">
      <c r="A607" s="87"/>
      <c r="B607" s="94"/>
      <c r="C607" s="94"/>
      <c r="D607" s="94"/>
      <c r="E607" s="94"/>
      <c r="F607" s="140"/>
      <c r="G607" s="83"/>
    </row>
    <row r="608" spans="1:7">
      <c r="A608" s="87"/>
      <c r="B608" s="94"/>
      <c r="C608" s="94"/>
      <c r="D608" s="94"/>
      <c r="E608" s="94"/>
      <c r="F608" s="140"/>
      <c r="G608" s="83"/>
    </row>
    <row r="609" spans="1:7">
      <c r="A609" s="87"/>
      <c r="B609" s="94"/>
      <c r="C609" s="94"/>
      <c r="D609" s="94"/>
      <c r="E609" s="94"/>
      <c r="F609" s="140"/>
      <c r="G609" s="83"/>
    </row>
    <row r="610" spans="1:7">
      <c r="A610" s="87"/>
      <c r="B610" s="94"/>
      <c r="C610" s="94"/>
      <c r="D610" s="94"/>
      <c r="E610" s="94"/>
      <c r="F610" s="140"/>
      <c r="G610" s="83"/>
    </row>
    <row r="611" spans="1:7">
      <c r="A611" s="87"/>
      <c r="B611" s="94"/>
      <c r="C611" s="94"/>
      <c r="D611" s="94"/>
      <c r="E611" s="94"/>
      <c r="F611" s="140"/>
      <c r="G611" s="83"/>
    </row>
    <row r="612" spans="1:7">
      <c r="A612" s="87"/>
      <c r="B612" s="94"/>
      <c r="C612" s="94"/>
      <c r="D612" s="94"/>
      <c r="E612" s="94"/>
      <c r="F612" s="140"/>
      <c r="G612" s="83"/>
    </row>
    <row r="613" spans="1:7">
      <c r="A613" s="87"/>
      <c r="B613" s="94"/>
      <c r="C613" s="94"/>
      <c r="D613" s="94"/>
      <c r="E613" s="94"/>
      <c r="F613" s="140"/>
      <c r="G613" s="83"/>
    </row>
    <row r="614" spans="1:7">
      <c r="A614" s="87"/>
      <c r="B614" s="94"/>
      <c r="C614" s="94"/>
      <c r="D614" s="94"/>
      <c r="E614" s="94"/>
      <c r="F614" s="140"/>
      <c r="G614" s="83"/>
    </row>
    <row r="615" spans="1:7">
      <c r="A615" s="87"/>
      <c r="B615" s="94"/>
      <c r="C615" s="94"/>
      <c r="D615" s="94"/>
      <c r="E615" s="94"/>
      <c r="F615" s="140"/>
      <c r="G615" s="83"/>
    </row>
    <row r="616" spans="1:7">
      <c r="A616" s="87"/>
      <c r="B616" s="94"/>
      <c r="C616" s="94"/>
      <c r="D616" s="94"/>
      <c r="E616" s="94"/>
      <c r="F616" s="140"/>
      <c r="G616" s="83"/>
    </row>
    <row r="617" spans="1:7">
      <c r="A617" s="87"/>
      <c r="B617" s="94"/>
      <c r="C617" s="94"/>
      <c r="D617" s="94"/>
      <c r="E617" s="94"/>
      <c r="F617" s="140"/>
      <c r="G617" s="83"/>
    </row>
    <row r="618" spans="1:7">
      <c r="A618" s="87"/>
      <c r="B618" s="94"/>
      <c r="C618" s="94"/>
      <c r="D618" s="94"/>
      <c r="E618" s="94"/>
      <c r="F618" s="140"/>
      <c r="G618" s="83"/>
    </row>
    <row r="619" spans="1:7">
      <c r="A619" s="87"/>
      <c r="B619" s="94"/>
      <c r="C619" s="94"/>
      <c r="D619" s="94"/>
      <c r="E619" s="94"/>
      <c r="F619" s="140"/>
      <c r="G619" s="83"/>
    </row>
    <row r="620" spans="1:7">
      <c r="A620" s="87"/>
      <c r="B620" s="94"/>
      <c r="C620" s="94"/>
      <c r="D620" s="94"/>
      <c r="E620" s="94"/>
      <c r="F620" s="140"/>
      <c r="G620" s="83"/>
    </row>
    <row r="621" spans="1:7">
      <c r="A621" s="87"/>
      <c r="B621" s="94"/>
      <c r="C621" s="94"/>
      <c r="D621" s="94"/>
      <c r="E621" s="94"/>
      <c r="F621" s="140"/>
      <c r="G621" s="83"/>
    </row>
    <row r="622" spans="1:7">
      <c r="A622" s="87"/>
      <c r="B622" s="94"/>
      <c r="C622" s="94"/>
      <c r="D622" s="94"/>
      <c r="E622" s="94"/>
      <c r="F622" s="140"/>
      <c r="G622" s="83"/>
    </row>
    <row r="623" spans="1:7">
      <c r="A623" s="87"/>
      <c r="B623" s="94"/>
      <c r="C623" s="94"/>
      <c r="D623" s="94"/>
      <c r="E623" s="94"/>
      <c r="F623" s="140"/>
      <c r="G623" s="83"/>
    </row>
    <row r="624" spans="1:7">
      <c r="A624" s="87"/>
      <c r="B624" s="94"/>
      <c r="C624" s="94"/>
      <c r="D624" s="94"/>
      <c r="E624" s="94"/>
      <c r="F624" s="140"/>
      <c r="G624" s="83"/>
    </row>
    <row r="625" spans="1:7">
      <c r="A625" s="87"/>
      <c r="B625" s="94"/>
      <c r="C625" s="94"/>
      <c r="D625" s="94"/>
      <c r="E625" s="94"/>
      <c r="F625" s="140"/>
      <c r="G625" s="83"/>
    </row>
    <row r="626" spans="1:7">
      <c r="A626" s="87"/>
      <c r="B626" s="94"/>
      <c r="C626" s="94"/>
      <c r="D626" s="94"/>
      <c r="E626" s="94"/>
      <c r="F626" s="140"/>
      <c r="G626" s="83"/>
    </row>
    <row r="627" spans="1:7">
      <c r="A627" s="87"/>
      <c r="B627" s="94"/>
      <c r="C627" s="94"/>
      <c r="D627" s="94"/>
      <c r="E627" s="94"/>
      <c r="F627" s="140"/>
      <c r="G627" s="83"/>
    </row>
    <row r="628" spans="1:7">
      <c r="A628" s="87"/>
      <c r="B628" s="94"/>
      <c r="C628" s="94"/>
      <c r="D628" s="94"/>
      <c r="E628" s="94"/>
      <c r="F628" s="140"/>
      <c r="G628" s="83"/>
    </row>
    <row r="629" spans="1:7">
      <c r="A629" s="87"/>
      <c r="B629" s="94"/>
      <c r="C629" s="94"/>
      <c r="D629" s="94"/>
      <c r="E629" s="94"/>
      <c r="F629" s="140"/>
      <c r="G629" s="83"/>
    </row>
    <row r="630" spans="1:7">
      <c r="A630" s="87"/>
      <c r="B630" s="94"/>
      <c r="C630" s="94"/>
      <c r="D630" s="94"/>
      <c r="E630" s="94"/>
      <c r="F630" s="140"/>
      <c r="G630" s="83"/>
    </row>
    <row r="631" spans="1:7">
      <c r="A631" s="87"/>
      <c r="B631" s="94"/>
      <c r="C631" s="94"/>
      <c r="D631" s="94"/>
      <c r="E631" s="94"/>
      <c r="F631" s="140"/>
      <c r="G631" s="83"/>
    </row>
    <row r="632" spans="1:7">
      <c r="A632" s="87"/>
      <c r="B632" s="94"/>
      <c r="C632" s="94"/>
      <c r="D632" s="94"/>
      <c r="E632" s="94"/>
      <c r="F632" s="140"/>
      <c r="G632" s="83"/>
    </row>
    <row r="633" spans="1:7">
      <c r="A633" s="87"/>
      <c r="B633" s="94"/>
      <c r="C633" s="94"/>
      <c r="D633" s="94"/>
      <c r="E633" s="94"/>
      <c r="F633" s="140"/>
      <c r="G633" s="83"/>
    </row>
    <row r="634" spans="1:7">
      <c r="A634" s="87"/>
      <c r="B634" s="94"/>
      <c r="C634" s="94"/>
      <c r="D634" s="94"/>
      <c r="E634" s="94"/>
      <c r="F634" s="140"/>
      <c r="G634" s="83"/>
    </row>
    <row r="635" spans="1:7">
      <c r="A635" s="87"/>
      <c r="B635" s="94"/>
      <c r="C635" s="94"/>
      <c r="D635" s="94"/>
      <c r="E635" s="94"/>
      <c r="F635" s="140"/>
      <c r="G635" s="83"/>
    </row>
    <row r="636" spans="1:7">
      <c r="A636" s="87"/>
      <c r="B636" s="94"/>
      <c r="C636" s="94"/>
      <c r="D636" s="94"/>
      <c r="E636" s="94"/>
      <c r="F636" s="140"/>
      <c r="G636" s="83"/>
    </row>
    <row r="637" spans="1:7">
      <c r="A637" s="87"/>
      <c r="B637" s="94"/>
      <c r="C637" s="94"/>
      <c r="D637" s="94"/>
      <c r="E637" s="94"/>
      <c r="F637" s="140"/>
      <c r="G637" s="83"/>
    </row>
    <row r="638" spans="1:7">
      <c r="A638" s="87"/>
      <c r="B638" s="94"/>
      <c r="C638" s="94"/>
      <c r="D638" s="94"/>
      <c r="E638" s="94"/>
      <c r="F638" s="140"/>
      <c r="G638" s="83"/>
    </row>
    <row r="639" spans="1:7">
      <c r="A639" s="87"/>
      <c r="B639" s="94"/>
      <c r="C639" s="94"/>
      <c r="D639" s="94"/>
      <c r="E639" s="94"/>
      <c r="F639" s="140"/>
      <c r="G639" s="83"/>
    </row>
    <row r="640" spans="1:7">
      <c r="A640" s="87"/>
      <c r="B640" s="94"/>
      <c r="C640" s="94"/>
      <c r="D640" s="94"/>
      <c r="E640" s="94"/>
      <c r="F640" s="140"/>
      <c r="G640" s="83"/>
    </row>
    <row r="641" spans="1:7">
      <c r="A641" s="87"/>
      <c r="B641" s="94"/>
      <c r="C641" s="94"/>
      <c r="D641" s="94"/>
      <c r="E641" s="94"/>
      <c r="F641" s="140"/>
      <c r="G641" s="83"/>
    </row>
    <row r="642" spans="1:7">
      <c r="A642" s="87"/>
      <c r="B642" s="94"/>
      <c r="C642" s="94"/>
      <c r="D642" s="94"/>
      <c r="E642" s="94"/>
      <c r="F642" s="140"/>
      <c r="G642" s="83"/>
    </row>
    <row r="643" spans="1:7">
      <c r="A643" s="87"/>
      <c r="B643" s="94"/>
      <c r="C643" s="94"/>
      <c r="D643" s="94"/>
      <c r="E643" s="94"/>
      <c r="F643" s="140"/>
      <c r="G643" s="83"/>
    </row>
    <row r="644" spans="1:7">
      <c r="A644" s="87"/>
      <c r="B644" s="94"/>
      <c r="C644" s="94"/>
      <c r="D644" s="94"/>
      <c r="E644" s="94"/>
      <c r="F644" s="140"/>
      <c r="G644" s="83"/>
    </row>
    <row r="645" spans="1:7">
      <c r="A645" s="87"/>
      <c r="B645" s="94"/>
      <c r="C645" s="94"/>
      <c r="D645" s="94"/>
      <c r="E645" s="94"/>
      <c r="F645" s="140"/>
      <c r="G645" s="83"/>
    </row>
    <row r="646" spans="1:7">
      <c r="A646" s="87"/>
      <c r="B646" s="94"/>
      <c r="C646" s="94"/>
      <c r="D646" s="94"/>
      <c r="E646" s="94"/>
      <c r="F646" s="140"/>
      <c r="G646" s="83"/>
    </row>
    <row r="647" spans="1:7">
      <c r="A647" s="87"/>
      <c r="B647" s="94"/>
      <c r="C647" s="94"/>
      <c r="D647" s="94"/>
      <c r="E647" s="94"/>
      <c r="F647" s="140"/>
      <c r="G647" s="83"/>
    </row>
    <row r="648" spans="1:7">
      <c r="A648" s="87"/>
      <c r="B648" s="94"/>
      <c r="C648" s="94"/>
      <c r="D648" s="94"/>
      <c r="E648" s="94"/>
      <c r="F648" s="140"/>
      <c r="G648" s="83"/>
    </row>
    <row r="649" spans="1:7">
      <c r="A649" s="87"/>
      <c r="B649" s="94"/>
      <c r="C649" s="94"/>
      <c r="D649" s="94"/>
      <c r="E649" s="94"/>
      <c r="F649" s="140"/>
      <c r="G649" s="83"/>
    </row>
    <row r="650" spans="1:7">
      <c r="A650" s="87"/>
      <c r="B650" s="94"/>
      <c r="C650" s="94"/>
      <c r="D650" s="94"/>
      <c r="E650" s="94"/>
      <c r="F650" s="140"/>
      <c r="G650" s="83"/>
    </row>
    <row r="651" spans="1:7">
      <c r="A651" s="87"/>
      <c r="B651" s="94"/>
      <c r="C651" s="94"/>
      <c r="D651" s="94"/>
      <c r="E651" s="94"/>
      <c r="F651" s="140"/>
      <c r="G651" s="83"/>
    </row>
    <row r="652" spans="1:7">
      <c r="A652" s="87"/>
      <c r="B652" s="94"/>
      <c r="C652" s="94"/>
      <c r="D652" s="94"/>
      <c r="E652" s="94"/>
      <c r="F652" s="140"/>
      <c r="G652" s="83"/>
    </row>
    <row r="653" spans="1:7">
      <c r="A653" s="87"/>
      <c r="B653" s="94"/>
      <c r="C653" s="94"/>
      <c r="D653" s="94"/>
      <c r="E653" s="94"/>
      <c r="F653" s="140"/>
      <c r="G653" s="83"/>
    </row>
    <row r="654" spans="1:7">
      <c r="A654" s="87"/>
      <c r="B654" s="94"/>
      <c r="C654" s="94"/>
      <c r="D654" s="94"/>
      <c r="E654" s="94"/>
      <c r="F654" s="140"/>
      <c r="G654" s="83"/>
    </row>
    <row r="655" spans="1:7">
      <c r="A655" s="87"/>
      <c r="B655" s="94"/>
      <c r="C655" s="94"/>
      <c r="D655" s="94"/>
      <c r="E655" s="94"/>
      <c r="F655" s="140"/>
      <c r="G655" s="83"/>
    </row>
    <row r="656" spans="1:7">
      <c r="A656" s="87"/>
      <c r="B656" s="94"/>
      <c r="C656" s="94"/>
      <c r="D656" s="94"/>
      <c r="E656" s="94"/>
      <c r="F656" s="140"/>
      <c r="G656" s="83"/>
    </row>
    <row r="657" spans="1:7">
      <c r="A657" s="87"/>
      <c r="B657" s="94"/>
      <c r="C657" s="94"/>
      <c r="D657" s="94"/>
      <c r="E657" s="94"/>
      <c r="F657" s="140"/>
      <c r="G657" s="83"/>
    </row>
    <row r="658" spans="1:7">
      <c r="A658" s="87"/>
      <c r="B658" s="94"/>
      <c r="C658" s="94"/>
      <c r="D658" s="94"/>
      <c r="E658" s="94"/>
      <c r="F658" s="140"/>
      <c r="G658" s="83"/>
    </row>
    <row r="659" spans="1:7">
      <c r="A659" s="87"/>
      <c r="B659" s="94"/>
      <c r="C659" s="94"/>
      <c r="D659" s="94"/>
      <c r="E659" s="94"/>
      <c r="F659" s="140"/>
      <c r="G659" s="83"/>
    </row>
    <row r="660" spans="1:7">
      <c r="A660" s="87"/>
      <c r="B660" s="94"/>
      <c r="C660" s="94"/>
      <c r="D660" s="94"/>
      <c r="E660" s="94"/>
      <c r="F660" s="140"/>
      <c r="G660" s="83"/>
    </row>
    <row r="661" spans="1:7">
      <c r="A661" s="87"/>
      <c r="B661" s="94"/>
      <c r="C661" s="94"/>
      <c r="D661" s="94"/>
      <c r="E661" s="94"/>
      <c r="F661" s="140"/>
      <c r="G661" s="83"/>
    </row>
    <row r="662" spans="1:7">
      <c r="A662" s="87"/>
      <c r="B662" s="94"/>
      <c r="C662" s="94"/>
      <c r="D662" s="94"/>
      <c r="E662" s="94"/>
      <c r="F662" s="140"/>
      <c r="G662" s="83"/>
    </row>
  </sheetData>
  <mergeCells count="7">
    <mergeCell ref="A3:G3"/>
    <mergeCell ref="A4:G4"/>
    <mergeCell ref="A55:G55"/>
    <mergeCell ref="A39:G39"/>
    <mergeCell ref="A23:G23"/>
    <mergeCell ref="A5:G5"/>
    <mergeCell ref="A7:G7"/>
  </mergeCells>
  <conditionalFormatting sqref="G57:G257 G36:G38 G8:G22">
    <cfRule type="expression" dxfId="4" priority="15">
      <formula>$G8="1"</formula>
    </cfRule>
  </conditionalFormatting>
  <conditionalFormatting sqref="G40:G54 G56">
    <cfRule type="expression" dxfId="3" priority="7">
      <formula>$G40="1"</formula>
    </cfRule>
  </conditionalFormatting>
  <conditionalFormatting sqref="F40:F54 F56:F57 F8:F22 F24:F38">
    <cfRule type="expression" dxfId="2" priority="16">
      <formula>#REF!="1"</formula>
    </cfRule>
  </conditionalFormatting>
  <conditionalFormatting sqref="G24:G35">
    <cfRule type="expression" dxfId="1" priority="2">
      <formula>$G24="1"</formula>
    </cfRule>
  </conditionalFormatting>
  <conditionalFormatting sqref="G31:G33">
    <cfRule type="expression" dxfId="0" priority="1">
      <formula>$G31="1"</formula>
    </cfRule>
  </conditionalFormatting>
  <printOptions horizontalCentered="1"/>
  <pageMargins left="0.25" right="0.25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30" t="str">
        <f>'Open 5D'!A3:G3</f>
        <v>BBRA Point Show #2 Draggin S</v>
      </c>
      <c r="B3" s="230"/>
      <c r="C3" s="230"/>
      <c r="D3" s="230"/>
      <c r="E3" s="230"/>
      <c r="F3" s="230"/>
      <c r="G3" s="230"/>
    </row>
    <row r="4" spans="1:10">
      <c r="A4" s="231">
        <f>'Open 5D'!A4:G4</f>
        <v>43211</v>
      </c>
      <c r="B4" s="231"/>
      <c r="C4" s="231"/>
      <c r="D4" s="231"/>
      <c r="E4" s="231"/>
      <c r="F4" s="231"/>
      <c r="G4" s="231"/>
    </row>
    <row r="5" spans="1:10" ht="18.75" customHeight="1">
      <c r="A5" s="232" t="s">
        <v>281</v>
      </c>
      <c r="B5" s="232"/>
      <c r="C5" s="232"/>
      <c r="D5" s="232"/>
      <c r="E5" s="232"/>
      <c r="F5" s="232"/>
      <c r="G5" s="232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40" t="s">
        <v>12</v>
      </c>
      <c r="B7" s="240"/>
      <c r="C7" s="240"/>
      <c r="D7" s="240"/>
      <c r="E7" s="240"/>
      <c r="F7" s="240"/>
      <c r="G7" s="240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40" t="s">
        <v>13</v>
      </c>
      <c r="B13" s="240"/>
      <c r="C13" s="240"/>
      <c r="D13" s="240"/>
      <c r="E13" s="240"/>
      <c r="F13" s="240"/>
      <c r="G13" s="240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40" t="s">
        <v>14</v>
      </c>
      <c r="B19" s="240"/>
      <c r="C19" s="240"/>
      <c r="D19" s="240"/>
      <c r="E19" s="240"/>
      <c r="F19" s="240"/>
      <c r="G19" s="240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40" t="s">
        <v>18</v>
      </c>
      <c r="B27" s="240"/>
      <c r="C27" s="240"/>
      <c r="D27" s="240"/>
      <c r="E27" s="240"/>
      <c r="F27" s="240"/>
      <c r="G27" s="240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518"/>
  <sheetViews>
    <sheetView zoomScale="80" zoomScaleNormal="80" workbookViewId="0">
      <pane ySplit="5" topLeftCell="A6" activePane="bottomLeft" state="frozen"/>
      <selection pane="bottomLeft" activeCell="A6" sqref="A6"/>
    </sheetView>
  </sheetViews>
  <sheetFormatPr defaultColWidth="8.88671875" defaultRowHeight="18"/>
  <cols>
    <col min="1" max="1" width="8.33203125" style="112" customWidth="1"/>
    <col min="2" max="3" width="20.6640625" style="89" customWidth="1"/>
    <col min="4" max="4" width="28.109375" style="89" customWidth="1"/>
    <col min="5" max="5" width="13.6640625" style="117" customWidth="1"/>
    <col min="6" max="6" width="16.33203125" style="148" customWidth="1"/>
    <col min="7" max="7" width="11.109375" style="149" customWidth="1"/>
    <col min="8" max="9" width="8.88671875" style="119"/>
    <col min="10" max="16384" width="8.88671875" style="89"/>
  </cols>
  <sheetData>
    <row r="1" spans="1:9">
      <c r="A1" s="108"/>
      <c r="C1" s="108" t="s">
        <v>0</v>
      </c>
      <c r="D1" s="108" t="s">
        <v>1</v>
      </c>
      <c r="E1" s="147" t="s">
        <v>2</v>
      </c>
    </row>
    <row r="2" spans="1:9">
      <c r="A2" s="108"/>
      <c r="C2" s="19">
        <v>0</v>
      </c>
      <c r="D2" s="19">
        <f>C2+1</f>
        <v>1</v>
      </c>
      <c r="E2" s="45">
        <f>D2+1</f>
        <v>2</v>
      </c>
      <c r="G2" s="145"/>
    </row>
    <row r="3" spans="1:9" ht="30" customHeight="1">
      <c r="A3" s="221" t="s">
        <v>296</v>
      </c>
      <c r="B3" s="221"/>
      <c r="C3" s="221"/>
      <c r="D3" s="221"/>
      <c r="E3" s="221"/>
      <c r="F3" s="221"/>
      <c r="G3" s="221"/>
    </row>
    <row r="4" spans="1:9" ht="24">
      <c r="A4" s="225">
        <v>43211</v>
      </c>
      <c r="B4" s="225"/>
      <c r="C4" s="225"/>
      <c r="D4" s="225"/>
      <c r="E4" s="225"/>
      <c r="F4" s="225"/>
      <c r="G4" s="225"/>
    </row>
    <row r="5" spans="1:9" ht="30">
      <c r="A5" s="238" t="s">
        <v>646</v>
      </c>
      <c r="B5" s="238"/>
      <c r="C5" s="238"/>
      <c r="D5" s="238"/>
      <c r="E5" s="238"/>
      <c r="F5" s="238"/>
      <c r="G5" s="238"/>
    </row>
    <row r="6" spans="1:9">
      <c r="A6" s="158" t="s">
        <v>3</v>
      </c>
      <c r="B6" s="158" t="s">
        <v>16</v>
      </c>
      <c r="C6" s="158" t="s">
        <v>17</v>
      </c>
      <c r="D6" s="158" t="s">
        <v>4</v>
      </c>
      <c r="E6" s="159" t="s">
        <v>5</v>
      </c>
      <c r="F6" s="159" t="s">
        <v>20</v>
      </c>
      <c r="G6" s="159" t="s">
        <v>7</v>
      </c>
    </row>
    <row r="7" spans="1:9" s="179" customFormat="1" ht="24" customHeight="1">
      <c r="A7" s="241" t="s">
        <v>12</v>
      </c>
      <c r="B7" s="241"/>
      <c r="C7" s="241"/>
      <c r="D7" s="241"/>
      <c r="E7" s="241"/>
      <c r="F7" s="241"/>
      <c r="G7" s="241"/>
      <c r="H7" s="180"/>
      <c r="I7" s="180"/>
    </row>
    <row r="8" spans="1:9" ht="19.2" customHeight="1">
      <c r="A8" s="93">
        <v>1</v>
      </c>
      <c r="B8" s="60" t="s">
        <v>428</v>
      </c>
      <c r="C8" s="65" t="s">
        <v>429</v>
      </c>
      <c r="D8" s="63" t="s">
        <v>435</v>
      </c>
      <c r="E8" s="204">
        <v>21.881</v>
      </c>
      <c r="F8" s="146">
        <v>113</v>
      </c>
      <c r="G8" s="124">
        <v>6</v>
      </c>
      <c r="H8" s="89"/>
      <c r="I8" s="89"/>
    </row>
    <row r="9" spans="1:9" ht="19.2" customHeight="1">
      <c r="A9" s="93">
        <v>2</v>
      </c>
      <c r="B9" s="60" t="s">
        <v>449</v>
      </c>
      <c r="C9" s="63" t="s">
        <v>450</v>
      </c>
      <c r="D9" s="205" t="s">
        <v>451</v>
      </c>
      <c r="E9" s="62">
        <v>22.43</v>
      </c>
      <c r="F9" s="146">
        <v>68</v>
      </c>
      <c r="G9" s="124">
        <v>5</v>
      </c>
      <c r="H9" s="89"/>
      <c r="I9" s="89"/>
    </row>
    <row r="10" spans="1:9" ht="19.2" customHeight="1">
      <c r="A10" s="93">
        <v>3</v>
      </c>
      <c r="B10" s="60" t="s">
        <v>300</v>
      </c>
      <c r="C10" s="65" t="s">
        <v>301</v>
      </c>
      <c r="D10" s="66" t="s">
        <v>314</v>
      </c>
      <c r="E10" s="206">
        <v>22.841000000000001</v>
      </c>
      <c r="F10" s="146">
        <v>45</v>
      </c>
      <c r="G10" s="124">
        <v>4</v>
      </c>
      <c r="H10" s="89"/>
      <c r="I10" s="89"/>
    </row>
    <row r="11" spans="1:9" ht="19.2" customHeight="1">
      <c r="A11" s="93"/>
      <c r="B11" s="150"/>
      <c r="C11" s="104"/>
      <c r="D11" s="104"/>
      <c r="E11" s="151"/>
      <c r="F11" s="146"/>
      <c r="G11" s="124"/>
    </row>
    <row r="12" spans="1:9" s="179" customFormat="1" ht="24" customHeight="1">
      <c r="A12" s="241" t="s">
        <v>13</v>
      </c>
      <c r="B12" s="241"/>
      <c r="C12" s="241"/>
      <c r="D12" s="241"/>
      <c r="E12" s="241"/>
      <c r="F12" s="241"/>
      <c r="G12" s="241"/>
    </row>
    <row r="13" spans="1:9" ht="19.2" customHeight="1">
      <c r="A13" s="93">
        <v>1</v>
      </c>
      <c r="B13" s="60" t="s">
        <v>160</v>
      </c>
      <c r="C13" s="65" t="s">
        <v>360</v>
      </c>
      <c r="D13" s="65" t="s">
        <v>468</v>
      </c>
      <c r="E13" s="206">
        <v>23.047000000000001</v>
      </c>
      <c r="F13" s="146">
        <v>68</v>
      </c>
      <c r="G13" s="124">
        <v>6</v>
      </c>
      <c r="H13" s="89"/>
      <c r="I13" s="89"/>
    </row>
    <row r="14" spans="1:9" ht="19.2" customHeight="1">
      <c r="A14" s="93">
        <v>2</v>
      </c>
      <c r="B14" s="60" t="s">
        <v>166</v>
      </c>
      <c r="C14" s="65" t="s">
        <v>86</v>
      </c>
      <c r="D14" s="66" t="s">
        <v>532</v>
      </c>
      <c r="E14" s="206">
        <v>23.591999999999999</v>
      </c>
      <c r="F14" s="146">
        <v>41</v>
      </c>
      <c r="G14" s="124">
        <v>5</v>
      </c>
      <c r="H14" s="89"/>
      <c r="I14" s="89"/>
    </row>
    <row r="15" spans="1:9" ht="19.2" customHeight="1">
      <c r="A15" s="93">
        <v>3</v>
      </c>
      <c r="B15" s="184" t="s">
        <v>479</v>
      </c>
      <c r="C15" s="184" t="s">
        <v>480</v>
      </c>
      <c r="D15" s="203" t="s">
        <v>481</v>
      </c>
      <c r="E15" s="206">
        <v>23.687000000000001</v>
      </c>
      <c r="F15" s="146">
        <v>27</v>
      </c>
      <c r="G15" s="124" t="s">
        <v>605</v>
      </c>
      <c r="H15" s="89"/>
      <c r="I15" s="89"/>
    </row>
    <row r="16" spans="1:9" ht="19.2" customHeight="1">
      <c r="A16" s="93"/>
      <c r="B16" s="150"/>
      <c r="C16" s="104"/>
      <c r="D16" s="104"/>
      <c r="E16" s="151"/>
      <c r="F16" s="146"/>
      <c r="G16" s="124"/>
    </row>
    <row r="17" spans="1:11" s="179" customFormat="1" ht="24" customHeight="1">
      <c r="A17" s="241" t="s">
        <v>14</v>
      </c>
      <c r="B17" s="241"/>
      <c r="C17" s="241"/>
      <c r="D17" s="241"/>
      <c r="E17" s="241"/>
      <c r="F17" s="241"/>
      <c r="G17" s="241"/>
    </row>
    <row r="18" spans="1:11" ht="19.2" customHeight="1">
      <c r="A18" s="93">
        <v>1</v>
      </c>
      <c r="B18" s="60" t="s">
        <v>417</v>
      </c>
      <c r="C18" s="65" t="s">
        <v>322</v>
      </c>
      <c r="D18" s="66" t="s">
        <v>478</v>
      </c>
      <c r="E18" s="206">
        <v>24.209</v>
      </c>
      <c r="F18" s="146">
        <v>45</v>
      </c>
      <c r="G18" s="124">
        <v>6</v>
      </c>
      <c r="H18" s="89"/>
      <c r="I18" s="89"/>
    </row>
    <row r="19" spans="1:11" ht="19.2" customHeight="1">
      <c r="A19" s="93">
        <v>2</v>
      </c>
      <c r="B19" s="60" t="s">
        <v>399</v>
      </c>
      <c r="C19" s="65" t="s">
        <v>400</v>
      </c>
      <c r="D19" s="66" t="s">
        <v>401</v>
      </c>
      <c r="E19" s="207">
        <v>24.285</v>
      </c>
      <c r="F19" s="146">
        <v>27</v>
      </c>
      <c r="G19" s="124">
        <v>5</v>
      </c>
      <c r="H19" s="89"/>
      <c r="I19" s="89"/>
    </row>
    <row r="20" spans="1:11" ht="19.2" customHeight="1">
      <c r="A20" s="93">
        <v>3</v>
      </c>
      <c r="B20" s="184" t="s">
        <v>545</v>
      </c>
      <c r="C20" s="184" t="s">
        <v>546</v>
      </c>
      <c r="D20" s="201" t="s">
        <v>604</v>
      </c>
      <c r="E20" s="206">
        <v>24.93</v>
      </c>
      <c r="F20" s="146">
        <v>18</v>
      </c>
      <c r="G20" s="124">
        <v>4</v>
      </c>
      <c r="H20" s="89"/>
      <c r="I20" s="89"/>
    </row>
    <row r="21" spans="1:11" ht="19.2" customHeight="1">
      <c r="A21" s="93">
        <v>4</v>
      </c>
      <c r="B21" s="60" t="s">
        <v>297</v>
      </c>
      <c r="C21" s="65" t="s">
        <v>298</v>
      </c>
      <c r="D21" s="66" t="s">
        <v>299</v>
      </c>
      <c r="E21" s="63">
        <v>25.094000000000001</v>
      </c>
      <c r="F21" s="146"/>
      <c r="G21" s="124">
        <v>3</v>
      </c>
      <c r="H21" s="89"/>
      <c r="I21" s="89"/>
    </row>
    <row r="22" spans="1:11" ht="19.2" customHeight="1">
      <c r="A22" s="93">
        <v>5</v>
      </c>
      <c r="B22" s="60" t="s">
        <v>565</v>
      </c>
      <c r="C22" s="65" t="s">
        <v>566</v>
      </c>
      <c r="D22" s="66" t="s">
        <v>567</v>
      </c>
      <c r="E22" s="206">
        <v>25.640999999999998</v>
      </c>
      <c r="F22" s="146"/>
      <c r="G22" s="124">
        <v>2</v>
      </c>
    </row>
    <row r="23" spans="1:11" ht="19.2" customHeight="1">
      <c r="A23" s="93">
        <v>6</v>
      </c>
      <c r="B23" s="60" t="s">
        <v>297</v>
      </c>
      <c r="C23" s="65" t="s">
        <v>298</v>
      </c>
      <c r="D23" s="63" t="s">
        <v>308</v>
      </c>
      <c r="E23" s="206">
        <v>25.690999999999999</v>
      </c>
      <c r="F23" s="146"/>
      <c r="G23" s="124">
        <v>1</v>
      </c>
      <c r="H23" s="89"/>
      <c r="I23" s="89"/>
    </row>
    <row r="24" spans="1:11" ht="19.2" customHeight="1">
      <c r="A24" s="93">
        <v>7</v>
      </c>
      <c r="B24" s="60" t="s">
        <v>131</v>
      </c>
      <c r="C24" s="65" t="s">
        <v>132</v>
      </c>
      <c r="D24" s="208" t="s">
        <v>397</v>
      </c>
      <c r="E24" s="206">
        <v>25.923999999999999</v>
      </c>
      <c r="F24" s="146"/>
      <c r="G24" s="124"/>
      <c r="H24" s="89"/>
      <c r="I24" s="89"/>
    </row>
    <row r="25" spans="1:11" ht="19.2" customHeight="1">
      <c r="A25" s="93">
        <v>8</v>
      </c>
      <c r="B25" s="184" t="s">
        <v>607</v>
      </c>
      <c r="C25" s="184" t="s">
        <v>422</v>
      </c>
      <c r="D25" s="187" t="s">
        <v>423</v>
      </c>
      <c r="E25" s="206">
        <v>26.81</v>
      </c>
      <c r="F25" s="146"/>
      <c r="G25" s="124"/>
      <c r="H25" s="89"/>
      <c r="I25" s="89"/>
    </row>
    <row r="26" spans="1:11" ht="19.2" customHeight="1">
      <c r="A26" s="93">
        <v>9</v>
      </c>
      <c r="B26" s="65" t="s">
        <v>309</v>
      </c>
      <c r="C26" s="65" t="s">
        <v>136</v>
      </c>
      <c r="D26" s="66" t="s">
        <v>310</v>
      </c>
      <c r="E26" s="206">
        <v>27.35</v>
      </c>
      <c r="F26" s="146"/>
      <c r="G26" s="124"/>
      <c r="H26" s="89"/>
      <c r="I26" s="89"/>
    </row>
    <row r="27" spans="1:11" ht="19.2" customHeight="1">
      <c r="A27" s="93">
        <v>10</v>
      </c>
      <c r="B27" s="60" t="s">
        <v>536</v>
      </c>
      <c r="C27" s="66" t="s">
        <v>450</v>
      </c>
      <c r="D27" s="66" t="s">
        <v>608</v>
      </c>
      <c r="E27" s="206">
        <v>27.952999999999999</v>
      </c>
      <c r="F27" s="146"/>
      <c r="G27" s="124"/>
      <c r="H27" s="89"/>
      <c r="I27" s="89"/>
    </row>
    <row r="28" spans="1:11" ht="19.2" customHeight="1">
      <c r="A28" s="93">
        <v>11</v>
      </c>
      <c r="B28" s="60" t="s">
        <v>42</v>
      </c>
      <c r="C28" s="65" t="s">
        <v>43</v>
      </c>
      <c r="D28" s="66" t="s">
        <v>609</v>
      </c>
      <c r="E28" s="206">
        <v>28.303999999999998</v>
      </c>
      <c r="F28" s="146"/>
      <c r="G28" s="124"/>
      <c r="H28" s="89"/>
      <c r="I28" s="89"/>
    </row>
    <row r="29" spans="1:11" ht="19.2" customHeight="1">
      <c r="A29" s="93"/>
      <c r="B29" s="150"/>
      <c r="C29" s="104"/>
      <c r="D29" s="104"/>
      <c r="E29" s="151"/>
      <c r="F29" s="146"/>
      <c r="G29" s="124"/>
    </row>
    <row r="30" spans="1:11" s="179" customFormat="1" ht="24" customHeight="1">
      <c r="A30" s="241" t="s">
        <v>18</v>
      </c>
      <c r="B30" s="241"/>
      <c r="C30" s="241"/>
      <c r="D30" s="241"/>
      <c r="E30" s="241"/>
      <c r="F30" s="241"/>
      <c r="G30" s="241"/>
    </row>
    <row r="31" spans="1:11" ht="19.2" customHeight="1">
      <c r="A31" s="93">
        <v>1</v>
      </c>
      <c r="B31" s="60" t="s">
        <v>140</v>
      </c>
      <c r="C31" s="184" t="s">
        <v>352</v>
      </c>
      <c r="D31" s="201" t="s">
        <v>420</v>
      </c>
      <c r="E31" s="206">
        <v>923.34400000000005</v>
      </c>
      <c r="F31" s="146"/>
      <c r="G31" s="152"/>
      <c r="H31" s="153"/>
      <c r="I31" s="154"/>
      <c r="J31" s="154"/>
      <c r="K31" s="155"/>
    </row>
    <row r="32" spans="1:11" ht="19.2" customHeight="1">
      <c r="A32" s="93">
        <v>2</v>
      </c>
      <c r="B32" s="60" t="s">
        <v>585</v>
      </c>
      <c r="C32" s="65" t="s">
        <v>610</v>
      </c>
      <c r="D32" s="66" t="s">
        <v>586</v>
      </c>
      <c r="E32" s="206">
        <v>927.505</v>
      </c>
      <c r="F32" s="146"/>
      <c r="G32" s="152"/>
      <c r="H32" s="153"/>
      <c r="I32" s="154"/>
      <c r="J32" s="156"/>
      <c r="K32" s="155"/>
    </row>
    <row r="33" spans="1:12" ht="19.2" customHeight="1">
      <c r="A33" s="93">
        <v>3</v>
      </c>
      <c r="B33" s="65" t="s">
        <v>340</v>
      </c>
      <c r="C33" s="65" t="s">
        <v>341</v>
      </c>
      <c r="D33" s="66" t="s">
        <v>560</v>
      </c>
      <c r="E33" s="204">
        <v>9925.375</v>
      </c>
      <c r="F33" s="146"/>
      <c r="G33" s="124"/>
      <c r="H33" s="89"/>
      <c r="I33" s="89"/>
    </row>
    <row r="34" spans="1:12" ht="19.2" customHeight="1">
      <c r="A34" s="93">
        <v>4</v>
      </c>
      <c r="B34" s="60" t="s">
        <v>428</v>
      </c>
      <c r="C34" s="65" t="s">
        <v>429</v>
      </c>
      <c r="D34" s="208" t="s">
        <v>430</v>
      </c>
      <c r="E34" s="206">
        <v>99.998999999999995</v>
      </c>
      <c r="F34" s="146"/>
      <c r="G34" s="152"/>
      <c r="H34" s="153"/>
      <c r="I34" s="154"/>
      <c r="J34" s="154"/>
      <c r="K34" s="155"/>
    </row>
    <row r="35" spans="1:12" ht="19.2" customHeight="1">
      <c r="A35" s="93">
        <v>5</v>
      </c>
      <c r="B35" s="60" t="s">
        <v>452</v>
      </c>
      <c r="C35" s="65" t="s">
        <v>322</v>
      </c>
      <c r="D35" s="66" t="s">
        <v>453</v>
      </c>
      <c r="E35" s="206">
        <v>99.998999999999995</v>
      </c>
      <c r="F35" s="146"/>
      <c r="G35" s="152"/>
      <c r="H35" s="153"/>
      <c r="I35" s="154"/>
      <c r="J35" s="154"/>
      <c r="K35" s="155"/>
    </row>
    <row r="36" spans="1:12" ht="19.2" customHeight="1">
      <c r="A36" s="93">
        <v>6</v>
      </c>
      <c r="B36" s="60" t="s">
        <v>425</v>
      </c>
      <c r="C36" s="65" t="s">
        <v>426</v>
      </c>
      <c r="D36" s="66" t="s">
        <v>427</v>
      </c>
      <c r="E36" s="206">
        <v>99.998999999999995</v>
      </c>
      <c r="F36" s="146"/>
      <c r="G36" s="152"/>
      <c r="H36" s="153"/>
      <c r="I36" s="154"/>
      <c r="J36" s="154"/>
      <c r="K36" s="155"/>
    </row>
    <row r="37" spans="1:12" ht="19.2" customHeight="1">
      <c r="A37" s="93">
        <v>7</v>
      </c>
      <c r="B37" s="60" t="s">
        <v>414</v>
      </c>
      <c r="C37" s="65" t="s">
        <v>415</v>
      </c>
      <c r="D37" s="66" t="s">
        <v>416</v>
      </c>
      <c r="E37" s="206">
        <v>99.998999999999995</v>
      </c>
      <c r="F37" s="146"/>
      <c r="G37" s="152"/>
      <c r="H37" s="153"/>
      <c r="I37" s="154"/>
      <c r="J37" s="154"/>
      <c r="K37" s="155"/>
    </row>
    <row r="38" spans="1:12" ht="19.2" customHeight="1">
      <c r="A38" s="93"/>
      <c r="B38" s="150"/>
      <c r="C38" s="104"/>
      <c r="D38" s="104"/>
      <c r="E38" s="151"/>
      <c r="F38" s="146"/>
      <c r="G38" s="152"/>
      <c r="H38" s="153"/>
      <c r="I38" s="154"/>
      <c r="J38" s="154"/>
      <c r="K38" s="155"/>
    </row>
    <row r="39" spans="1:12" ht="19.2" customHeight="1">
      <c r="A39" s="93"/>
      <c r="B39" s="150"/>
      <c r="C39" s="104"/>
      <c r="D39" s="104"/>
      <c r="E39" s="151"/>
      <c r="F39" s="146"/>
      <c r="G39" s="152"/>
      <c r="H39" s="153"/>
      <c r="I39" s="154"/>
      <c r="J39" s="154"/>
      <c r="K39" s="155"/>
    </row>
    <row r="40" spans="1:12" s="119" customFormat="1" ht="19.2" customHeight="1">
      <c r="A40" s="93"/>
      <c r="B40" s="150"/>
      <c r="C40" s="104"/>
      <c r="D40" s="104"/>
      <c r="E40" s="151"/>
      <c r="F40" s="146"/>
      <c r="G40" s="152"/>
      <c r="J40" s="89"/>
      <c r="K40" s="89"/>
      <c r="L40" s="89"/>
    </row>
    <row r="41" spans="1:12" s="119" customFormat="1" ht="15" customHeight="1">
      <c r="A41" s="108"/>
      <c r="D41" s="18"/>
      <c r="E41" s="120"/>
      <c r="F41" s="148"/>
      <c r="G41" s="149"/>
      <c r="J41" s="89"/>
      <c r="K41" s="89"/>
      <c r="L41" s="89"/>
    </row>
    <row r="42" spans="1:12" s="119" customFormat="1" ht="15" customHeight="1">
      <c r="A42" s="108"/>
      <c r="D42" s="18"/>
      <c r="E42" s="120"/>
      <c r="F42" s="148"/>
      <c r="G42" s="149"/>
      <c r="J42" s="89"/>
      <c r="K42" s="89"/>
      <c r="L42" s="89"/>
    </row>
    <row r="43" spans="1:12" s="119" customFormat="1" ht="15" customHeight="1">
      <c r="A43" s="108"/>
      <c r="D43" s="18"/>
      <c r="E43" s="120"/>
      <c r="F43" s="148"/>
      <c r="G43" s="149"/>
      <c r="J43" s="89"/>
      <c r="K43" s="89"/>
      <c r="L43" s="89"/>
    </row>
    <row r="44" spans="1:12" s="119" customFormat="1" ht="15" customHeight="1">
      <c r="A44" s="108"/>
      <c r="D44" s="18"/>
      <c r="E44" s="120"/>
      <c r="F44" s="148"/>
      <c r="G44" s="149"/>
      <c r="J44" s="89"/>
      <c r="K44" s="89"/>
      <c r="L44" s="89"/>
    </row>
    <row r="45" spans="1:12" s="119" customFormat="1" ht="15" customHeight="1">
      <c r="A45" s="108"/>
      <c r="D45" s="18"/>
      <c r="E45" s="120"/>
      <c r="F45" s="148"/>
      <c r="G45" s="149"/>
      <c r="J45" s="89"/>
      <c r="K45" s="89"/>
      <c r="L45" s="89"/>
    </row>
    <row r="46" spans="1:12" s="119" customFormat="1" ht="15" customHeight="1">
      <c r="A46" s="108"/>
      <c r="D46" s="18"/>
      <c r="E46" s="120"/>
      <c r="F46" s="148"/>
      <c r="G46" s="149"/>
      <c r="J46" s="89"/>
      <c r="K46" s="89"/>
      <c r="L46" s="89"/>
    </row>
    <row r="47" spans="1:12" s="119" customFormat="1" ht="15" customHeight="1">
      <c r="A47" s="108"/>
      <c r="D47" s="18"/>
      <c r="E47" s="120"/>
      <c r="F47" s="148"/>
      <c r="G47" s="149"/>
      <c r="J47" s="89"/>
      <c r="K47" s="89"/>
      <c r="L47" s="89"/>
    </row>
    <row r="48" spans="1:12" s="119" customFormat="1" ht="15" customHeight="1">
      <c r="A48" s="108"/>
      <c r="D48" s="18"/>
      <c r="E48" s="120"/>
      <c r="F48" s="148"/>
      <c r="G48" s="149"/>
      <c r="J48" s="89"/>
      <c r="K48" s="89"/>
      <c r="L48" s="89"/>
    </row>
    <row r="49" spans="1:12" s="119" customFormat="1" ht="15" customHeight="1">
      <c r="A49" s="108"/>
      <c r="D49" s="18"/>
      <c r="E49" s="120"/>
      <c r="F49" s="148"/>
      <c r="G49" s="149"/>
      <c r="J49" s="89"/>
      <c r="K49" s="89"/>
      <c r="L49" s="89"/>
    </row>
    <row r="50" spans="1:12" s="119" customFormat="1" ht="15" customHeight="1">
      <c r="A50" s="108"/>
      <c r="D50" s="18"/>
      <c r="E50" s="120"/>
      <c r="F50" s="148"/>
      <c r="G50" s="149"/>
      <c r="J50" s="89"/>
      <c r="K50" s="89"/>
      <c r="L50" s="89"/>
    </row>
    <row r="51" spans="1:12" s="119" customFormat="1" ht="15" customHeight="1">
      <c r="A51" s="108"/>
      <c r="D51" s="18"/>
      <c r="E51" s="120"/>
      <c r="F51" s="148"/>
      <c r="G51" s="149"/>
      <c r="J51" s="89"/>
      <c r="K51" s="89"/>
      <c r="L51" s="89"/>
    </row>
    <row r="52" spans="1:12" s="157" customFormat="1" ht="15" customHeight="1">
      <c r="A52" s="108"/>
      <c r="B52" s="119"/>
      <c r="C52" s="119"/>
      <c r="D52" s="18"/>
      <c r="E52" s="120"/>
      <c r="F52" s="148"/>
      <c r="G52" s="149"/>
      <c r="H52" s="119"/>
      <c r="I52" s="119"/>
      <c r="J52" s="89"/>
      <c r="K52" s="89"/>
      <c r="L52" s="89"/>
    </row>
    <row r="53" spans="1:12" s="157" customFormat="1" ht="15" customHeight="1">
      <c r="A53" s="108"/>
      <c r="B53" s="119"/>
      <c r="C53" s="119"/>
      <c r="D53" s="18"/>
      <c r="E53" s="120"/>
      <c r="F53" s="148"/>
      <c r="G53" s="149"/>
      <c r="H53" s="119"/>
      <c r="I53" s="119"/>
      <c r="J53" s="89"/>
      <c r="K53" s="89"/>
      <c r="L53" s="89"/>
    </row>
    <row r="54" spans="1:12" s="157" customFormat="1" ht="15" customHeight="1">
      <c r="A54" s="108"/>
      <c r="B54" s="119"/>
      <c r="C54" s="119"/>
      <c r="D54" s="18"/>
      <c r="E54" s="120"/>
      <c r="F54" s="148"/>
      <c r="G54" s="149"/>
      <c r="H54" s="119"/>
      <c r="I54" s="119"/>
      <c r="J54" s="89"/>
      <c r="K54" s="89"/>
      <c r="L54" s="89"/>
    </row>
    <row r="55" spans="1:12" s="157" customFormat="1" ht="15" customHeight="1">
      <c r="A55" s="108"/>
      <c r="B55" s="119"/>
      <c r="C55" s="119"/>
      <c r="D55" s="18"/>
      <c r="E55" s="120"/>
      <c r="F55" s="148"/>
      <c r="G55" s="149"/>
      <c r="H55" s="119"/>
      <c r="I55" s="119"/>
      <c r="J55" s="89"/>
      <c r="K55" s="89"/>
      <c r="L55" s="89"/>
    </row>
    <row r="56" spans="1:12" s="157" customFormat="1" ht="15" customHeight="1">
      <c r="A56" s="108"/>
      <c r="B56" s="119"/>
      <c r="C56" s="119"/>
      <c r="D56" s="18"/>
      <c r="E56" s="120"/>
      <c r="F56" s="148"/>
      <c r="G56" s="149"/>
      <c r="H56" s="119"/>
      <c r="I56" s="119"/>
      <c r="J56" s="89"/>
      <c r="K56" s="89"/>
      <c r="L56" s="89"/>
    </row>
    <row r="57" spans="1:12" s="157" customFormat="1" ht="15" customHeight="1">
      <c r="A57" s="108"/>
      <c r="B57" s="119"/>
      <c r="C57" s="119"/>
      <c r="D57" s="18"/>
      <c r="E57" s="120"/>
      <c r="F57" s="148"/>
      <c r="G57" s="149"/>
      <c r="H57" s="119"/>
      <c r="I57" s="119"/>
      <c r="J57" s="89"/>
      <c r="K57" s="89"/>
      <c r="L57" s="89"/>
    </row>
    <row r="58" spans="1:12" s="157" customFormat="1" ht="15" customHeight="1">
      <c r="A58" s="108"/>
      <c r="B58" s="119"/>
      <c r="C58" s="119"/>
      <c r="D58" s="18"/>
      <c r="E58" s="120"/>
      <c r="F58" s="148"/>
      <c r="G58" s="149"/>
      <c r="H58" s="119"/>
      <c r="I58" s="119"/>
      <c r="J58" s="89"/>
      <c r="K58" s="89"/>
      <c r="L58" s="89"/>
    </row>
    <row r="59" spans="1:12" s="157" customFormat="1" ht="15" customHeight="1">
      <c r="A59" s="108"/>
      <c r="B59" s="119"/>
      <c r="C59" s="119"/>
      <c r="D59" s="18"/>
      <c r="E59" s="120"/>
      <c r="F59" s="148"/>
      <c r="G59" s="149"/>
      <c r="H59" s="119"/>
      <c r="I59" s="119"/>
      <c r="J59" s="89"/>
      <c r="K59" s="89"/>
      <c r="L59" s="89"/>
    </row>
    <row r="60" spans="1:12" s="157" customFormat="1" ht="15" customHeight="1">
      <c r="A60" s="108"/>
      <c r="B60" s="119"/>
      <c r="C60" s="119"/>
      <c r="D60" s="18"/>
      <c r="E60" s="120"/>
      <c r="F60" s="148"/>
      <c r="G60" s="149"/>
      <c r="H60" s="119"/>
      <c r="I60" s="119"/>
      <c r="J60" s="89"/>
      <c r="K60" s="89"/>
      <c r="L60" s="89"/>
    </row>
    <row r="61" spans="1:12" s="157" customFormat="1" ht="15" customHeight="1">
      <c r="A61" s="108"/>
      <c r="B61" s="119"/>
      <c r="C61" s="119"/>
      <c r="D61" s="18"/>
      <c r="E61" s="120"/>
      <c r="F61" s="148"/>
      <c r="G61" s="149"/>
      <c r="H61" s="119"/>
      <c r="I61" s="119"/>
      <c r="J61" s="89"/>
      <c r="K61" s="89"/>
      <c r="L61" s="89"/>
    </row>
    <row r="62" spans="1:12" s="157" customFormat="1" ht="15" customHeight="1">
      <c r="A62" s="108"/>
      <c r="B62" s="119"/>
      <c r="C62" s="119"/>
      <c r="D62" s="18"/>
      <c r="E62" s="120"/>
      <c r="F62" s="148"/>
      <c r="G62" s="149"/>
      <c r="H62" s="119"/>
      <c r="I62" s="119"/>
      <c r="J62" s="89"/>
      <c r="K62" s="89"/>
      <c r="L62" s="89"/>
    </row>
    <row r="63" spans="1:12" s="157" customFormat="1" ht="15" customHeight="1">
      <c r="A63" s="108"/>
      <c r="B63" s="119"/>
      <c r="C63" s="119"/>
      <c r="D63" s="18"/>
      <c r="E63" s="120"/>
      <c r="F63" s="148"/>
      <c r="G63" s="149"/>
      <c r="H63" s="119"/>
      <c r="I63" s="119"/>
      <c r="J63" s="89"/>
      <c r="K63" s="89"/>
      <c r="L63" s="89"/>
    </row>
    <row r="64" spans="1:12" s="157" customFormat="1" ht="15" customHeight="1">
      <c r="A64" s="108"/>
      <c r="B64" s="119"/>
      <c r="C64" s="119"/>
      <c r="D64" s="18"/>
      <c r="E64" s="120"/>
      <c r="F64" s="148"/>
      <c r="G64" s="149"/>
      <c r="H64" s="119"/>
      <c r="I64" s="119"/>
      <c r="J64" s="89"/>
      <c r="K64" s="89"/>
      <c r="L64" s="89"/>
    </row>
    <row r="65" spans="1:12" s="157" customFormat="1" ht="15" customHeight="1">
      <c r="A65" s="108"/>
      <c r="B65" s="119"/>
      <c r="C65" s="119"/>
      <c r="D65" s="18"/>
      <c r="E65" s="120"/>
      <c r="F65" s="148"/>
      <c r="G65" s="149"/>
      <c r="H65" s="119"/>
      <c r="I65" s="119"/>
      <c r="J65" s="89"/>
      <c r="K65" s="89"/>
      <c r="L65" s="89"/>
    </row>
    <row r="66" spans="1:12" s="157" customFormat="1" ht="15" customHeight="1">
      <c r="A66" s="108"/>
      <c r="B66" s="119"/>
      <c r="C66" s="119"/>
      <c r="D66" s="18"/>
      <c r="E66" s="120"/>
      <c r="F66" s="148"/>
      <c r="G66" s="149"/>
      <c r="H66" s="119"/>
      <c r="I66" s="119"/>
      <c r="J66" s="89"/>
      <c r="K66" s="89"/>
      <c r="L66" s="89"/>
    </row>
    <row r="67" spans="1:12" s="157" customFormat="1" ht="15" customHeight="1">
      <c r="A67" s="108"/>
      <c r="B67" s="119"/>
      <c r="C67" s="119"/>
      <c r="D67" s="18"/>
      <c r="E67" s="120"/>
      <c r="F67" s="148"/>
      <c r="G67" s="149"/>
      <c r="H67" s="119"/>
      <c r="I67" s="119"/>
      <c r="J67" s="89"/>
      <c r="K67" s="89"/>
      <c r="L67" s="89"/>
    </row>
    <row r="68" spans="1:12" s="157" customFormat="1" ht="15" customHeight="1">
      <c r="A68" s="108"/>
      <c r="B68" s="119"/>
      <c r="C68" s="119"/>
      <c r="D68" s="18"/>
      <c r="E68" s="120"/>
      <c r="F68" s="148"/>
      <c r="G68" s="149"/>
      <c r="H68" s="119"/>
      <c r="I68" s="119"/>
      <c r="J68" s="89"/>
      <c r="K68" s="89"/>
      <c r="L68" s="89"/>
    </row>
    <row r="69" spans="1:12" s="157" customFormat="1" ht="15" customHeight="1">
      <c r="A69" s="108"/>
      <c r="B69" s="119"/>
      <c r="C69" s="119"/>
      <c r="D69" s="18"/>
      <c r="E69" s="120"/>
      <c r="F69" s="148"/>
      <c r="G69" s="149"/>
      <c r="H69" s="119"/>
      <c r="I69" s="119"/>
      <c r="J69" s="89"/>
      <c r="K69" s="89"/>
      <c r="L69" s="89"/>
    </row>
    <row r="70" spans="1:12" s="157" customFormat="1" ht="15" customHeight="1">
      <c r="A70" s="108"/>
      <c r="B70" s="119"/>
      <c r="C70" s="119"/>
      <c r="D70" s="18"/>
      <c r="E70" s="120"/>
      <c r="F70" s="148"/>
      <c r="G70" s="149"/>
      <c r="H70" s="119"/>
      <c r="I70" s="119"/>
      <c r="J70" s="89"/>
      <c r="K70" s="89"/>
      <c r="L70" s="89"/>
    </row>
    <row r="71" spans="1:12" s="157" customFormat="1" ht="15" customHeight="1">
      <c r="A71" s="108"/>
      <c r="B71" s="119"/>
      <c r="C71" s="119"/>
      <c r="D71" s="18"/>
      <c r="E71" s="120"/>
      <c r="F71" s="148"/>
      <c r="G71" s="149"/>
      <c r="H71" s="119"/>
      <c r="I71" s="119"/>
      <c r="J71" s="89"/>
      <c r="K71" s="89"/>
      <c r="L71" s="89"/>
    </row>
    <row r="72" spans="1:12" s="157" customFormat="1" ht="15" customHeight="1">
      <c r="A72" s="108"/>
      <c r="B72" s="119"/>
      <c r="C72" s="119"/>
      <c r="D72" s="18"/>
      <c r="E72" s="120"/>
      <c r="F72" s="148"/>
      <c r="G72" s="149"/>
      <c r="H72" s="119"/>
      <c r="I72" s="119"/>
      <c r="J72" s="89"/>
      <c r="K72" s="89"/>
      <c r="L72" s="89"/>
    </row>
    <row r="73" spans="1:12" s="157" customFormat="1" ht="15" customHeight="1">
      <c r="A73" s="108"/>
      <c r="B73" s="119"/>
      <c r="C73" s="119"/>
      <c r="D73" s="18"/>
      <c r="E73" s="120"/>
      <c r="F73" s="148"/>
      <c r="G73" s="149"/>
      <c r="H73" s="119"/>
      <c r="I73" s="119"/>
      <c r="J73" s="89"/>
      <c r="K73" s="89"/>
      <c r="L73" s="89"/>
    </row>
    <row r="74" spans="1:12" s="157" customFormat="1" ht="15" customHeight="1">
      <c r="A74" s="108"/>
      <c r="B74" s="119"/>
      <c r="C74" s="119"/>
      <c r="D74" s="18"/>
      <c r="E74" s="120"/>
      <c r="F74" s="148"/>
      <c r="G74" s="149"/>
      <c r="H74" s="119"/>
      <c r="I74" s="119"/>
      <c r="J74" s="89"/>
      <c r="K74" s="89"/>
      <c r="L74" s="89"/>
    </row>
    <row r="75" spans="1:12" s="157" customFormat="1" ht="15" customHeight="1">
      <c r="A75" s="108"/>
      <c r="B75" s="119"/>
      <c r="C75" s="119"/>
      <c r="D75" s="18"/>
      <c r="E75" s="120"/>
      <c r="F75" s="148"/>
      <c r="G75" s="149"/>
      <c r="H75" s="119"/>
      <c r="I75" s="119"/>
      <c r="J75" s="89"/>
      <c r="K75" s="89"/>
      <c r="L75" s="89"/>
    </row>
    <row r="76" spans="1:12" s="157" customFormat="1" ht="15" customHeight="1">
      <c r="A76" s="108"/>
      <c r="B76" s="119"/>
      <c r="C76" s="119"/>
      <c r="D76" s="18"/>
      <c r="E76" s="120"/>
      <c r="F76" s="148"/>
      <c r="G76" s="149"/>
      <c r="H76" s="119"/>
      <c r="I76" s="119"/>
      <c r="J76" s="89"/>
      <c r="K76" s="89"/>
      <c r="L76" s="89"/>
    </row>
    <row r="77" spans="1:12" s="157" customFormat="1" ht="15" customHeight="1">
      <c r="A77" s="108"/>
      <c r="B77" s="119"/>
      <c r="C77" s="119"/>
      <c r="D77" s="18"/>
      <c r="E77" s="120"/>
      <c r="F77" s="148"/>
      <c r="G77" s="149"/>
      <c r="H77" s="119"/>
      <c r="I77" s="119"/>
      <c r="J77" s="89"/>
      <c r="K77" s="89"/>
      <c r="L77" s="89"/>
    </row>
    <row r="78" spans="1:12" s="157" customFormat="1" ht="15" customHeight="1">
      <c r="A78" s="108"/>
      <c r="B78" s="119"/>
      <c r="C78" s="119"/>
      <c r="D78" s="18"/>
      <c r="E78" s="120"/>
      <c r="F78" s="148"/>
      <c r="G78" s="149"/>
      <c r="H78" s="119"/>
      <c r="I78" s="119"/>
      <c r="J78" s="89"/>
      <c r="K78" s="89"/>
      <c r="L78" s="89"/>
    </row>
    <row r="79" spans="1:12" s="157" customFormat="1" ht="15" customHeight="1">
      <c r="A79" s="108"/>
      <c r="B79" s="119"/>
      <c r="C79" s="119"/>
      <c r="D79" s="18"/>
      <c r="E79" s="120"/>
      <c r="F79" s="148"/>
      <c r="G79" s="149"/>
      <c r="H79" s="119"/>
      <c r="I79" s="119"/>
      <c r="J79" s="89"/>
      <c r="K79" s="89"/>
      <c r="L79" s="89"/>
    </row>
    <row r="80" spans="1:12" s="157" customFormat="1" ht="15" customHeight="1">
      <c r="A80" s="108"/>
      <c r="B80" s="119"/>
      <c r="C80" s="119"/>
      <c r="D80" s="18"/>
      <c r="E80" s="120"/>
      <c r="F80" s="148"/>
      <c r="G80" s="149"/>
      <c r="H80" s="119"/>
      <c r="I80" s="119"/>
      <c r="J80" s="89"/>
      <c r="K80" s="89"/>
      <c r="L80" s="89"/>
    </row>
    <row r="81" spans="1:12" s="157" customFormat="1" ht="15" customHeight="1">
      <c r="A81" s="108"/>
      <c r="B81" s="119"/>
      <c r="C81" s="119"/>
      <c r="D81" s="18"/>
      <c r="E81" s="120"/>
      <c r="F81" s="148"/>
      <c r="G81" s="149"/>
      <c r="H81" s="119"/>
      <c r="I81" s="119"/>
      <c r="J81" s="89"/>
      <c r="K81" s="89"/>
      <c r="L81" s="89"/>
    </row>
    <row r="82" spans="1:12" s="157" customFormat="1" ht="15" customHeight="1">
      <c r="A82" s="108"/>
      <c r="B82" s="119"/>
      <c r="C82" s="119"/>
      <c r="D82" s="18"/>
      <c r="E82" s="120"/>
      <c r="F82" s="148"/>
      <c r="G82" s="149"/>
      <c r="H82" s="119"/>
      <c r="I82" s="119"/>
      <c r="J82" s="89"/>
      <c r="K82" s="89"/>
      <c r="L82" s="89"/>
    </row>
    <row r="83" spans="1:12" s="157" customFormat="1" ht="15" customHeight="1">
      <c r="A83" s="108"/>
      <c r="B83" s="119"/>
      <c r="C83" s="119"/>
      <c r="D83" s="18"/>
      <c r="E83" s="120"/>
      <c r="F83" s="148"/>
      <c r="G83" s="149"/>
      <c r="H83" s="119"/>
      <c r="I83" s="119"/>
      <c r="J83" s="89"/>
      <c r="K83" s="89"/>
      <c r="L83" s="89"/>
    </row>
    <row r="84" spans="1:12" s="157" customFormat="1" ht="15" customHeight="1">
      <c r="A84" s="108"/>
      <c r="B84" s="119"/>
      <c r="C84" s="119"/>
      <c r="D84" s="18"/>
      <c r="E84" s="120"/>
      <c r="F84" s="148"/>
      <c r="G84" s="149"/>
      <c r="H84" s="119"/>
      <c r="I84" s="119"/>
      <c r="J84" s="89"/>
      <c r="K84" s="89"/>
      <c r="L84" s="89"/>
    </row>
    <row r="85" spans="1:12" s="157" customFormat="1" ht="15" customHeight="1">
      <c r="A85" s="108"/>
      <c r="B85" s="119"/>
      <c r="C85" s="119"/>
      <c r="D85" s="18"/>
      <c r="E85" s="120"/>
      <c r="F85" s="148"/>
      <c r="G85" s="149"/>
      <c r="H85" s="119"/>
      <c r="I85" s="119"/>
      <c r="J85" s="89"/>
      <c r="K85" s="89"/>
      <c r="L85" s="89"/>
    </row>
    <row r="86" spans="1:12" s="157" customFormat="1" ht="15" customHeight="1">
      <c r="A86" s="108"/>
      <c r="B86" s="119"/>
      <c r="C86" s="119"/>
      <c r="D86" s="18"/>
      <c r="E86" s="120"/>
      <c r="F86" s="148"/>
      <c r="G86" s="149"/>
      <c r="H86" s="119"/>
      <c r="I86" s="119"/>
      <c r="J86" s="89"/>
      <c r="K86" s="89"/>
      <c r="L86" s="89"/>
    </row>
    <row r="87" spans="1:12" s="157" customFormat="1" ht="15" customHeight="1">
      <c r="A87" s="108"/>
      <c r="B87" s="119"/>
      <c r="C87" s="119"/>
      <c r="D87" s="18"/>
      <c r="E87" s="120"/>
      <c r="F87" s="148"/>
      <c r="G87" s="149"/>
      <c r="H87" s="119"/>
      <c r="I87" s="119"/>
      <c r="J87" s="89"/>
      <c r="K87" s="89"/>
      <c r="L87" s="89"/>
    </row>
    <row r="88" spans="1:12" s="157" customFormat="1" ht="15" customHeight="1">
      <c r="A88" s="108"/>
      <c r="B88" s="119"/>
      <c r="C88" s="119"/>
      <c r="D88" s="18"/>
      <c r="E88" s="120"/>
      <c r="F88" s="148"/>
      <c r="G88" s="149"/>
      <c r="H88" s="119"/>
      <c r="I88" s="119"/>
      <c r="J88" s="89"/>
      <c r="K88" s="89"/>
      <c r="L88" s="89"/>
    </row>
    <row r="89" spans="1:12" s="157" customFormat="1" ht="15" customHeight="1">
      <c r="A89" s="108"/>
      <c r="B89" s="119"/>
      <c r="C89" s="119"/>
      <c r="D89" s="18"/>
      <c r="E89" s="120"/>
      <c r="F89" s="148"/>
      <c r="G89" s="149"/>
      <c r="H89" s="119"/>
      <c r="I89" s="119"/>
      <c r="J89" s="89"/>
      <c r="K89" s="89"/>
      <c r="L89" s="89"/>
    </row>
    <row r="90" spans="1:12" s="157" customFormat="1" ht="15" customHeight="1">
      <c r="A90" s="108"/>
      <c r="B90" s="119"/>
      <c r="C90" s="119"/>
      <c r="D90" s="18"/>
      <c r="E90" s="120"/>
      <c r="F90" s="148"/>
      <c r="G90" s="149"/>
      <c r="H90" s="119"/>
      <c r="I90" s="119"/>
      <c r="J90" s="89"/>
      <c r="K90" s="89"/>
      <c r="L90" s="89"/>
    </row>
    <row r="91" spans="1:12" s="157" customFormat="1" ht="15" customHeight="1">
      <c r="A91" s="108"/>
      <c r="B91" s="119"/>
      <c r="C91" s="119"/>
      <c r="D91" s="18"/>
      <c r="E91" s="120"/>
      <c r="F91" s="148"/>
      <c r="G91" s="149"/>
      <c r="H91" s="119"/>
      <c r="I91" s="119"/>
      <c r="J91" s="89"/>
      <c r="K91" s="89"/>
      <c r="L91" s="89"/>
    </row>
    <row r="92" spans="1:12" s="157" customFormat="1" ht="15" customHeight="1">
      <c r="A92" s="108"/>
      <c r="B92" s="119"/>
      <c r="C92" s="119"/>
      <c r="D92" s="18"/>
      <c r="E92" s="120"/>
      <c r="F92" s="148"/>
      <c r="G92" s="149"/>
      <c r="H92" s="119"/>
      <c r="I92" s="119"/>
      <c r="J92" s="89"/>
      <c r="K92" s="89"/>
      <c r="L92" s="89"/>
    </row>
    <row r="93" spans="1:12" s="157" customFormat="1" ht="15" customHeight="1">
      <c r="A93" s="108"/>
      <c r="B93" s="119"/>
      <c r="C93" s="119"/>
      <c r="D93" s="18"/>
      <c r="E93" s="120"/>
      <c r="F93" s="148"/>
      <c r="G93" s="149"/>
      <c r="H93" s="119"/>
      <c r="I93" s="119"/>
      <c r="J93" s="89"/>
      <c r="K93" s="89"/>
      <c r="L93" s="89"/>
    </row>
    <row r="94" spans="1:12" s="157" customFormat="1" ht="15" customHeight="1">
      <c r="A94" s="108"/>
      <c r="B94" s="119"/>
      <c r="C94" s="119"/>
      <c r="D94" s="18"/>
      <c r="E94" s="120"/>
      <c r="F94" s="148"/>
      <c r="G94" s="149"/>
      <c r="H94" s="119"/>
      <c r="I94" s="119"/>
      <c r="J94" s="89"/>
      <c r="K94" s="89"/>
      <c r="L94" s="89"/>
    </row>
    <row r="95" spans="1:12" s="157" customFormat="1" ht="15" customHeight="1">
      <c r="A95" s="108"/>
      <c r="B95" s="119"/>
      <c r="C95" s="119"/>
      <c r="D95" s="18"/>
      <c r="E95" s="120"/>
      <c r="F95" s="148"/>
      <c r="G95" s="149"/>
      <c r="H95" s="119"/>
      <c r="I95" s="119"/>
      <c r="J95" s="89"/>
      <c r="K95" s="89"/>
      <c r="L95" s="89"/>
    </row>
    <row r="96" spans="1:12" s="157" customFormat="1" ht="15" customHeight="1">
      <c r="A96" s="108"/>
      <c r="B96" s="119"/>
      <c r="C96" s="119"/>
      <c r="D96" s="18"/>
      <c r="E96" s="120"/>
      <c r="F96" s="148"/>
      <c r="G96" s="149"/>
      <c r="H96" s="119"/>
      <c r="I96" s="119"/>
      <c r="J96" s="89"/>
      <c r="K96" s="89"/>
      <c r="L96" s="89"/>
    </row>
    <row r="97" spans="1:12" s="157" customFormat="1" ht="15" customHeight="1">
      <c r="A97" s="108"/>
      <c r="B97" s="119"/>
      <c r="C97" s="119"/>
      <c r="D97" s="18"/>
      <c r="E97" s="120"/>
      <c r="F97" s="148"/>
      <c r="G97" s="149"/>
      <c r="H97" s="119"/>
      <c r="I97" s="119"/>
      <c r="J97" s="89"/>
      <c r="K97" s="89"/>
      <c r="L97" s="89"/>
    </row>
    <row r="98" spans="1:12" s="157" customFormat="1" ht="15" customHeight="1">
      <c r="A98" s="108"/>
      <c r="B98" s="119"/>
      <c r="C98" s="119"/>
      <c r="D98" s="18"/>
      <c r="E98" s="120"/>
      <c r="F98" s="148"/>
      <c r="G98" s="149"/>
      <c r="H98" s="119"/>
      <c r="I98" s="119"/>
      <c r="J98" s="89"/>
      <c r="K98" s="89"/>
      <c r="L98" s="89"/>
    </row>
    <row r="99" spans="1:12" s="157" customFormat="1" ht="15" customHeight="1">
      <c r="A99" s="108"/>
      <c r="B99" s="119"/>
      <c r="C99" s="119"/>
      <c r="D99" s="18"/>
      <c r="E99" s="120"/>
      <c r="F99" s="148"/>
      <c r="G99" s="149"/>
      <c r="H99" s="119"/>
      <c r="I99" s="119"/>
      <c r="J99" s="89"/>
      <c r="K99" s="89"/>
      <c r="L99" s="89"/>
    </row>
    <row r="100" spans="1:12" s="157" customFormat="1" ht="15" customHeight="1">
      <c r="A100" s="108"/>
      <c r="B100" s="119"/>
      <c r="C100" s="119"/>
      <c r="D100" s="18"/>
      <c r="E100" s="120"/>
      <c r="F100" s="148"/>
      <c r="G100" s="149"/>
      <c r="H100" s="119"/>
      <c r="I100" s="119"/>
      <c r="J100" s="89"/>
      <c r="K100" s="89"/>
      <c r="L100" s="89"/>
    </row>
    <row r="101" spans="1:12" s="157" customFormat="1" ht="15" customHeight="1">
      <c r="A101" s="108"/>
      <c r="B101" s="119"/>
      <c r="C101" s="119"/>
      <c r="D101" s="18"/>
      <c r="E101" s="120"/>
      <c r="F101" s="148"/>
      <c r="G101" s="149"/>
      <c r="H101" s="119"/>
      <c r="I101" s="119"/>
      <c r="J101" s="89"/>
      <c r="K101" s="89"/>
      <c r="L101" s="89"/>
    </row>
    <row r="102" spans="1:12" s="157" customFormat="1" ht="15" customHeight="1">
      <c r="A102" s="108"/>
      <c r="B102" s="119"/>
      <c r="C102" s="119"/>
      <c r="D102" s="18"/>
      <c r="E102" s="120"/>
      <c r="F102" s="148"/>
      <c r="G102" s="149"/>
      <c r="H102" s="119"/>
      <c r="I102" s="119"/>
      <c r="J102" s="89"/>
      <c r="K102" s="89"/>
      <c r="L102" s="89"/>
    </row>
    <row r="103" spans="1:12" s="157" customFormat="1" ht="15" customHeight="1">
      <c r="A103" s="108"/>
      <c r="B103" s="119"/>
      <c r="C103" s="119"/>
      <c r="D103" s="18"/>
      <c r="E103" s="120"/>
      <c r="F103" s="148"/>
      <c r="G103" s="149"/>
      <c r="H103" s="119"/>
      <c r="I103" s="119"/>
      <c r="J103" s="89"/>
      <c r="K103" s="89"/>
      <c r="L103" s="89"/>
    </row>
    <row r="104" spans="1:12" s="157" customFormat="1" ht="15" customHeight="1">
      <c r="A104" s="108"/>
      <c r="B104" s="119"/>
      <c r="C104" s="119"/>
      <c r="D104" s="18"/>
      <c r="E104" s="120"/>
      <c r="F104" s="148"/>
      <c r="G104" s="149"/>
      <c r="H104" s="119"/>
      <c r="I104" s="119"/>
      <c r="J104" s="89"/>
      <c r="K104" s="89"/>
      <c r="L104" s="89"/>
    </row>
    <row r="105" spans="1:12" s="157" customFormat="1" ht="15" customHeight="1">
      <c r="A105" s="108"/>
      <c r="B105" s="119"/>
      <c r="C105" s="119"/>
      <c r="D105" s="18"/>
      <c r="E105" s="120"/>
      <c r="F105" s="148"/>
      <c r="G105" s="149"/>
      <c r="H105" s="119"/>
      <c r="I105" s="119"/>
      <c r="J105" s="89"/>
      <c r="K105" s="89"/>
      <c r="L105" s="89"/>
    </row>
    <row r="106" spans="1:12" s="157" customFormat="1" ht="15" customHeight="1">
      <c r="A106" s="108"/>
      <c r="B106" s="119"/>
      <c r="C106" s="119"/>
      <c r="D106" s="18"/>
      <c r="E106" s="120"/>
      <c r="F106" s="148"/>
      <c r="G106" s="149"/>
      <c r="H106" s="119"/>
      <c r="I106" s="119"/>
      <c r="J106" s="89"/>
      <c r="K106" s="89"/>
      <c r="L106" s="89"/>
    </row>
    <row r="107" spans="1:12" s="157" customFormat="1" ht="15" customHeight="1">
      <c r="A107" s="108"/>
      <c r="B107" s="119"/>
      <c r="C107" s="119"/>
      <c r="D107" s="18"/>
      <c r="E107" s="120"/>
      <c r="F107" s="148"/>
      <c r="G107" s="149"/>
      <c r="H107" s="119"/>
      <c r="I107" s="119"/>
      <c r="J107" s="89"/>
      <c r="K107" s="89"/>
      <c r="L107" s="89"/>
    </row>
    <row r="108" spans="1:12" s="157" customFormat="1" ht="15" customHeight="1">
      <c r="A108" s="108"/>
      <c r="B108" s="119"/>
      <c r="C108" s="119"/>
      <c r="D108" s="18"/>
      <c r="E108" s="120"/>
      <c r="F108" s="148"/>
      <c r="G108" s="149"/>
      <c r="H108" s="119"/>
      <c r="I108" s="119"/>
      <c r="J108" s="89"/>
      <c r="K108" s="89"/>
      <c r="L108" s="89"/>
    </row>
    <row r="109" spans="1:12" s="157" customFormat="1" ht="15" customHeight="1">
      <c r="A109" s="108"/>
      <c r="B109" s="119"/>
      <c r="C109" s="119"/>
      <c r="D109" s="18"/>
      <c r="E109" s="120"/>
      <c r="F109" s="148"/>
      <c r="G109" s="149"/>
      <c r="H109" s="119"/>
      <c r="I109" s="119"/>
      <c r="J109" s="89"/>
      <c r="K109" s="89"/>
      <c r="L109" s="89"/>
    </row>
    <row r="110" spans="1:12" s="157" customFormat="1" ht="15" customHeight="1">
      <c r="A110" s="108"/>
      <c r="B110" s="119"/>
      <c r="C110" s="119"/>
      <c r="D110" s="18"/>
      <c r="E110" s="120"/>
      <c r="F110" s="148"/>
      <c r="G110" s="149"/>
      <c r="H110" s="119"/>
      <c r="I110" s="119"/>
      <c r="J110" s="89"/>
      <c r="K110" s="89"/>
      <c r="L110" s="89"/>
    </row>
    <row r="111" spans="1:12" s="157" customFormat="1" ht="15" customHeight="1">
      <c r="A111" s="108"/>
      <c r="B111" s="119"/>
      <c r="C111" s="119"/>
      <c r="D111" s="18"/>
      <c r="E111" s="120"/>
      <c r="F111" s="148"/>
      <c r="G111" s="149"/>
      <c r="H111" s="119"/>
      <c r="I111" s="119"/>
      <c r="J111" s="89"/>
      <c r="K111" s="89"/>
      <c r="L111" s="89"/>
    </row>
    <row r="112" spans="1:12" s="157" customFormat="1" ht="15" customHeight="1">
      <c r="A112" s="108"/>
      <c r="B112" s="119"/>
      <c r="C112" s="119"/>
      <c r="D112" s="18"/>
      <c r="E112" s="120"/>
      <c r="F112" s="148"/>
      <c r="G112" s="149"/>
      <c r="H112" s="119"/>
      <c r="I112" s="119"/>
      <c r="J112" s="89"/>
      <c r="K112" s="89"/>
      <c r="L112" s="89"/>
    </row>
    <row r="113" spans="1:12" s="157" customFormat="1" ht="15" customHeight="1">
      <c r="A113" s="108"/>
      <c r="B113" s="119"/>
      <c r="C113" s="119"/>
      <c r="D113" s="18"/>
      <c r="E113" s="120"/>
      <c r="F113" s="148"/>
      <c r="G113" s="149"/>
      <c r="H113" s="119"/>
      <c r="I113" s="119"/>
      <c r="J113" s="89"/>
      <c r="K113" s="89"/>
      <c r="L113" s="89"/>
    </row>
    <row r="114" spans="1:12" s="157" customFormat="1" ht="15" customHeight="1">
      <c r="A114" s="108"/>
      <c r="B114" s="119"/>
      <c r="C114" s="119"/>
      <c r="D114" s="18"/>
      <c r="E114" s="120"/>
      <c r="F114" s="148"/>
      <c r="G114" s="149"/>
      <c r="H114" s="119"/>
      <c r="I114" s="119"/>
      <c r="J114" s="89"/>
      <c r="K114" s="89"/>
      <c r="L114" s="89"/>
    </row>
    <row r="115" spans="1:12" s="157" customFormat="1" ht="15" customHeight="1">
      <c r="A115" s="108"/>
      <c r="B115" s="119"/>
      <c r="C115" s="119"/>
      <c r="D115" s="18"/>
      <c r="E115" s="120"/>
      <c r="F115" s="148"/>
      <c r="G115" s="149"/>
      <c r="H115" s="119"/>
      <c r="I115" s="119"/>
      <c r="J115" s="89"/>
      <c r="K115" s="89"/>
      <c r="L115" s="89"/>
    </row>
    <row r="116" spans="1:12" s="157" customFormat="1" ht="15" customHeight="1">
      <c r="A116" s="108"/>
      <c r="B116" s="119"/>
      <c r="C116" s="119"/>
      <c r="D116" s="18"/>
      <c r="E116" s="120"/>
      <c r="F116" s="148"/>
      <c r="G116" s="149"/>
      <c r="H116" s="119"/>
      <c r="I116" s="119"/>
      <c r="J116" s="89"/>
      <c r="K116" s="89"/>
      <c r="L116" s="89"/>
    </row>
    <row r="117" spans="1:12" s="157" customFormat="1" ht="15" customHeight="1">
      <c r="A117" s="108"/>
      <c r="B117" s="119"/>
      <c r="C117" s="119"/>
      <c r="D117" s="18"/>
      <c r="E117" s="120"/>
      <c r="F117" s="148"/>
      <c r="G117" s="149"/>
      <c r="H117" s="119"/>
      <c r="I117" s="119"/>
      <c r="J117" s="89"/>
      <c r="K117" s="89"/>
      <c r="L117" s="89"/>
    </row>
    <row r="118" spans="1:12" s="157" customFormat="1" ht="15" customHeight="1">
      <c r="A118" s="108"/>
      <c r="B118" s="119"/>
      <c r="C118" s="119"/>
      <c r="D118" s="18"/>
      <c r="E118" s="120"/>
      <c r="F118" s="148"/>
      <c r="G118" s="149"/>
      <c r="H118" s="119"/>
      <c r="I118" s="119"/>
      <c r="J118" s="89"/>
      <c r="K118" s="89"/>
      <c r="L118" s="89"/>
    </row>
    <row r="119" spans="1:12" s="157" customFormat="1" ht="15" customHeight="1">
      <c r="A119" s="108"/>
      <c r="B119" s="119"/>
      <c r="C119" s="119"/>
      <c r="D119" s="18"/>
      <c r="E119" s="120"/>
      <c r="F119" s="148"/>
      <c r="G119" s="149"/>
      <c r="H119" s="119"/>
      <c r="I119" s="119"/>
      <c r="J119" s="89"/>
      <c r="K119" s="89"/>
      <c r="L119" s="89"/>
    </row>
    <row r="120" spans="1:12" s="157" customFormat="1" ht="15" customHeight="1">
      <c r="A120" s="108"/>
      <c r="B120" s="119"/>
      <c r="C120" s="119"/>
      <c r="D120" s="18"/>
      <c r="E120" s="120"/>
      <c r="F120" s="148"/>
      <c r="G120" s="149"/>
      <c r="H120" s="119"/>
      <c r="I120" s="119"/>
      <c r="J120" s="89"/>
      <c r="K120" s="89"/>
      <c r="L120" s="89"/>
    </row>
    <row r="121" spans="1:12" s="157" customFormat="1" ht="15" customHeight="1">
      <c r="A121" s="108"/>
      <c r="B121" s="119"/>
      <c r="C121" s="119"/>
      <c r="D121" s="18"/>
      <c r="E121" s="120"/>
      <c r="F121" s="148"/>
      <c r="G121" s="149"/>
      <c r="H121" s="119"/>
      <c r="I121" s="119"/>
      <c r="J121" s="89"/>
      <c r="K121" s="89"/>
      <c r="L121" s="89"/>
    </row>
    <row r="122" spans="1:12" s="157" customFormat="1" ht="15" customHeight="1">
      <c r="A122" s="108"/>
      <c r="B122" s="119"/>
      <c r="C122" s="119"/>
      <c r="D122" s="18"/>
      <c r="E122" s="120"/>
      <c r="F122" s="148"/>
      <c r="G122" s="149"/>
      <c r="H122" s="119"/>
      <c r="I122" s="119"/>
      <c r="J122" s="89"/>
      <c r="K122" s="89"/>
      <c r="L122" s="89"/>
    </row>
    <row r="123" spans="1:12" s="157" customFormat="1" ht="15" customHeight="1">
      <c r="A123" s="108"/>
      <c r="B123" s="119"/>
      <c r="C123" s="119"/>
      <c r="D123" s="18"/>
      <c r="E123" s="120"/>
      <c r="F123" s="148"/>
      <c r="G123" s="149"/>
      <c r="H123" s="119"/>
      <c r="I123" s="119"/>
      <c r="J123" s="89"/>
      <c r="K123" s="89"/>
      <c r="L123" s="89"/>
    </row>
    <row r="124" spans="1:12" s="157" customFormat="1" ht="15" customHeight="1">
      <c r="A124" s="108"/>
      <c r="B124" s="119"/>
      <c r="C124" s="119"/>
      <c r="D124" s="18"/>
      <c r="E124" s="120"/>
      <c r="F124" s="148"/>
      <c r="G124" s="149"/>
      <c r="H124" s="119"/>
      <c r="I124" s="119"/>
      <c r="J124" s="89"/>
      <c r="K124" s="89"/>
      <c r="L124" s="89"/>
    </row>
    <row r="125" spans="1:12" s="157" customFormat="1" ht="15" customHeight="1">
      <c r="A125" s="108"/>
      <c r="B125" s="119"/>
      <c r="C125" s="119"/>
      <c r="D125" s="18"/>
      <c r="E125" s="120"/>
      <c r="F125" s="148"/>
      <c r="G125" s="149"/>
      <c r="H125" s="119"/>
      <c r="I125" s="119"/>
      <c r="J125" s="89"/>
      <c r="K125" s="89"/>
      <c r="L125" s="89"/>
    </row>
    <row r="126" spans="1:12" s="157" customFormat="1" ht="15" customHeight="1">
      <c r="A126" s="108"/>
      <c r="B126" s="119"/>
      <c r="C126" s="119"/>
      <c r="D126" s="18"/>
      <c r="E126" s="120"/>
      <c r="F126" s="148"/>
      <c r="G126" s="149"/>
      <c r="H126" s="119"/>
      <c r="I126" s="119"/>
      <c r="J126" s="89"/>
      <c r="K126" s="89"/>
      <c r="L126" s="89"/>
    </row>
    <row r="127" spans="1:12" s="157" customFormat="1" ht="15" customHeight="1">
      <c r="A127" s="108"/>
      <c r="B127" s="119"/>
      <c r="C127" s="119"/>
      <c r="D127" s="18"/>
      <c r="E127" s="120"/>
      <c r="F127" s="148"/>
      <c r="G127" s="149"/>
      <c r="H127" s="119"/>
      <c r="I127" s="119"/>
      <c r="J127" s="89"/>
      <c r="K127" s="89"/>
      <c r="L127" s="89"/>
    </row>
    <row r="128" spans="1:12" s="157" customFormat="1" ht="15" customHeight="1">
      <c r="A128" s="108"/>
      <c r="B128" s="119"/>
      <c r="C128" s="119"/>
      <c r="D128" s="18"/>
      <c r="E128" s="120"/>
      <c r="F128" s="148"/>
      <c r="G128" s="149"/>
      <c r="H128" s="119"/>
      <c r="I128" s="119"/>
      <c r="J128" s="89"/>
      <c r="K128" s="89"/>
      <c r="L128" s="89"/>
    </row>
    <row r="129" spans="1:12" s="157" customFormat="1" ht="15" customHeight="1">
      <c r="A129" s="108"/>
      <c r="B129" s="119"/>
      <c r="C129" s="119"/>
      <c r="D129" s="18"/>
      <c r="E129" s="120"/>
      <c r="F129" s="148"/>
      <c r="G129" s="149"/>
      <c r="H129" s="119"/>
      <c r="I129" s="119"/>
      <c r="J129" s="89"/>
      <c r="K129" s="89"/>
      <c r="L129" s="89"/>
    </row>
    <row r="130" spans="1:12" s="157" customFormat="1" ht="15" customHeight="1">
      <c r="A130" s="108"/>
      <c r="B130" s="119"/>
      <c r="C130" s="119"/>
      <c r="D130" s="18"/>
      <c r="E130" s="120"/>
      <c r="F130" s="148"/>
      <c r="G130" s="149"/>
      <c r="H130" s="119"/>
      <c r="I130" s="119"/>
      <c r="J130" s="89"/>
      <c r="K130" s="89"/>
      <c r="L130" s="89"/>
    </row>
    <row r="131" spans="1:12" s="157" customFormat="1" ht="15" customHeight="1">
      <c r="A131" s="108"/>
      <c r="B131" s="119"/>
      <c r="C131" s="119"/>
      <c r="D131" s="18"/>
      <c r="E131" s="120"/>
      <c r="F131" s="148"/>
      <c r="G131" s="149"/>
      <c r="H131" s="119"/>
      <c r="I131" s="119"/>
      <c r="J131" s="89"/>
      <c r="K131" s="89"/>
      <c r="L131" s="89"/>
    </row>
    <row r="132" spans="1:12" s="157" customFormat="1" ht="15" customHeight="1">
      <c r="A132" s="108"/>
      <c r="B132" s="119"/>
      <c r="C132" s="119"/>
      <c r="D132" s="18"/>
      <c r="E132" s="120"/>
      <c r="F132" s="148"/>
      <c r="G132" s="149"/>
      <c r="H132" s="119"/>
      <c r="I132" s="119"/>
      <c r="J132" s="89"/>
      <c r="K132" s="89"/>
      <c r="L132" s="89"/>
    </row>
    <row r="133" spans="1:12" s="157" customFormat="1" ht="15" customHeight="1">
      <c r="A133" s="108"/>
      <c r="B133" s="119"/>
      <c r="C133" s="119"/>
      <c r="D133" s="18"/>
      <c r="E133" s="120"/>
      <c r="F133" s="148"/>
      <c r="G133" s="149"/>
      <c r="H133" s="119"/>
      <c r="I133" s="119"/>
      <c r="J133" s="89"/>
      <c r="K133" s="89"/>
      <c r="L133" s="89"/>
    </row>
    <row r="134" spans="1:12" s="157" customFormat="1" ht="15" customHeight="1">
      <c r="A134" s="108"/>
      <c r="B134" s="119"/>
      <c r="C134" s="119"/>
      <c r="D134" s="119"/>
      <c r="E134" s="120"/>
      <c r="F134" s="148"/>
      <c r="G134" s="149"/>
      <c r="H134" s="119"/>
      <c r="I134" s="119"/>
      <c r="J134" s="89"/>
      <c r="K134" s="89"/>
      <c r="L134" s="89"/>
    </row>
    <row r="135" spans="1:12" s="157" customFormat="1" ht="15" customHeight="1">
      <c r="A135" s="108"/>
      <c r="B135" s="119"/>
      <c r="C135" s="119"/>
      <c r="D135" s="119"/>
      <c r="E135" s="120"/>
      <c r="F135" s="148"/>
      <c r="G135" s="149"/>
      <c r="H135" s="119"/>
      <c r="I135" s="119"/>
      <c r="J135" s="89"/>
      <c r="K135" s="89"/>
      <c r="L135" s="89"/>
    </row>
    <row r="136" spans="1:12" s="157" customFormat="1" ht="15" customHeight="1">
      <c r="A136" s="108"/>
      <c r="B136" s="119"/>
      <c r="C136" s="119"/>
      <c r="D136" s="119"/>
      <c r="E136" s="120"/>
      <c r="F136" s="148"/>
      <c r="G136" s="149"/>
      <c r="H136" s="119"/>
      <c r="I136" s="119"/>
      <c r="J136" s="89"/>
      <c r="K136" s="89"/>
      <c r="L136" s="89"/>
    </row>
    <row r="137" spans="1:12" s="157" customFormat="1" ht="15" customHeight="1">
      <c r="A137" s="108"/>
      <c r="B137" s="119"/>
      <c r="C137" s="119"/>
      <c r="D137" s="119"/>
      <c r="E137" s="120"/>
      <c r="F137" s="148"/>
      <c r="G137" s="149"/>
      <c r="H137" s="119"/>
      <c r="I137" s="119"/>
      <c r="J137" s="89"/>
      <c r="K137" s="89"/>
      <c r="L137" s="89"/>
    </row>
    <row r="138" spans="1:12" s="157" customFormat="1" ht="15" customHeight="1">
      <c r="A138" s="108"/>
      <c r="B138" s="119"/>
      <c r="C138" s="119"/>
      <c r="D138" s="119"/>
      <c r="E138" s="120"/>
      <c r="F138" s="148"/>
      <c r="G138" s="149"/>
      <c r="H138" s="119"/>
      <c r="I138" s="119"/>
      <c r="J138" s="89"/>
      <c r="K138" s="89"/>
      <c r="L138" s="89"/>
    </row>
    <row r="139" spans="1:12" s="157" customFormat="1" ht="15" customHeight="1">
      <c r="A139" s="108"/>
      <c r="B139" s="119"/>
      <c r="C139" s="119"/>
      <c r="D139" s="119"/>
      <c r="E139" s="120"/>
      <c r="F139" s="148"/>
      <c r="G139" s="149"/>
      <c r="H139" s="119"/>
      <c r="I139" s="119"/>
      <c r="J139" s="89"/>
      <c r="K139" s="89"/>
      <c r="L139" s="89"/>
    </row>
    <row r="140" spans="1:12" s="157" customFormat="1" ht="15" customHeight="1">
      <c r="A140" s="108"/>
      <c r="B140" s="119"/>
      <c r="C140" s="119"/>
      <c r="D140" s="119"/>
      <c r="E140" s="120"/>
      <c r="F140" s="148"/>
      <c r="G140" s="149"/>
      <c r="H140" s="119"/>
      <c r="I140" s="119"/>
      <c r="J140" s="89"/>
      <c r="K140" s="89"/>
      <c r="L140" s="89"/>
    </row>
    <row r="141" spans="1:12" s="157" customFormat="1" ht="15" customHeight="1">
      <c r="A141" s="108"/>
      <c r="B141" s="119"/>
      <c r="C141" s="119"/>
      <c r="D141" s="119"/>
      <c r="E141" s="120"/>
      <c r="F141" s="148"/>
      <c r="G141" s="149"/>
      <c r="H141" s="119"/>
      <c r="I141" s="119"/>
      <c r="J141" s="89"/>
      <c r="K141" s="89"/>
      <c r="L141" s="89"/>
    </row>
    <row r="142" spans="1:12" s="157" customFormat="1" ht="15" customHeight="1">
      <c r="A142" s="108"/>
      <c r="B142" s="119"/>
      <c r="C142" s="119"/>
      <c r="D142" s="119"/>
      <c r="E142" s="120"/>
      <c r="F142" s="148"/>
      <c r="G142" s="149"/>
      <c r="H142" s="119"/>
      <c r="I142" s="119"/>
      <c r="J142" s="89"/>
      <c r="K142" s="89"/>
      <c r="L142" s="89"/>
    </row>
    <row r="143" spans="1:12" s="157" customFormat="1" ht="15" customHeight="1">
      <c r="A143" s="108"/>
      <c r="B143" s="119"/>
      <c r="C143" s="119"/>
      <c r="D143" s="119"/>
      <c r="E143" s="120"/>
      <c r="F143" s="148"/>
      <c r="G143" s="149"/>
      <c r="H143" s="119"/>
      <c r="I143" s="119"/>
      <c r="J143" s="89"/>
      <c r="K143" s="89"/>
      <c r="L143" s="89"/>
    </row>
    <row r="144" spans="1:12" s="157" customFormat="1" ht="15" customHeight="1">
      <c r="A144" s="108"/>
      <c r="B144" s="119"/>
      <c r="C144" s="119"/>
      <c r="D144" s="119"/>
      <c r="E144" s="120"/>
      <c r="F144" s="148"/>
      <c r="G144" s="149"/>
      <c r="H144" s="119"/>
      <c r="I144" s="119"/>
      <c r="J144" s="89"/>
      <c r="K144" s="89"/>
      <c r="L144" s="89"/>
    </row>
    <row r="145" spans="1:12" s="157" customFormat="1" ht="15" customHeight="1">
      <c r="A145" s="108"/>
      <c r="B145" s="119"/>
      <c r="C145" s="119"/>
      <c r="D145" s="119"/>
      <c r="E145" s="120"/>
      <c r="F145" s="148"/>
      <c r="G145" s="149"/>
      <c r="H145" s="119"/>
      <c r="I145" s="119"/>
      <c r="J145" s="89"/>
      <c r="K145" s="89"/>
      <c r="L145" s="89"/>
    </row>
    <row r="146" spans="1:12" s="157" customFormat="1" ht="15" customHeight="1">
      <c r="A146" s="108"/>
      <c r="B146" s="119"/>
      <c r="C146" s="119"/>
      <c r="D146" s="119"/>
      <c r="E146" s="120"/>
      <c r="F146" s="148"/>
      <c r="G146" s="149"/>
      <c r="H146" s="119"/>
      <c r="I146" s="119"/>
      <c r="J146" s="89"/>
      <c r="K146" s="89"/>
      <c r="L146" s="89"/>
    </row>
    <row r="147" spans="1:12" s="157" customFormat="1" ht="15" customHeight="1">
      <c r="A147" s="108"/>
      <c r="B147" s="119"/>
      <c r="C147" s="119"/>
      <c r="D147" s="119"/>
      <c r="E147" s="120"/>
      <c r="F147" s="148"/>
      <c r="G147" s="149"/>
      <c r="H147" s="119"/>
      <c r="I147" s="119"/>
      <c r="J147" s="89"/>
      <c r="K147" s="89"/>
      <c r="L147" s="89"/>
    </row>
    <row r="148" spans="1:12" s="157" customFormat="1" ht="15" customHeight="1">
      <c r="A148" s="108"/>
      <c r="B148" s="119"/>
      <c r="C148" s="119"/>
      <c r="D148" s="119"/>
      <c r="E148" s="120"/>
      <c r="F148" s="148"/>
      <c r="G148" s="149"/>
      <c r="H148" s="119"/>
      <c r="I148" s="119"/>
      <c r="J148" s="89"/>
      <c r="K148" s="89"/>
      <c r="L148" s="89"/>
    </row>
    <row r="149" spans="1:12" s="157" customFormat="1" ht="15" customHeight="1">
      <c r="A149" s="108"/>
      <c r="B149" s="119"/>
      <c r="C149" s="119"/>
      <c r="D149" s="119"/>
      <c r="E149" s="120"/>
      <c r="F149" s="148"/>
      <c r="G149" s="149"/>
      <c r="H149" s="119"/>
      <c r="I149" s="119"/>
      <c r="J149" s="89"/>
      <c r="K149" s="89"/>
      <c r="L149" s="89"/>
    </row>
    <row r="150" spans="1:12" s="157" customFormat="1" ht="15" customHeight="1">
      <c r="A150" s="108"/>
      <c r="B150" s="119"/>
      <c r="C150" s="119"/>
      <c r="D150" s="119"/>
      <c r="E150" s="120"/>
      <c r="F150" s="148"/>
      <c r="G150" s="149"/>
      <c r="H150" s="119"/>
      <c r="I150" s="119"/>
      <c r="J150" s="89"/>
      <c r="K150" s="89"/>
      <c r="L150" s="89"/>
    </row>
    <row r="151" spans="1:12" s="157" customFormat="1" ht="15" customHeight="1">
      <c r="A151" s="108"/>
      <c r="B151" s="119"/>
      <c r="C151" s="119"/>
      <c r="D151" s="119"/>
      <c r="E151" s="120"/>
      <c r="F151" s="148"/>
      <c r="G151" s="149"/>
      <c r="H151" s="119"/>
      <c r="I151" s="119"/>
      <c r="J151" s="89"/>
      <c r="K151" s="89"/>
      <c r="L151" s="89"/>
    </row>
    <row r="152" spans="1:12" s="157" customFormat="1" ht="15" customHeight="1">
      <c r="A152" s="108"/>
      <c r="B152" s="119"/>
      <c r="C152" s="119"/>
      <c r="D152" s="119"/>
      <c r="E152" s="120"/>
      <c r="F152" s="148"/>
      <c r="G152" s="149"/>
      <c r="H152" s="119"/>
      <c r="I152" s="119"/>
      <c r="J152" s="89"/>
      <c r="K152" s="89"/>
      <c r="L152" s="89"/>
    </row>
    <row r="153" spans="1:12" s="157" customFormat="1" ht="15" customHeight="1">
      <c r="A153" s="108"/>
      <c r="B153" s="119"/>
      <c r="C153" s="119"/>
      <c r="D153" s="119"/>
      <c r="E153" s="120"/>
      <c r="F153" s="148"/>
      <c r="G153" s="149"/>
      <c r="H153" s="119"/>
      <c r="I153" s="119"/>
      <c r="J153" s="89"/>
      <c r="K153" s="89"/>
      <c r="L153" s="89"/>
    </row>
    <row r="154" spans="1:12" s="157" customFormat="1" ht="15" customHeight="1">
      <c r="A154" s="108"/>
      <c r="B154" s="119"/>
      <c r="C154" s="119"/>
      <c r="D154" s="119"/>
      <c r="E154" s="120"/>
      <c r="F154" s="148"/>
      <c r="G154" s="149"/>
      <c r="H154" s="119"/>
      <c r="I154" s="119"/>
      <c r="J154" s="89"/>
      <c r="K154" s="89"/>
      <c r="L154" s="89"/>
    </row>
    <row r="155" spans="1:12" s="157" customFormat="1" ht="15" customHeight="1">
      <c r="A155" s="108"/>
      <c r="B155" s="119"/>
      <c r="C155" s="119"/>
      <c r="D155" s="119"/>
      <c r="E155" s="120"/>
      <c r="F155" s="148"/>
      <c r="G155" s="149"/>
      <c r="H155" s="119"/>
      <c r="I155" s="119"/>
      <c r="J155" s="89"/>
      <c r="K155" s="89"/>
      <c r="L155" s="89"/>
    </row>
    <row r="156" spans="1:12" s="157" customFormat="1" ht="15" customHeight="1">
      <c r="A156" s="108"/>
      <c r="B156" s="119"/>
      <c r="C156" s="119"/>
      <c r="D156" s="119"/>
      <c r="E156" s="120"/>
      <c r="F156" s="148"/>
      <c r="G156" s="149"/>
      <c r="H156" s="119"/>
      <c r="I156" s="119"/>
      <c r="J156" s="89"/>
      <c r="K156" s="89"/>
      <c r="L156" s="89"/>
    </row>
    <row r="157" spans="1:12" s="157" customFormat="1" ht="15" customHeight="1">
      <c r="A157" s="108"/>
      <c r="B157" s="119"/>
      <c r="C157" s="119"/>
      <c r="D157" s="119"/>
      <c r="E157" s="120"/>
      <c r="F157" s="148"/>
      <c r="G157" s="149"/>
      <c r="H157" s="119"/>
      <c r="I157" s="119"/>
      <c r="J157" s="89"/>
      <c r="K157" s="89"/>
      <c r="L157" s="89"/>
    </row>
    <row r="158" spans="1:12" s="157" customFormat="1" ht="15" customHeight="1">
      <c r="A158" s="108"/>
      <c r="B158" s="119"/>
      <c r="C158" s="119"/>
      <c r="D158" s="119"/>
      <c r="E158" s="120"/>
      <c r="F158" s="148"/>
      <c r="G158" s="149"/>
      <c r="H158" s="119"/>
      <c r="I158" s="119"/>
      <c r="J158" s="89"/>
      <c r="K158" s="89"/>
      <c r="L158" s="89"/>
    </row>
    <row r="159" spans="1:12" s="157" customFormat="1" ht="15" customHeight="1">
      <c r="A159" s="108"/>
      <c r="B159" s="119"/>
      <c r="C159" s="119"/>
      <c r="D159" s="119"/>
      <c r="E159" s="120"/>
      <c r="F159" s="148"/>
      <c r="G159" s="149"/>
      <c r="H159" s="119"/>
      <c r="I159" s="119"/>
      <c r="J159" s="89"/>
      <c r="K159" s="89"/>
      <c r="L159" s="89"/>
    </row>
    <row r="160" spans="1:12" s="157" customFormat="1" ht="15" customHeight="1">
      <c r="A160" s="108"/>
      <c r="B160" s="119"/>
      <c r="C160" s="119"/>
      <c r="D160" s="119"/>
      <c r="E160" s="120"/>
      <c r="F160" s="148"/>
      <c r="G160" s="149"/>
      <c r="H160" s="119"/>
      <c r="I160" s="119"/>
      <c r="J160" s="89"/>
      <c r="K160" s="89"/>
      <c r="L160" s="89"/>
    </row>
    <row r="161" spans="1:12" s="157" customFormat="1" ht="15" customHeight="1">
      <c r="A161" s="108"/>
      <c r="B161" s="119"/>
      <c r="C161" s="119"/>
      <c r="D161" s="119"/>
      <c r="E161" s="120"/>
      <c r="F161" s="148"/>
      <c r="G161" s="149"/>
      <c r="H161" s="119"/>
      <c r="I161" s="119"/>
      <c r="J161" s="89"/>
      <c r="K161" s="89"/>
      <c r="L161" s="89"/>
    </row>
    <row r="162" spans="1:12" s="157" customFormat="1" ht="15" customHeight="1">
      <c r="A162" s="108"/>
      <c r="B162" s="119"/>
      <c r="C162" s="119"/>
      <c r="D162" s="119"/>
      <c r="E162" s="120"/>
      <c r="F162" s="148"/>
      <c r="G162" s="149"/>
      <c r="H162" s="119"/>
      <c r="I162" s="119"/>
      <c r="J162" s="89"/>
      <c r="K162" s="89"/>
      <c r="L162" s="89"/>
    </row>
    <row r="163" spans="1:12" s="157" customFormat="1" ht="15" customHeight="1">
      <c r="A163" s="108"/>
      <c r="B163" s="119"/>
      <c r="C163" s="119"/>
      <c r="D163" s="119"/>
      <c r="E163" s="120"/>
      <c r="F163" s="148"/>
      <c r="G163" s="149"/>
      <c r="H163" s="119"/>
      <c r="I163" s="119"/>
      <c r="J163" s="89"/>
      <c r="K163" s="89"/>
      <c r="L163" s="89"/>
    </row>
    <row r="164" spans="1:12" s="157" customFormat="1" ht="15" customHeight="1">
      <c r="A164" s="108"/>
      <c r="B164" s="119"/>
      <c r="C164" s="119"/>
      <c r="D164" s="119"/>
      <c r="E164" s="120"/>
      <c r="F164" s="148"/>
      <c r="G164" s="149"/>
      <c r="H164" s="119"/>
      <c r="I164" s="119"/>
      <c r="J164" s="89"/>
      <c r="K164" s="89"/>
      <c r="L164" s="89"/>
    </row>
    <row r="165" spans="1:12" s="157" customFormat="1" ht="15" customHeight="1">
      <c r="A165" s="108"/>
      <c r="B165" s="119"/>
      <c r="C165" s="119"/>
      <c r="D165" s="119"/>
      <c r="E165" s="120"/>
      <c r="F165" s="148"/>
      <c r="G165" s="149"/>
      <c r="H165" s="119"/>
      <c r="I165" s="119"/>
      <c r="J165" s="89"/>
      <c r="K165" s="89"/>
      <c r="L165" s="89"/>
    </row>
    <row r="166" spans="1:12" s="157" customFormat="1" ht="15" customHeight="1">
      <c r="A166" s="108"/>
      <c r="B166" s="119"/>
      <c r="C166" s="119"/>
      <c r="D166" s="119"/>
      <c r="E166" s="120"/>
      <c r="F166" s="148"/>
      <c r="G166" s="149"/>
      <c r="H166" s="119"/>
      <c r="I166" s="119"/>
      <c r="J166" s="89"/>
      <c r="K166" s="89"/>
      <c r="L166" s="89"/>
    </row>
    <row r="167" spans="1:12" s="157" customFormat="1" ht="15" customHeight="1">
      <c r="A167" s="108"/>
      <c r="B167" s="119"/>
      <c r="C167" s="119"/>
      <c r="D167" s="119"/>
      <c r="E167" s="120"/>
      <c r="F167" s="148"/>
      <c r="G167" s="149"/>
      <c r="H167" s="119"/>
      <c r="I167" s="119"/>
      <c r="J167" s="89"/>
      <c r="K167" s="89"/>
      <c r="L167" s="89"/>
    </row>
    <row r="168" spans="1:12" s="157" customFormat="1" ht="15" customHeight="1">
      <c r="A168" s="108"/>
      <c r="B168" s="119"/>
      <c r="C168" s="119"/>
      <c r="D168" s="119"/>
      <c r="E168" s="120"/>
      <c r="F168" s="148"/>
      <c r="G168" s="149"/>
      <c r="H168" s="119"/>
      <c r="I168" s="119"/>
      <c r="J168" s="89"/>
      <c r="K168" s="89"/>
      <c r="L168" s="89"/>
    </row>
    <row r="169" spans="1:12" s="157" customFormat="1" ht="15" customHeight="1">
      <c r="A169" s="108"/>
      <c r="B169" s="119"/>
      <c r="C169" s="119"/>
      <c r="D169" s="119"/>
      <c r="E169" s="120"/>
      <c r="F169" s="148"/>
      <c r="G169" s="149"/>
      <c r="H169" s="119"/>
      <c r="I169" s="119"/>
      <c r="J169" s="89"/>
      <c r="K169" s="89"/>
      <c r="L169" s="89"/>
    </row>
    <row r="170" spans="1:12" s="157" customFormat="1" ht="15" customHeight="1">
      <c r="A170" s="108"/>
      <c r="B170" s="119"/>
      <c r="C170" s="119"/>
      <c r="D170" s="119"/>
      <c r="E170" s="120"/>
      <c r="F170" s="148"/>
      <c r="G170" s="149"/>
      <c r="H170" s="119"/>
      <c r="I170" s="119"/>
      <c r="J170" s="89"/>
      <c r="K170" s="89"/>
      <c r="L170" s="89"/>
    </row>
    <row r="171" spans="1:12" s="157" customFormat="1" ht="15" customHeight="1">
      <c r="A171" s="108"/>
      <c r="B171" s="119"/>
      <c r="C171" s="119"/>
      <c r="D171" s="119"/>
      <c r="E171" s="120"/>
      <c r="F171" s="148"/>
      <c r="G171" s="149"/>
      <c r="H171" s="119"/>
      <c r="I171" s="119"/>
      <c r="J171" s="89"/>
      <c r="K171" s="89"/>
      <c r="L171" s="89"/>
    </row>
    <row r="172" spans="1:12" s="157" customFormat="1" ht="15" customHeight="1">
      <c r="A172" s="108"/>
      <c r="B172" s="119"/>
      <c r="C172" s="119"/>
      <c r="D172" s="119"/>
      <c r="E172" s="120"/>
      <c r="F172" s="148"/>
      <c r="G172" s="149"/>
      <c r="H172" s="119"/>
      <c r="I172" s="119"/>
      <c r="J172" s="89"/>
      <c r="K172" s="89"/>
      <c r="L172" s="89"/>
    </row>
    <row r="173" spans="1:12" s="157" customFormat="1" ht="15" customHeight="1">
      <c r="A173" s="108"/>
      <c r="B173" s="119"/>
      <c r="C173" s="119"/>
      <c r="D173" s="119"/>
      <c r="E173" s="120"/>
      <c r="F173" s="148"/>
      <c r="G173" s="149"/>
      <c r="H173" s="119"/>
      <c r="I173" s="119"/>
      <c r="J173" s="89"/>
      <c r="K173" s="89"/>
      <c r="L173" s="89"/>
    </row>
    <row r="174" spans="1:12" s="157" customFormat="1" ht="15" customHeight="1">
      <c r="A174" s="108"/>
      <c r="B174" s="119"/>
      <c r="C174" s="119"/>
      <c r="D174" s="119"/>
      <c r="E174" s="120"/>
      <c r="F174" s="148"/>
      <c r="G174" s="149"/>
      <c r="H174" s="119"/>
      <c r="I174" s="119"/>
      <c r="J174" s="89"/>
      <c r="K174" s="89"/>
      <c r="L174" s="89"/>
    </row>
    <row r="175" spans="1:12" s="157" customFormat="1" ht="15" customHeight="1">
      <c r="A175" s="108"/>
      <c r="B175" s="119"/>
      <c r="C175" s="119"/>
      <c r="D175" s="119"/>
      <c r="E175" s="120"/>
      <c r="F175" s="148"/>
      <c r="G175" s="149"/>
      <c r="H175" s="119"/>
      <c r="I175" s="119"/>
      <c r="J175" s="89"/>
      <c r="K175" s="89"/>
      <c r="L175" s="89"/>
    </row>
    <row r="176" spans="1:12" s="157" customFormat="1" ht="15" customHeight="1">
      <c r="A176" s="108"/>
      <c r="B176" s="119"/>
      <c r="C176" s="119"/>
      <c r="D176" s="119"/>
      <c r="E176" s="120"/>
      <c r="F176" s="148"/>
      <c r="G176" s="149"/>
      <c r="H176" s="119"/>
      <c r="I176" s="119"/>
      <c r="J176" s="89"/>
      <c r="K176" s="89"/>
      <c r="L176" s="89"/>
    </row>
    <row r="177" spans="1:12" s="157" customFormat="1" ht="15" customHeight="1">
      <c r="A177" s="108"/>
      <c r="B177" s="119"/>
      <c r="C177" s="119"/>
      <c r="D177" s="119"/>
      <c r="E177" s="120"/>
      <c r="F177" s="148"/>
      <c r="G177" s="149"/>
      <c r="H177" s="119"/>
      <c r="I177" s="119"/>
      <c r="J177" s="89"/>
      <c r="K177" s="89"/>
      <c r="L177" s="89"/>
    </row>
    <row r="178" spans="1:12" s="157" customFormat="1" ht="15" customHeight="1">
      <c r="A178" s="108"/>
      <c r="B178" s="119"/>
      <c r="C178" s="119"/>
      <c r="D178" s="119"/>
      <c r="E178" s="120"/>
      <c r="F178" s="148"/>
      <c r="G178" s="149"/>
      <c r="H178" s="119"/>
      <c r="I178" s="119"/>
      <c r="J178" s="89"/>
      <c r="K178" s="89"/>
      <c r="L178" s="89"/>
    </row>
    <row r="179" spans="1:12" s="157" customFormat="1" ht="15" customHeight="1">
      <c r="A179" s="108"/>
      <c r="B179" s="119"/>
      <c r="C179" s="119"/>
      <c r="D179" s="119"/>
      <c r="E179" s="120"/>
      <c r="F179" s="148"/>
      <c r="G179" s="149"/>
      <c r="H179" s="119"/>
      <c r="I179" s="119"/>
      <c r="J179" s="89"/>
      <c r="K179" s="89"/>
      <c r="L179" s="89"/>
    </row>
    <row r="180" spans="1:12" s="157" customFormat="1" ht="15" customHeight="1">
      <c r="A180" s="108"/>
      <c r="B180" s="119"/>
      <c r="C180" s="119"/>
      <c r="D180" s="119"/>
      <c r="E180" s="120"/>
      <c r="F180" s="148"/>
      <c r="G180" s="149"/>
      <c r="H180" s="119"/>
      <c r="I180" s="119"/>
      <c r="J180" s="89"/>
      <c r="K180" s="89"/>
      <c r="L180" s="89"/>
    </row>
    <row r="181" spans="1:12" s="157" customFormat="1" ht="15" customHeight="1">
      <c r="A181" s="108"/>
      <c r="B181" s="119"/>
      <c r="C181" s="119"/>
      <c r="D181" s="119"/>
      <c r="E181" s="120"/>
      <c r="F181" s="148"/>
      <c r="G181" s="149"/>
      <c r="H181" s="119"/>
      <c r="I181" s="119"/>
      <c r="J181" s="89"/>
      <c r="K181" s="89"/>
      <c r="L181" s="89"/>
    </row>
    <row r="182" spans="1:12" s="157" customFormat="1" ht="15" customHeight="1">
      <c r="A182" s="108"/>
      <c r="B182" s="119"/>
      <c r="C182" s="119"/>
      <c r="D182" s="119"/>
      <c r="E182" s="120"/>
      <c r="F182" s="148"/>
      <c r="G182" s="149"/>
      <c r="H182" s="119"/>
      <c r="I182" s="119"/>
      <c r="J182" s="89"/>
      <c r="K182" s="89"/>
      <c r="L182" s="89"/>
    </row>
    <row r="183" spans="1:12" s="157" customFormat="1" ht="15" customHeight="1">
      <c r="A183" s="108"/>
      <c r="B183" s="119"/>
      <c r="C183" s="119"/>
      <c r="D183" s="119"/>
      <c r="E183" s="120"/>
      <c r="F183" s="148"/>
      <c r="G183" s="149"/>
      <c r="H183" s="119"/>
      <c r="I183" s="119"/>
      <c r="J183" s="89"/>
      <c r="K183" s="89"/>
      <c r="L183" s="89"/>
    </row>
    <row r="184" spans="1:12" s="157" customFormat="1" ht="15" customHeight="1">
      <c r="A184" s="108"/>
      <c r="B184" s="119"/>
      <c r="C184" s="119"/>
      <c r="D184" s="119"/>
      <c r="E184" s="120"/>
      <c r="F184" s="148"/>
      <c r="G184" s="149"/>
      <c r="H184" s="119"/>
      <c r="I184" s="119"/>
      <c r="J184" s="89"/>
      <c r="K184" s="89"/>
      <c r="L184" s="89"/>
    </row>
    <row r="185" spans="1:12" s="157" customFormat="1" ht="15" customHeight="1">
      <c r="A185" s="108"/>
      <c r="B185" s="119"/>
      <c r="C185" s="119"/>
      <c r="D185" s="119"/>
      <c r="E185" s="120"/>
      <c r="F185" s="148"/>
      <c r="G185" s="149"/>
      <c r="H185" s="119"/>
      <c r="I185" s="119"/>
      <c r="J185" s="89"/>
      <c r="K185" s="89"/>
      <c r="L185" s="89"/>
    </row>
    <row r="186" spans="1:12" s="157" customFormat="1" ht="15" customHeight="1">
      <c r="A186" s="108"/>
      <c r="B186" s="119"/>
      <c r="C186" s="119"/>
      <c r="D186" s="119"/>
      <c r="E186" s="120"/>
      <c r="F186" s="148"/>
      <c r="G186" s="149"/>
      <c r="H186" s="119"/>
      <c r="I186" s="119"/>
      <c r="J186" s="89"/>
      <c r="K186" s="89"/>
      <c r="L186" s="89"/>
    </row>
    <row r="187" spans="1:12" s="157" customFormat="1" ht="15" customHeight="1">
      <c r="A187" s="108"/>
      <c r="B187" s="119"/>
      <c r="C187" s="119"/>
      <c r="D187" s="119"/>
      <c r="E187" s="120"/>
      <c r="F187" s="148"/>
      <c r="G187" s="149"/>
      <c r="H187" s="119"/>
      <c r="I187" s="119"/>
      <c r="J187" s="89"/>
      <c r="K187" s="89"/>
      <c r="L187" s="89"/>
    </row>
    <row r="188" spans="1:12" s="157" customFormat="1" ht="15" customHeight="1">
      <c r="A188" s="108"/>
      <c r="B188" s="119"/>
      <c r="C188" s="119"/>
      <c r="D188" s="119"/>
      <c r="E188" s="120"/>
      <c r="F188" s="148"/>
      <c r="G188" s="149"/>
      <c r="H188" s="119"/>
      <c r="I188" s="119"/>
      <c r="J188" s="89"/>
      <c r="K188" s="89"/>
      <c r="L188" s="89"/>
    </row>
    <row r="189" spans="1:12" s="157" customFormat="1" ht="15" customHeight="1">
      <c r="A189" s="108"/>
      <c r="B189" s="119"/>
      <c r="C189" s="119"/>
      <c r="D189" s="119"/>
      <c r="E189" s="120"/>
      <c r="F189" s="148"/>
      <c r="G189" s="149"/>
      <c r="H189" s="119"/>
      <c r="I189" s="119"/>
      <c r="J189" s="89"/>
      <c r="K189" s="89"/>
      <c r="L189" s="89"/>
    </row>
    <row r="190" spans="1:12" s="157" customFormat="1" ht="15" customHeight="1">
      <c r="A190" s="108"/>
      <c r="B190" s="119"/>
      <c r="C190" s="119"/>
      <c r="D190" s="119"/>
      <c r="E190" s="120"/>
      <c r="F190" s="148"/>
      <c r="G190" s="149"/>
      <c r="H190" s="119"/>
      <c r="I190" s="119"/>
      <c r="J190" s="89"/>
      <c r="K190" s="89"/>
      <c r="L190" s="89"/>
    </row>
    <row r="191" spans="1:12" s="157" customFormat="1" ht="15" customHeight="1">
      <c r="A191" s="108"/>
      <c r="B191" s="119"/>
      <c r="C191" s="119"/>
      <c r="D191" s="119"/>
      <c r="E191" s="120"/>
      <c r="F191" s="148"/>
      <c r="G191" s="149"/>
      <c r="H191" s="119"/>
      <c r="I191" s="119"/>
      <c r="J191" s="89"/>
      <c r="K191" s="89"/>
      <c r="L191" s="89"/>
    </row>
    <row r="192" spans="1:12" s="157" customFormat="1" ht="15" customHeight="1">
      <c r="A192" s="108"/>
      <c r="B192" s="119"/>
      <c r="C192" s="119"/>
      <c r="D192" s="119"/>
      <c r="E192" s="120"/>
      <c r="F192" s="148"/>
      <c r="G192" s="149"/>
      <c r="H192" s="119"/>
      <c r="I192" s="119"/>
      <c r="J192" s="89"/>
      <c r="K192" s="89"/>
      <c r="L192" s="89"/>
    </row>
    <row r="193" spans="1:12" s="157" customFormat="1" ht="15" customHeight="1">
      <c r="A193" s="108"/>
      <c r="B193" s="119"/>
      <c r="C193" s="119"/>
      <c r="D193" s="119"/>
      <c r="E193" s="120"/>
      <c r="F193" s="148"/>
      <c r="G193" s="149"/>
      <c r="H193" s="119"/>
      <c r="I193" s="119"/>
      <c r="J193" s="89"/>
      <c r="K193" s="89"/>
      <c r="L193" s="89"/>
    </row>
    <row r="194" spans="1:12" s="157" customFormat="1" ht="15" customHeight="1">
      <c r="A194" s="108"/>
      <c r="B194" s="119"/>
      <c r="C194" s="119"/>
      <c r="D194" s="119"/>
      <c r="E194" s="120"/>
      <c r="F194" s="148"/>
      <c r="G194" s="149"/>
      <c r="H194" s="119"/>
      <c r="I194" s="119"/>
      <c r="J194" s="89"/>
      <c r="K194" s="89"/>
      <c r="L194" s="89"/>
    </row>
    <row r="195" spans="1:12" s="157" customFormat="1" ht="15" customHeight="1">
      <c r="A195" s="108"/>
      <c r="B195" s="119"/>
      <c r="C195" s="119"/>
      <c r="D195" s="119"/>
      <c r="E195" s="120"/>
      <c r="F195" s="148"/>
      <c r="G195" s="149"/>
      <c r="H195" s="119"/>
      <c r="I195" s="119"/>
      <c r="J195" s="89"/>
      <c r="K195" s="89"/>
      <c r="L195" s="89"/>
    </row>
    <row r="196" spans="1:12" s="157" customFormat="1" ht="15" customHeight="1">
      <c r="A196" s="108"/>
      <c r="B196" s="119"/>
      <c r="C196" s="119"/>
      <c r="D196" s="119"/>
      <c r="E196" s="120"/>
      <c r="F196" s="148"/>
      <c r="G196" s="149"/>
      <c r="H196" s="119"/>
      <c r="I196" s="119"/>
      <c r="J196" s="89"/>
      <c r="K196" s="89"/>
      <c r="L196" s="89"/>
    </row>
    <row r="197" spans="1:12" s="157" customFormat="1" ht="15" customHeight="1">
      <c r="A197" s="108"/>
      <c r="B197" s="119"/>
      <c r="C197" s="119"/>
      <c r="D197" s="119"/>
      <c r="E197" s="120"/>
      <c r="F197" s="148"/>
      <c r="G197" s="149"/>
      <c r="H197" s="119"/>
      <c r="I197" s="119"/>
      <c r="J197" s="89"/>
      <c r="K197" s="89"/>
      <c r="L197" s="89"/>
    </row>
    <row r="198" spans="1:12" s="157" customFormat="1" ht="15" customHeight="1">
      <c r="A198" s="108"/>
      <c r="B198" s="119"/>
      <c r="C198" s="119"/>
      <c r="D198" s="119"/>
      <c r="E198" s="120"/>
      <c r="F198" s="148"/>
      <c r="G198" s="149"/>
      <c r="H198" s="119"/>
      <c r="I198" s="119"/>
      <c r="J198" s="89"/>
      <c r="K198" s="89"/>
      <c r="L198" s="89"/>
    </row>
    <row r="199" spans="1:12" s="157" customFormat="1" ht="15" customHeight="1">
      <c r="A199" s="108"/>
      <c r="B199" s="119"/>
      <c r="C199" s="119"/>
      <c r="D199" s="119"/>
      <c r="E199" s="120"/>
      <c r="F199" s="148"/>
      <c r="G199" s="149"/>
      <c r="H199" s="119"/>
      <c r="I199" s="119"/>
      <c r="J199" s="89"/>
      <c r="K199" s="89"/>
      <c r="L199" s="89"/>
    </row>
    <row r="200" spans="1:12" s="157" customFormat="1" ht="15" customHeight="1">
      <c r="A200" s="108"/>
      <c r="B200" s="119"/>
      <c r="C200" s="119"/>
      <c r="D200" s="119"/>
      <c r="E200" s="120"/>
      <c r="F200" s="148"/>
      <c r="G200" s="149"/>
      <c r="H200" s="119"/>
      <c r="I200" s="119"/>
      <c r="J200" s="89"/>
      <c r="K200" s="89"/>
      <c r="L200" s="89"/>
    </row>
    <row r="201" spans="1:12" s="157" customFormat="1" ht="15" customHeight="1">
      <c r="A201" s="108"/>
      <c r="B201" s="119"/>
      <c r="C201" s="119"/>
      <c r="D201" s="119"/>
      <c r="E201" s="120"/>
      <c r="F201" s="148"/>
      <c r="G201" s="149"/>
      <c r="H201" s="119"/>
      <c r="I201" s="119"/>
      <c r="J201" s="89"/>
      <c r="K201" s="89"/>
      <c r="L201" s="89"/>
    </row>
    <row r="202" spans="1:12" s="157" customFormat="1" ht="15" customHeight="1">
      <c r="A202" s="108"/>
      <c r="B202" s="119"/>
      <c r="C202" s="119"/>
      <c r="D202" s="119"/>
      <c r="E202" s="120"/>
      <c r="F202" s="148"/>
      <c r="G202" s="149"/>
      <c r="H202" s="119"/>
      <c r="I202" s="119"/>
      <c r="J202" s="89"/>
      <c r="K202" s="89"/>
      <c r="L202" s="89"/>
    </row>
    <row r="203" spans="1:12" s="157" customFormat="1" ht="15" customHeight="1">
      <c r="A203" s="108"/>
      <c r="B203" s="119"/>
      <c r="C203" s="119"/>
      <c r="D203" s="119"/>
      <c r="E203" s="120"/>
      <c r="F203" s="148"/>
      <c r="G203" s="149"/>
      <c r="H203" s="119"/>
      <c r="I203" s="119"/>
      <c r="J203" s="89"/>
      <c r="K203" s="89"/>
      <c r="L203" s="89"/>
    </row>
    <row r="204" spans="1:12" s="157" customFormat="1" ht="15" customHeight="1">
      <c r="A204" s="108"/>
      <c r="B204" s="119"/>
      <c r="C204" s="119"/>
      <c r="D204" s="119"/>
      <c r="E204" s="120"/>
      <c r="F204" s="148"/>
      <c r="G204" s="149"/>
      <c r="H204" s="119"/>
      <c r="I204" s="119"/>
      <c r="J204" s="89"/>
      <c r="K204" s="89"/>
      <c r="L204" s="89"/>
    </row>
    <row r="205" spans="1:12" s="157" customFormat="1" ht="15" customHeight="1">
      <c r="A205" s="108"/>
      <c r="B205" s="119"/>
      <c r="C205" s="119"/>
      <c r="D205" s="119"/>
      <c r="E205" s="120"/>
      <c r="F205" s="148"/>
      <c r="G205" s="149"/>
      <c r="H205" s="119"/>
      <c r="I205" s="119"/>
      <c r="J205" s="89"/>
      <c r="K205" s="89"/>
      <c r="L205" s="89"/>
    </row>
    <row r="206" spans="1:12" s="157" customFormat="1" ht="15" customHeight="1">
      <c r="A206" s="108"/>
      <c r="B206" s="119"/>
      <c r="C206" s="119"/>
      <c r="D206" s="119"/>
      <c r="E206" s="120"/>
      <c r="F206" s="148"/>
      <c r="G206" s="149"/>
      <c r="H206" s="119"/>
      <c r="I206" s="119"/>
      <c r="J206" s="89"/>
      <c r="K206" s="89"/>
      <c r="L206" s="89"/>
    </row>
    <row r="207" spans="1:12" s="157" customFormat="1" ht="15" customHeight="1">
      <c r="A207" s="108"/>
      <c r="B207" s="119"/>
      <c r="C207" s="119"/>
      <c r="D207" s="119"/>
      <c r="E207" s="120"/>
      <c r="F207" s="148"/>
      <c r="G207" s="149"/>
      <c r="H207" s="119"/>
      <c r="I207" s="119"/>
      <c r="J207" s="89"/>
      <c r="K207" s="89"/>
      <c r="L207" s="89"/>
    </row>
    <row r="208" spans="1:12" s="157" customFormat="1" ht="15" customHeight="1">
      <c r="A208" s="108"/>
      <c r="B208" s="119"/>
      <c r="C208" s="119"/>
      <c r="D208" s="119"/>
      <c r="E208" s="120"/>
      <c r="F208" s="148"/>
      <c r="G208" s="149"/>
      <c r="H208" s="119"/>
      <c r="I208" s="119"/>
      <c r="J208" s="89"/>
      <c r="K208" s="89"/>
      <c r="L208" s="89"/>
    </row>
    <row r="209" spans="1:12" s="157" customFormat="1" ht="15" customHeight="1">
      <c r="A209" s="108"/>
      <c r="B209" s="119"/>
      <c r="C209" s="119"/>
      <c r="D209" s="119"/>
      <c r="E209" s="120"/>
      <c r="F209" s="148"/>
      <c r="G209" s="149"/>
      <c r="H209" s="119"/>
      <c r="I209" s="119"/>
      <c r="J209" s="89"/>
      <c r="K209" s="89"/>
      <c r="L209" s="89"/>
    </row>
    <row r="210" spans="1:12" s="157" customFormat="1" ht="15" customHeight="1">
      <c r="A210" s="108"/>
      <c r="B210" s="119"/>
      <c r="C210" s="119"/>
      <c r="D210" s="119"/>
      <c r="E210" s="120"/>
      <c r="F210" s="148"/>
      <c r="G210" s="149"/>
      <c r="H210" s="119"/>
      <c r="I210" s="119"/>
      <c r="J210" s="89"/>
      <c r="K210" s="89"/>
      <c r="L210" s="89"/>
    </row>
    <row r="211" spans="1:12" s="157" customFormat="1" ht="15" customHeight="1">
      <c r="A211" s="108"/>
      <c r="B211" s="119"/>
      <c r="C211" s="119"/>
      <c r="D211" s="119"/>
      <c r="E211" s="120"/>
      <c r="F211" s="148"/>
      <c r="G211" s="149"/>
      <c r="H211" s="119"/>
      <c r="I211" s="119"/>
      <c r="J211" s="89"/>
      <c r="K211" s="89"/>
      <c r="L211" s="89"/>
    </row>
    <row r="212" spans="1:12" s="157" customFormat="1" ht="15" customHeight="1">
      <c r="A212" s="108"/>
      <c r="B212" s="119"/>
      <c r="C212" s="119"/>
      <c r="D212" s="119"/>
      <c r="E212" s="120"/>
      <c r="F212" s="148"/>
      <c r="G212" s="149"/>
      <c r="H212" s="119"/>
      <c r="I212" s="119"/>
      <c r="J212" s="89"/>
      <c r="K212" s="89"/>
      <c r="L212" s="89"/>
    </row>
    <row r="213" spans="1:12" s="157" customFormat="1" ht="15" customHeight="1">
      <c r="A213" s="108"/>
      <c r="B213" s="119"/>
      <c r="C213" s="119"/>
      <c r="D213" s="119"/>
      <c r="E213" s="120"/>
      <c r="F213" s="148"/>
      <c r="G213" s="149"/>
      <c r="H213" s="119"/>
      <c r="I213" s="119"/>
      <c r="J213" s="89"/>
      <c r="K213" s="89"/>
      <c r="L213" s="89"/>
    </row>
    <row r="214" spans="1:12" s="157" customFormat="1" ht="15" customHeight="1">
      <c r="A214" s="108"/>
      <c r="B214" s="119"/>
      <c r="C214" s="119"/>
      <c r="D214" s="119"/>
      <c r="E214" s="120"/>
      <c r="F214" s="148"/>
      <c r="G214" s="149"/>
      <c r="H214" s="119"/>
      <c r="I214" s="119"/>
      <c r="J214" s="89"/>
      <c r="K214" s="89"/>
      <c r="L214" s="89"/>
    </row>
    <row r="215" spans="1:12" s="157" customFormat="1" ht="15" customHeight="1">
      <c r="A215" s="108"/>
      <c r="B215" s="119"/>
      <c r="C215" s="119"/>
      <c r="D215" s="119"/>
      <c r="E215" s="120"/>
      <c r="F215" s="148"/>
      <c r="G215" s="149"/>
      <c r="H215" s="119"/>
      <c r="I215" s="119"/>
      <c r="J215" s="89"/>
      <c r="K215" s="89"/>
      <c r="L215" s="89"/>
    </row>
    <row r="216" spans="1:12" s="157" customFormat="1" ht="15" customHeight="1">
      <c r="A216" s="108"/>
      <c r="B216" s="119"/>
      <c r="C216" s="119"/>
      <c r="D216" s="119"/>
      <c r="E216" s="120"/>
      <c r="F216" s="148"/>
      <c r="G216" s="149"/>
      <c r="H216" s="119"/>
      <c r="I216" s="119"/>
      <c r="J216" s="89"/>
      <c r="K216" s="89"/>
      <c r="L216" s="89"/>
    </row>
    <row r="217" spans="1:12" s="157" customFormat="1" ht="15" customHeight="1">
      <c r="A217" s="108"/>
      <c r="B217" s="119"/>
      <c r="C217" s="119"/>
      <c r="D217" s="119"/>
      <c r="E217" s="120"/>
      <c r="F217" s="148"/>
      <c r="G217" s="149"/>
      <c r="H217" s="119"/>
      <c r="I217" s="119"/>
      <c r="J217" s="89"/>
      <c r="K217" s="89"/>
      <c r="L217" s="89"/>
    </row>
    <row r="218" spans="1:12" s="157" customFormat="1" ht="15" customHeight="1">
      <c r="A218" s="108"/>
      <c r="B218" s="119"/>
      <c r="C218" s="119"/>
      <c r="D218" s="119"/>
      <c r="E218" s="120"/>
      <c r="F218" s="148"/>
      <c r="G218" s="149"/>
      <c r="H218" s="119"/>
      <c r="I218" s="119"/>
      <c r="J218" s="89"/>
      <c r="K218" s="89"/>
      <c r="L218" s="89"/>
    </row>
    <row r="219" spans="1:12" s="157" customFormat="1" ht="15" customHeight="1">
      <c r="A219" s="108"/>
      <c r="B219" s="119"/>
      <c r="C219" s="119"/>
      <c r="D219" s="119"/>
      <c r="E219" s="120"/>
      <c r="F219" s="148"/>
      <c r="G219" s="149"/>
      <c r="H219" s="119"/>
      <c r="I219" s="119"/>
      <c r="J219" s="89"/>
      <c r="K219" s="89"/>
      <c r="L219" s="89"/>
    </row>
    <row r="220" spans="1:12" s="157" customFormat="1" ht="15" customHeight="1">
      <c r="A220" s="108"/>
      <c r="B220" s="119"/>
      <c r="C220" s="119"/>
      <c r="D220" s="119"/>
      <c r="E220" s="120"/>
      <c r="F220" s="148"/>
      <c r="G220" s="149"/>
      <c r="H220" s="119"/>
      <c r="I220" s="119"/>
      <c r="J220" s="89"/>
      <c r="K220" s="89"/>
      <c r="L220" s="89"/>
    </row>
    <row r="221" spans="1:12" s="157" customFormat="1" ht="15" customHeight="1">
      <c r="A221" s="108"/>
      <c r="B221" s="119"/>
      <c r="C221" s="119"/>
      <c r="D221" s="119"/>
      <c r="E221" s="120"/>
      <c r="F221" s="148"/>
      <c r="G221" s="149"/>
      <c r="H221" s="119"/>
      <c r="I221" s="119"/>
      <c r="J221" s="89"/>
      <c r="K221" s="89"/>
      <c r="L221" s="89"/>
    </row>
    <row r="222" spans="1:12" s="157" customFormat="1" ht="15" customHeight="1">
      <c r="A222" s="108"/>
      <c r="B222" s="119"/>
      <c r="C222" s="119"/>
      <c r="D222" s="119"/>
      <c r="E222" s="120"/>
      <c r="F222" s="148"/>
      <c r="G222" s="149"/>
      <c r="H222" s="119"/>
      <c r="I222" s="119"/>
      <c r="J222" s="89"/>
      <c r="K222" s="89"/>
      <c r="L222" s="89"/>
    </row>
    <row r="223" spans="1:12" s="157" customFormat="1" ht="15" customHeight="1">
      <c r="A223" s="108"/>
      <c r="B223" s="119"/>
      <c r="C223" s="119"/>
      <c r="D223" s="119"/>
      <c r="E223" s="120"/>
      <c r="F223" s="148"/>
      <c r="G223" s="149"/>
      <c r="H223" s="119"/>
      <c r="I223" s="119"/>
      <c r="J223" s="89"/>
      <c r="K223" s="89"/>
      <c r="L223" s="89"/>
    </row>
    <row r="224" spans="1:12" s="157" customFormat="1" ht="15" customHeight="1">
      <c r="A224" s="108"/>
      <c r="B224" s="119"/>
      <c r="C224" s="119"/>
      <c r="D224" s="119"/>
      <c r="E224" s="120"/>
      <c r="F224" s="148"/>
      <c r="G224" s="149"/>
      <c r="H224" s="119"/>
      <c r="I224" s="119"/>
      <c r="J224" s="89"/>
      <c r="K224" s="89"/>
      <c r="L224" s="89"/>
    </row>
    <row r="225" spans="1:12" s="157" customFormat="1" ht="15" customHeight="1">
      <c r="A225" s="108"/>
      <c r="B225" s="119"/>
      <c r="C225" s="119"/>
      <c r="D225" s="119"/>
      <c r="E225" s="120"/>
      <c r="F225" s="148"/>
      <c r="G225" s="149"/>
      <c r="H225" s="119"/>
      <c r="I225" s="119"/>
      <c r="J225" s="89"/>
      <c r="K225" s="89"/>
      <c r="L225" s="89"/>
    </row>
    <row r="226" spans="1:12" s="157" customFormat="1" ht="15" customHeight="1">
      <c r="A226" s="108"/>
      <c r="B226" s="119"/>
      <c r="C226" s="119"/>
      <c r="D226" s="119"/>
      <c r="E226" s="120"/>
      <c r="F226" s="148"/>
      <c r="G226" s="149"/>
      <c r="H226" s="119"/>
      <c r="I226" s="119"/>
      <c r="J226" s="89"/>
      <c r="K226" s="89"/>
      <c r="L226" s="89"/>
    </row>
    <row r="227" spans="1:12" s="157" customFormat="1" ht="15" customHeight="1">
      <c r="A227" s="108"/>
      <c r="B227" s="119"/>
      <c r="C227" s="119"/>
      <c r="D227" s="119"/>
      <c r="E227" s="120"/>
      <c r="F227" s="148"/>
      <c r="G227" s="149"/>
      <c r="H227" s="119"/>
      <c r="I227" s="119"/>
      <c r="J227" s="89"/>
      <c r="K227" s="89"/>
      <c r="L227" s="89"/>
    </row>
    <row r="228" spans="1:12" s="157" customFormat="1" ht="15" customHeight="1">
      <c r="A228" s="108"/>
      <c r="B228" s="119"/>
      <c r="C228" s="119"/>
      <c r="D228" s="119"/>
      <c r="E228" s="120"/>
      <c r="F228" s="148"/>
      <c r="G228" s="149"/>
      <c r="H228" s="119"/>
      <c r="I228" s="119"/>
      <c r="J228" s="89"/>
      <c r="K228" s="89"/>
      <c r="L228" s="89"/>
    </row>
    <row r="229" spans="1:12" s="157" customFormat="1" ht="15" customHeight="1">
      <c r="A229" s="108"/>
      <c r="B229" s="119"/>
      <c r="C229" s="119"/>
      <c r="D229" s="119"/>
      <c r="E229" s="120"/>
      <c r="F229" s="148"/>
      <c r="G229" s="149"/>
      <c r="H229" s="119"/>
      <c r="I229" s="119"/>
      <c r="J229" s="89"/>
      <c r="K229" s="89"/>
      <c r="L229" s="89"/>
    </row>
    <row r="230" spans="1:12" s="157" customFormat="1" ht="15" customHeight="1">
      <c r="A230" s="108"/>
      <c r="B230" s="119"/>
      <c r="C230" s="119"/>
      <c r="D230" s="119"/>
      <c r="E230" s="120"/>
      <c r="F230" s="148"/>
      <c r="G230" s="149"/>
      <c r="H230" s="119"/>
      <c r="I230" s="119"/>
      <c r="J230" s="89"/>
      <c r="K230" s="89"/>
      <c r="L230" s="89"/>
    </row>
    <row r="231" spans="1:12" s="157" customFormat="1" ht="15" customHeight="1">
      <c r="A231" s="108"/>
      <c r="B231" s="119"/>
      <c r="C231" s="119"/>
      <c r="D231" s="119"/>
      <c r="E231" s="120"/>
      <c r="F231" s="148"/>
      <c r="G231" s="149"/>
      <c r="H231" s="119"/>
      <c r="I231" s="119"/>
      <c r="J231" s="89"/>
      <c r="K231" s="89"/>
      <c r="L231" s="89"/>
    </row>
    <row r="232" spans="1:12" s="157" customFormat="1" ht="15" customHeight="1">
      <c r="A232" s="108"/>
      <c r="B232" s="119"/>
      <c r="C232" s="119"/>
      <c r="D232" s="119"/>
      <c r="E232" s="120"/>
      <c r="F232" s="148"/>
      <c r="G232" s="149"/>
      <c r="H232" s="119"/>
      <c r="I232" s="119"/>
      <c r="J232" s="89"/>
      <c r="K232" s="89"/>
      <c r="L232" s="89"/>
    </row>
    <row r="233" spans="1:12" s="157" customFormat="1" ht="15" customHeight="1">
      <c r="A233" s="108"/>
      <c r="B233" s="119"/>
      <c r="C233" s="119"/>
      <c r="D233" s="119"/>
      <c r="E233" s="120"/>
      <c r="F233" s="148"/>
      <c r="G233" s="149"/>
      <c r="H233" s="119"/>
      <c r="I233" s="119"/>
      <c r="J233" s="89"/>
      <c r="K233" s="89"/>
      <c r="L233" s="89"/>
    </row>
    <row r="234" spans="1:12" s="157" customFormat="1" ht="15" customHeight="1">
      <c r="A234" s="108"/>
      <c r="B234" s="119"/>
      <c r="C234" s="119"/>
      <c r="D234" s="119"/>
      <c r="E234" s="120"/>
      <c r="F234" s="148"/>
      <c r="G234" s="149"/>
      <c r="H234" s="119"/>
      <c r="I234" s="119"/>
      <c r="J234" s="89"/>
      <c r="K234" s="89"/>
      <c r="L234" s="89"/>
    </row>
    <row r="235" spans="1:12" s="157" customFormat="1" ht="15" customHeight="1">
      <c r="A235" s="108"/>
      <c r="B235" s="119"/>
      <c r="C235" s="119"/>
      <c r="D235" s="119"/>
      <c r="E235" s="120"/>
      <c r="F235" s="148"/>
      <c r="G235" s="149"/>
      <c r="H235" s="119"/>
      <c r="I235" s="119"/>
      <c r="J235" s="89"/>
      <c r="K235" s="89"/>
      <c r="L235" s="89"/>
    </row>
    <row r="236" spans="1:12" s="157" customFormat="1" ht="15" customHeight="1">
      <c r="A236" s="108"/>
      <c r="B236" s="119"/>
      <c r="C236" s="119"/>
      <c r="D236" s="119"/>
      <c r="E236" s="120"/>
      <c r="F236" s="148"/>
      <c r="G236" s="149"/>
      <c r="H236" s="119"/>
      <c r="I236" s="119"/>
      <c r="J236" s="89"/>
      <c r="K236" s="89"/>
      <c r="L236" s="89"/>
    </row>
    <row r="237" spans="1:12" s="157" customFormat="1" ht="15" customHeight="1">
      <c r="A237" s="108"/>
      <c r="B237" s="119"/>
      <c r="C237" s="119"/>
      <c r="D237" s="119"/>
      <c r="E237" s="120"/>
      <c r="F237" s="148"/>
      <c r="G237" s="149"/>
      <c r="H237" s="119"/>
      <c r="I237" s="119"/>
      <c r="J237" s="89"/>
      <c r="K237" s="89"/>
      <c r="L237" s="89"/>
    </row>
    <row r="238" spans="1:12" s="157" customFormat="1" ht="15" customHeight="1">
      <c r="A238" s="108"/>
      <c r="B238" s="119"/>
      <c r="C238" s="119"/>
      <c r="D238" s="119"/>
      <c r="E238" s="120"/>
      <c r="F238" s="148"/>
      <c r="G238" s="149"/>
      <c r="H238" s="119"/>
      <c r="I238" s="119"/>
      <c r="J238" s="89"/>
      <c r="K238" s="89"/>
      <c r="L238" s="89"/>
    </row>
    <row r="239" spans="1:12" s="157" customFormat="1" ht="15" customHeight="1">
      <c r="A239" s="108"/>
      <c r="B239" s="119"/>
      <c r="C239" s="119"/>
      <c r="D239" s="119"/>
      <c r="E239" s="120"/>
      <c r="F239" s="148"/>
      <c r="G239" s="149"/>
      <c r="H239" s="119"/>
      <c r="I239" s="119"/>
      <c r="J239" s="89"/>
      <c r="K239" s="89"/>
      <c r="L239" s="89"/>
    </row>
    <row r="240" spans="1:12" s="157" customFormat="1" ht="15" customHeight="1">
      <c r="A240" s="108"/>
      <c r="B240" s="119"/>
      <c r="C240" s="119"/>
      <c r="D240" s="119"/>
      <c r="E240" s="120"/>
      <c r="F240" s="148"/>
      <c r="G240" s="149"/>
      <c r="H240" s="119"/>
      <c r="I240" s="119"/>
      <c r="J240" s="89"/>
      <c r="K240" s="89"/>
      <c r="L240" s="89"/>
    </row>
    <row r="241" spans="1:12" s="157" customFormat="1" ht="15" customHeight="1">
      <c r="A241" s="108"/>
      <c r="B241" s="119"/>
      <c r="C241" s="119"/>
      <c r="D241" s="119"/>
      <c r="E241" s="120"/>
      <c r="F241" s="148"/>
      <c r="G241" s="149"/>
      <c r="H241" s="119"/>
      <c r="I241" s="119"/>
      <c r="J241" s="89"/>
      <c r="K241" s="89"/>
      <c r="L241" s="89"/>
    </row>
    <row r="242" spans="1:12" s="157" customFormat="1" ht="15" customHeight="1">
      <c r="A242" s="108"/>
      <c r="B242" s="119"/>
      <c r="C242" s="119"/>
      <c r="D242" s="119"/>
      <c r="E242" s="120"/>
      <c r="F242" s="148"/>
      <c r="G242" s="149"/>
      <c r="H242" s="119"/>
      <c r="I242" s="119"/>
      <c r="J242" s="89"/>
      <c r="K242" s="89"/>
      <c r="L242" s="89"/>
    </row>
    <row r="243" spans="1:12" s="157" customFormat="1" ht="15" customHeight="1">
      <c r="A243" s="108"/>
      <c r="B243" s="119"/>
      <c r="C243" s="119"/>
      <c r="D243" s="119"/>
      <c r="E243" s="120"/>
      <c r="F243" s="148"/>
      <c r="G243" s="149"/>
      <c r="H243" s="119"/>
      <c r="I243" s="119"/>
      <c r="J243" s="89"/>
      <c r="K243" s="89"/>
      <c r="L243" s="89"/>
    </row>
    <row r="244" spans="1:12" s="157" customFormat="1" ht="15" customHeight="1">
      <c r="A244" s="108"/>
      <c r="B244" s="119"/>
      <c r="C244" s="119"/>
      <c r="D244" s="119"/>
      <c r="E244" s="120"/>
      <c r="F244" s="148"/>
      <c r="G244" s="149"/>
      <c r="H244" s="119"/>
      <c r="I244" s="119"/>
      <c r="J244" s="89"/>
      <c r="K244" s="89"/>
      <c r="L244" s="89"/>
    </row>
    <row r="245" spans="1:12" s="157" customFormat="1" ht="15" customHeight="1">
      <c r="A245" s="108"/>
      <c r="B245" s="119"/>
      <c r="C245" s="119"/>
      <c r="D245" s="119"/>
      <c r="E245" s="120"/>
      <c r="F245" s="148"/>
      <c r="G245" s="149"/>
      <c r="H245" s="119"/>
      <c r="I245" s="119"/>
      <c r="J245" s="89"/>
      <c r="K245" s="89"/>
      <c r="L245" s="89"/>
    </row>
    <row r="246" spans="1:12" s="157" customFormat="1" ht="15" customHeight="1">
      <c r="A246" s="108"/>
      <c r="B246" s="119"/>
      <c r="C246" s="119"/>
      <c r="D246" s="119"/>
      <c r="E246" s="120"/>
      <c r="F246" s="148"/>
      <c r="G246" s="149"/>
      <c r="H246" s="119"/>
      <c r="I246" s="119"/>
      <c r="J246" s="89"/>
      <c r="K246" s="89"/>
      <c r="L246" s="89"/>
    </row>
    <row r="247" spans="1:12" s="157" customFormat="1" ht="15" customHeight="1">
      <c r="A247" s="108"/>
      <c r="B247" s="119"/>
      <c r="C247" s="119"/>
      <c r="D247" s="119"/>
      <c r="E247" s="120"/>
      <c r="F247" s="148"/>
      <c r="G247" s="149"/>
      <c r="H247" s="119"/>
      <c r="I247" s="119"/>
      <c r="J247" s="89"/>
      <c r="K247" s="89"/>
      <c r="L247" s="89"/>
    </row>
    <row r="248" spans="1:12" s="157" customFormat="1" ht="15" customHeight="1">
      <c r="A248" s="108"/>
      <c r="B248" s="119"/>
      <c r="C248" s="119"/>
      <c r="D248" s="119"/>
      <c r="E248" s="120"/>
      <c r="F248" s="148"/>
      <c r="G248" s="149"/>
      <c r="H248" s="119"/>
      <c r="I248" s="119"/>
      <c r="J248" s="89"/>
      <c r="K248" s="89"/>
      <c r="L248" s="89"/>
    </row>
    <row r="249" spans="1:12" s="157" customFormat="1" ht="15" customHeight="1">
      <c r="A249" s="108"/>
      <c r="B249" s="119"/>
      <c r="C249" s="119"/>
      <c r="D249" s="119"/>
      <c r="E249" s="120"/>
      <c r="F249" s="148"/>
      <c r="G249" s="149"/>
      <c r="H249" s="119"/>
      <c r="I249" s="119"/>
      <c r="J249" s="89"/>
      <c r="K249" s="89"/>
      <c r="L249" s="89"/>
    </row>
    <row r="250" spans="1:12" s="157" customFormat="1" ht="15" customHeight="1">
      <c r="A250" s="108"/>
      <c r="B250" s="119"/>
      <c r="C250" s="119"/>
      <c r="D250" s="119"/>
      <c r="E250" s="120"/>
      <c r="F250" s="148"/>
      <c r="G250" s="149"/>
      <c r="H250" s="119"/>
      <c r="I250" s="119"/>
      <c r="J250" s="89"/>
      <c r="K250" s="89"/>
      <c r="L250" s="89"/>
    </row>
    <row r="251" spans="1:12" s="157" customFormat="1" ht="15" customHeight="1">
      <c r="A251" s="108"/>
      <c r="B251" s="119"/>
      <c r="C251" s="119"/>
      <c r="D251" s="119"/>
      <c r="E251" s="120"/>
      <c r="F251" s="148"/>
      <c r="G251" s="149"/>
      <c r="H251" s="119"/>
      <c r="I251" s="119"/>
      <c r="J251" s="89"/>
      <c r="K251" s="89"/>
      <c r="L251" s="89"/>
    </row>
    <row r="252" spans="1:12" s="157" customFormat="1" ht="15" customHeight="1">
      <c r="A252" s="108"/>
      <c r="B252" s="119"/>
      <c r="C252" s="119"/>
      <c r="D252" s="119"/>
      <c r="E252" s="120"/>
      <c r="F252" s="148"/>
      <c r="G252" s="149"/>
      <c r="H252" s="119"/>
      <c r="I252" s="119"/>
      <c r="J252" s="89"/>
      <c r="K252" s="89"/>
      <c r="L252" s="89"/>
    </row>
    <row r="253" spans="1:12" s="157" customFormat="1" ht="15" customHeight="1">
      <c r="A253" s="108"/>
      <c r="B253" s="119"/>
      <c r="C253" s="119"/>
      <c r="D253" s="119"/>
      <c r="E253" s="120"/>
      <c r="F253" s="148"/>
      <c r="G253" s="149"/>
      <c r="H253" s="119"/>
      <c r="I253" s="119"/>
      <c r="J253" s="89"/>
      <c r="K253" s="89"/>
      <c r="L253" s="89"/>
    </row>
    <row r="254" spans="1:12" s="157" customFormat="1" ht="15" customHeight="1">
      <c r="A254" s="108"/>
      <c r="B254" s="119"/>
      <c r="C254" s="119"/>
      <c r="D254" s="119"/>
      <c r="E254" s="120"/>
      <c r="F254" s="148"/>
      <c r="G254" s="149"/>
      <c r="H254" s="119"/>
      <c r="I254" s="119"/>
      <c r="J254" s="89"/>
      <c r="K254" s="89"/>
      <c r="L254" s="89"/>
    </row>
    <row r="255" spans="1:12" s="157" customFormat="1" ht="15" customHeight="1">
      <c r="A255" s="108"/>
      <c r="B255" s="119"/>
      <c r="C255" s="119"/>
      <c r="D255" s="119"/>
      <c r="E255" s="120"/>
      <c r="F255" s="148"/>
      <c r="G255" s="149"/>
      <c r="H255" s="119"/>
      <c r="I255" s="119"/>
      <c r="J255" s="89"/>
      <c r="K255" s="89"/>
      <c r="L255" s="89"/>
    </row>
    <row r="256" spans="1:12" s="157" customFormat="1" ht="15" customHeight="1">
      <c r="A256" s="108"/>
      <c r="B256" s="119"/>
      <c r="C256" s="119"/>
      <c r="D256" s="119"/>
      <c r="E256" s="120"/>
      <c r="F256" s="148"/>
      <c r="G256" s="149"/>
      <c r="H256" s="119"/>
      <c r="I256" s="119"/>
      <c r="J256" s="89"/>
      <c r="K256" s="89"/>
      <c r="L256" s="89"/>
    </row>
    <row r="257" spans="1:12" s="157" customFormat="1" ht="15" customHeight="1">
      <c r="A257" s="108"/>
      <c r="B257" s="119"/>
      <c r="C257" s="119"/>
      <c r="D257" s="119"/>
      <c r="E257" s="120"/>
      <c r="F257" s="148"/>
      <c r="G257" s="149"/>
      <c r="H257" s="119"/>
      <c r="I257" s="119"/>
      <c r="J257" s="89"/>
      <c r="K257" s="89"/>
      <c r="L257" s="89"/>
    </row>
    <row r="258" spans="1:12" s="157" customFormat="1" ht="15" customHeight="1">
      <c r="A258" s="108"/>
      <c r="B258" s="119"/>
      <c r="C258" s="119"/>
      <c r="D258" s="119"/>
      <c r="E258" s="120"/>
      <c r="F258" s="148"/>
      <c r="G258" s="149"/>
      <c r="H258" s="119"/>
      <c r="I258" s="119"/>
      <c r="J258" s="89"/>
      <c r="K258" s="89"/>
      <c r="L258" s="89"/>
    </row>
    <row r="259" spans="1:12" s="157" customFormat="1" ht="15" customHeight="1">
      <c r="A259" s="108"/>
      <c r="B259" s="119"/>
      <c r="C259" s="119"/>
      <c r="D259" s="119"/>
      <c r="E259" s="120"/>
      <c r="F259" s="148"/>
      <c r="G259" s="149"/>
      <c r="H259" s="119"/>
      <c r="I259" s="119"/>
      <c r="J259" s="89"/>
      <c r="K259" s="89"/>
      <c r="L259" s="89"/>
    </row>
    <row r="260" spans="1:12" s="157" customFormat="1" ht="15" customHeight="1">
      <c r="A260" s="108"/>
      <c r="B260" s="119"/>
      <c r="C260" s="119"/>
      <c r="D260" s="119"/>
      <c r="E260" s="120"/>
      <c r="F260" s="148"/>
      <c r="G260" s="149"/>
      <c r="H260" s="119"/>
      <c r="I260" s="119"/>
      <c r="J260" s="89"/>
      <c r="K260" s="89"/>
      <c r="L260" s="89"/>
    </row>
    <row r="261" spans="1:12" s="157" customFormat="1" ht="15" customHeight="1">
      <c r="A261" s="108"/>
      <c r="B261" s="119"/>
      <c r="C261" s="119"/>
      <c r="D261" s="119"/>
      <c r="E261" s="120"/>
      <c r="F261" s="148"/>
      <c r="G261" s="149"/>
      <c r="H261" s="119"/>
      <c r="I261" s="119"/>
      <c r="J261" s="89"/>
      <c r="K261" s="89"/>
      <c r="L261" s="89"/>
    </row>
    <row r="262" spans="1:12" s="157" customFormat="1" ht="15" customHeight="1">
      <c r="A262" s="108"/>
      <c r="B262" s="119"/>
      <c r="C262" s="119"/>
      <c r="D262" s="119"/>
      <c r="E262" s="120"/>
      <c r="F262" s="148"/>
      <c r="G262" s="149"/>
      <c r="H262" s="119"/>
      <c r="I262" s="119"/>
      <c r="J262" s="89"/>
      <c r="K262" s="89"/>
      <c r="L262" s="89"/>
    </row>
    <row r="263" spans="1:12" s="157" customFormat="1" ht="15" customHeight="1">
      <c r="A263" s="108"/>
      <c r="B263" s="119"/>
      <c r="C263" s="119"/>
      <c r="D263" s="119"/>
      <c r="E263" s="120"/>
      <c r="F263" s="148"/>
      <c r="G263" s="149"/>
      <c r="H263" s="119"/>
      <c r="I263" s="119"/>
      <c r="J263" s="89"/>
      <c r="K263" s="89"/>
      <c r="L263" s="89"/>
    </row>
    <row r="264" spans="1:12" s="157" customFormat="1" ht="15" customHeight="1">
      <c r="A264" s="108"/>
      <c r="B264" s="119"/>
      <c r="C264" s="119"/>
      <c r="D264" s="119"/>
      <c r="E264" s="120"/>
      <c r="F264" s="148"/>
      <c r="G264" s="149"/>
      <c r="H264" s="119"/>
      <c r="I264" s="119"/>
      <c r="J264" s="89"/>
      <c r="K264" s="89"/>
      <c r="L264" s="89"/>
    </row>
    <row r="265" spans="1:12" s="157" customFormat="1" ht="15" customHeight="1">
      <c r="A265" s="108"/>
      <c r="B265" s="119"/>
      <c r="C265" s="119"/>
      <c r="D265" s="119"/>
      <c r="E265" s="120"/>
      <c r="F265" s="148"/>
      <c r="G265" s="149"/>
      <c r="H265" s="119"/>
      <c r="I265" s="119"/>
      <c r="J265" s="89"/>
      <c r="K265" s="89"/>
      <c r="L265" s="89"/>
    </row>
    <row r="266" spans="1:12" s="157" customFormat="1" ht="15" customHeight="1">
      <c r="A266" s="108"/>
      <c r="B266" s="119"/>
      <c r="C266" s="119"/>
      <c r="D266" s="119"/>
      <c r="E266" s="120"/>
      <c r="F266" s="148"/>
      <c r="G266" s="149"/>
      <c r="H266" s="119"/>
      <c r="I266" s="119"/>
      <c r="J266" s="89"/>
      <c r="K266" s="89"/>
      <c r="L266" s="89"/>
    </row>
    <row r="267" spans="1:12" s="157" customFormat="1" ht="15" customHeight="1">
      <c r="A267" s="108"/>
      <c r="B267" s="119"/>
      <c r="C267" s="119"/>
      <c r="D267" s="119"/>
      <c r="E267" s="120"/>
      <c r="F267" s="148"/>
      <c r="G267" s="149"/>
      <c r="H267" s="119"/>
      <c r="I267" s="119"/>
      <c r="J267" s="89"/>
      <c r="K267" s="89"/>
      <c r="L267" s="89"/>
    </row>
    <row r="268" spans="1:12" s="157" customFormat="1" ht="15" customHeight="1">
      <c r="A268" s="108"/>
      <c r="B268" s="119"/>
      <c r="C268" s="119"/>
      <c r="D268" s="119"/>
      <c r="E268" s="120"/>
      <c r="F268" s="148"/>
      <c r="G268" s="149"/>
      <c r="H268" s="119"/>
      <c r="I268" s="119"/>
      <c r="J268" s="89"/>
      <c r="K268" s="89"/>
      <c r="L268" s="89"/>
    </row>
    <row r="269" spans="1:12" s="157" customFormat="1" ht="15" customHeight="1">
      <c r="A269" s="108"/>
      <c r="B269" s="119"/>
      <c r="C269" s="119"/>
      <c r="D269" s="119"/>
      <c r="E269" s="120"/>
      <c r="F269" s="148"/>
      <c r="G269" s="149"/>
      <c r="H269" s="119"/>
      <c r="I269" s="119"/>
      <c r="J269" s="89"/>
      <c r="K269" s="89"/>
      <c r="L269" s="89"/>
    </row>
    <row r="270" spans="1:12" s="157" customFormat="1" ht="15" customHeight="1">
      <c r="A270" s="108"/>
      <c r="B270" s="119"/>
      <c r="C270" s="119"/>
      <c r="D270" s="119"/>
      <c r="E270" s="120"/>
      <c r="F270" s="148"/>
      <c r="G270" s="149"/>
      <c r="H270" s="119"/>
      <c r="I270" s="119"/>
      <c r="J270" s="89"/>
      <c r="K270" s="89"/>
      <c r="L270" s="89"/>
    </row>
    <row r="271" spans="1:12" s="157" customFormat="1" ht="15" customHeight="1">
      <c r="A271" s="108"/>
      <c r="B271" s="119"/>
      <c r="C271" s="119"/>
      <c r="D271" s="119"/>
      <c r="E271" s="120"/>
      <c r="F271" s="148"/>
      <c r="G271" s="149"/>
      <c r="H271" s="119"/>
      <c r="I271" s="119"/>
      <c r="J271" s="89"/>
      <c r="K271" s="89"/>
      <c r="L271" s="89"/>
    </row>
    <row r="272" spans="1:12" s="157" customFormat="1" ht="15" customHeight="1">
      <c r="A272" s="108"/>
      <c r="B272" s="119"/>
      <c r="C272" s="119"/>
      <c r="D272" s="119"/>
      <c r="E272" s="120"/>
      <c r="F272" s="148"/>
      <c r="G272" s="149"/>
      <c r="H272" s="119"/>
      <c r="I272" s="119"/>
      <c r="J272" s="89"/>
      <c r="K272" s="89"/>
      <c r="L272" s="89"/>
    </row>
    <row r="273" spans="1:12" s="157" customFormat="1" ht="15" customHeight="1">
      <c r="A273" s="108"/>
      <c r="B273" s="119"/>
      <c r="C273" s="119"/>
      <c r="D273" s="119"/>
      <c r="E273" s="120"/>
      <c r="F273" s="148"/>
      <c r="G273" s="149"/>
      <c r="H273" s="119"/>
      <c r="I273" s="119"/>
      <c r="J273" s="89"/>
      <c r="K273" s="89"/>
      <c r="L273" s="89"/>
    </row>
    <row r="274" spans="1:12" s="157" customFormat="1" ht="15" customHeight="1">
      <c r="A274" s="108"/>
      <c r="B274" s="119"/>
      <c r="C274" s="119"/>
      <c r="D274" s="119"/>
      <c r="E274" s="120"/>
      <c r="F274" s="148"/>
      <c r="G274" s="149"/>
      <c r="H274" s="119"/>
      <c r="I274" s="119"/>
      <c r="J274" s="89"/>
      <c r="K274" s="89"/>
      <c r="L274" s="89"/>
    </row>
    <row r="275" spans="1:12" s="157" customFormat="1">
      <c r="A275" s="108"/>
      <c r="B275" s="119"/>
      <c r="C275" s="119"/>
      <c r="D275" s="119"/>
      <c r="E275" s="120"/>
      <c r="F275" s="148"/>
      <c r="G275" s="149"/>
      <c r="H275" s="119"/>
      <c r="I275" s="119"/>
      <c r="J275" s="89"/>
      <c r="K275" s="89"/>
      <c r="L275" s="89"/>
    </row>
    <row r="276" spans="1:12" s="157" customFormat="1">
      <c r="A276" s="108"/>
      <c r="B276" s="119"/>
      <c r="C276" s="119"/>
      <c r="D276" s="119"/>
      <c r="E276" s="120"/>
      <c r="F276" s="148"/>
      <c r="G276" s="149"/>
      <c r="H276" s="119"/>
      <c r="I276" s="119"/>
      <c r="J276" s="89"/>
      <c r="K276" s="89"/>
      <c r="L276" s="89"/>
    </row>
    <row r="277" spans="1:12" s="157" customFormat="1">
      <c r="A277" s="108"/>
      <c r="B277" s="119"/>
      <c r="C277" s="119"/>
      <c r="D277" s="119"/>
      <c r="E277" s="120"/>
      <c r="F277" s="148"/>
      <c r="G277" s="149"/>
      <c r="H277" s="119"/>
      <c r="I277" s="119"/>
      <c r="J277" s="89"/>
      <c r="K277" s="89"/>
      <c r="L277" s="89"/>
    </row>
    <row r="278" spans="1:12" s="157" customFormat="1">
      <c r="A278" s="108"/>
      <c r="B278" s="119"/>
      <c r="C278" s="119"/>
      <c r="D278" s="119"/>
      <c r="E278" s="120"/>
      <c r="F278" s="148"/>
      <c r="G278" s="149"/>
      <c r="H278" s="119"/>
      <c r="I278" s="119"/>
      <c r="J278" s="89"/>
      <c r="K278" s="89"/>
      <c r="L278" s="89"/>
    </row>
    <row r="279" spans="1:12" s="157" customFormat="1">
      <c r="A279" s="108"/>
      <c r="B279" s="119"/>
      <c r="C279" s="119"/>
      <c r="D279" s="119"/>
      <c r="E279" s="120"/>
      <c r="F279" s="148"/>
      <c r="G279" s="149"/>
      <c r="H279" s="119"/>
      <c r="I279" s="119"/>
      <c r="J279" s="89"/>
      <c r="K279" s="89"/>
      <c r="L279" s="89"/>
    </row>
    <row r="280" spans="1:12" s="157" customFormat="1">
      <c r="A280" s="108"/>
      <c r="B280" s="119"/>
      <c r="C280" s="119"/>
      <c r="D280" s="119"/>
      <c r="E280" s="120"/>
      <c r="F280" s="148"/>
      <c r="G280" s="149"/>
      <c r="H280" s="119"/>
      <c r="I280" s="119"/>
      <c r="J280" s="89"/>
      <c r="K280" s="89"/>
      <c r="L280" s="89"/>
    </row>
    <row r="281" spans="1:12" s="157" customFormat="1">
      <c r="A281" s="108"/>
      <c r="B281" s="119"/>
      <c r="C281" s="119"/>
      <c r="D281" s="119"/>
      <c r="E281" s="120"/>
      <c r="F281" s="148"/>
      <c r="G281" s="149"/>
      <c r="H281" s="119"/>
      <c r="I281" s="119"/>
      <c r="J281" s="89"/>
      <c r="K281" s="89"/>
      <c r="L281" s="89"/>
    </row>
    <row r="282" spans="1:12" s="157" customFormat="1">
      <c r="A282" s="108"/>
      <c r="B282" s="119"/>
      <c r="C282" s="119"/>
      <c r="D282" s="119"/>
      <c r="E282" s="120"/>
      <c r="F282" s="148"/>
      <c r="G282" s="149"/>
      <c r="H282" s="119"/>
      <c r="I282" s="119"/>
      <c r="J282" s="89"/>
      <c r="K282" s="89"/>
      <c r="L282" s="89"/>
    </row>
    <row r="283" spans="1:12" s="157" customFormat="1">
      <c r="A283" s="108"/>
      <c r="B283" s="119"/>
      <c r="C283" s="119"/>
      <c r="D283" s="119"/>
      <c r="E283" s="120"/>
      <c r="F283" s="148"/>
      <c r="G283" s="149"/>
      <c r="H283" s="119"/>
      <c r="I283" s="119"/>
      <c r="J283" s="89"/>
      <c r="K283" s="89"/>
      <c r="L283" s="89"/>
    </row>
    <row r="284" spans="1:12" s="157" customFormat="1">
      <c r="A284" s="108"/>
      <c r="B284" s="119"/>
      <c r="C284" s="119"/>
      <c r="D284" s="119"/>
      <c r="E284" s="120"/>
      <c r="F284" s="148"/>
      <c r="G284" s="149"/>
      <c r="H284" s="119"/>
      <c r="I284" s="119"/>
      <c r="J284" s="89"/>
      <c r="K284" s="89"/>
      <c r="L284" s="89"/>
    </row>
    <row r="285" spans="1:12" s="157" customFormat="1">
      <c r="A285" s="108"/>
      <c r="B285" s="119"/>
      <c r="C285" s="119"/>
      <c r="D285" s="119"/>
      <c r="E285" s="120"/>
      <c r="F285" s="148"/>
      <c r="G285" s="149"/>
      <c r="H285" s="119"/>
      <c r="I285" s="119"/>
      <c r="J285" s="89"/>
      <c r="K285" s="89"/>
      <c r="L285" s="89"/>
    </row>
    <row r="286" spans="1:12" s="157" customFormat="1">
      <c r="A286" s="108"/>
      <c r="B286" s="119"/>
      <c r="C286" s="119"/>
      <c r="D286" s="119"/>
      <c r="E286" s="120"/>
      <c r="F286" s="148"/>
      <c r="G286" s="149"/>
      <c r="H286" s="119"/>
      <c r="I286" s="119"/>
      <c r="J286" s="89"/>
      <c r="K286" s="89"/>
      <c r="L286" s="89"/>
    </row>
    <row r="287" spans="1:12" s="157" customFormat="1">
      <c r="A287" s="108"/>
      <c r="B287" s="119"/>
      <c r="C287" s="119"/>
      <c r="D287" s="119"/>
      <c r="E287" s="120"/>
      <c r="F287" s="148"/>
      <c r="G287" s="149"/>
      <c r="H287" s="119"/>
      <c r="I287" s="119"/>
      <c r="J287" s="89"/>
      <c r="K287" s="89"/>
      <c r="L287" s="89"/>
    </row>
    <row r="288" spans="1:12" s="157" customFormat="1">
      <c r="A288" s="108"/>
      <c r="B288" s="119"/>
      <c r="C288" s="119"/>
      <c r="D288" s="119"/>
      <c r="E288" s="120"/>
      <c r="F288" s="148"/>
      <c r="G288" s="149"/>
      <c r="H288" s="119"/>
      <c r="I288" s="119"/>
      <c r="J288" s="89"/>
      <c r="K288" s="89"/>
      <c r="L288" s="89"/>
    </row>
    <row r="289" spans="1:12" s="157" customFormat="1">
      <c r="A289" s="108"/>
      <c r="B289" s="119"/>
      <c r="C289" s="119"/>
      <c r="D289" s="119"/>
      <c r="E289" s="120"/>
      <c r="F289" s="148"/>
      <c r="G289" s="149"/>
      <c r="H289" s="119"/>
      <c r="I289" s="119"/>
      <c r="J289" s="89"/>
      <c r="K289" s="89"/>
      <c r="L289" s="89"/>
    </row>
    <row r="290" spans="1:12" s="157" customFormat="1">
      <c r="A290" s="108"/>
      <c r="B290" s="119"/>
      <c r="C290" s="119"/>
      <c r="D290" s="119"/>
      <c r="E290" s="120"/>
      <c r="F290" s="148"/>
      <c r="G290" s="149"/>
      <c r="H290" s="119"/>
      <c r="I290" s="119"/>
      <c r="J290" s="89"/>
      <c r="K290" s="89"/>
      <c r="L290" s="89"/>
    </row>
    <row r="291" spans="1:12" s="157" customFormat="1">
      <c r="A291" s="108"/>
      <c r="B291" s="119"/>
      <c r="C291" s="119"/>
      <c r="D291" s="119"/>
      <c r="E291" s="120"/>
      <c r="F291" s="148"/>
      <c r="G291" s="149"/>
      <c r="H291" s="119"/>
      <c r="I291" s="119"/>
      <c r="J291" s="89"/>
      <c r="K291" s="89"/>
      <c r="L291" s="89"/>
    </row>
    <row r="292" spans="1:12" s="157" customFormat="1">
      <c r="A292" s="108"/>
      <c r="B292" s="119"/>
      <c r="C292" s="119"/>
      <c r="D292" s="119"/>
      <c r="E292" s="120"/>
      <c r="F292" s="148"/>
      <c r="G292" s="149"/>
      <c r="H292" s="119"/>
      <c r="I292" s="119"/>
      <c r="J292" s="89"/>
      <c r="K292" s="89"/>
      <c r="L292" s="89"/>
    </row>
    <row r="293" spans="1:12" s="157" customFormat="1">
      <c r="A293" s="108"/>
      <c r="B293" s="119"/>
      <c r="C293" s="119"/>
      <c r="D293" s="119"/>
      <c r="E293" s="120"/>
      <c r="F293" s="148"/>
      <c r="G293" s="149"/>
      <c r="H293" s="119"/>
      <c r="I293" s="119"/>
      <c r="J293" s="89"/>
      <c r="K293" s="89"/>
      <c r="L293" s="89"/>
    </row>
    <row r="294" spans="1:12" s="157" customFormat="1">
      <c r="A294" s="108"/>
      <c r="B294" s="119"/>
      <c r="C294" s="119"/>
      <c r="D294" s="119"/>
      <c r="E294" s="120"/>
      <c r="F294" s="148"/>
      <c r="G294" s="149"/>
      <c r="H294" s="119"/>
      <c r="I294" s="119"/>
      <c r="J294" s="89"/>
      <c r="K294" s="89"/>
      <c r="L294" s="89"/>
    </row>
    <row r="295" spans="1:12" s="157" customFormat="1">
      <c r="A295" s="108"/>
      <c r="B295" s="119"/>
      <c r="C295" s="119"/>
      <c r="D295" s="119"/>
      <c r="E295" s="120"/>
      <c r="F295" s="148"/>
      <c r="G295" s="149"/>
      <c r="H295" s="119"/>
      <c r="I295" s="119"/>
      <c r="J295" s="89"/>
      <c r="K295" s="89"/>
      <c r="L295" s="89"/>
    </row>
    <row r="296" spans="1:12" s="157" customFormat="1">
      <c r="A296" s="108"/>
      <c r="B296" s="119"/>
      <c r="C296" s="119"/>
      <c r="D296" s="119"/>
      <c r="E296" s="120"/>
      <c r="F296" s="148"/>
      <c r="G296" s="149"/>
      <c r="H296" s="119"/>
      <c r="I296" s="119"/>
      <c r="J296" s="89"/>
      <c r="K296" s="89"/>
      <c r="L296" s="89"/>
    </row>
    <row r="297" spans="1:12" s="157" customFormat="1">
      <c r="A297" s="108"/>
      <c r="B297" s="119"/>
      <c r="C297" s="119"/>
      <c r="D297" s="119"/>
      <c r="E297" s="120"/>
      <c r="F297" s="148"/>
      <c r="G297" s="149"/>
      <c r="H297" s="119"/>
      <c r="I297" s="119"/>
      <c r="J297" s="89"/>
      <c r="K297" s="89"/>
      <c r="L297" s="89"/>
    </row>
    <row r="298" spans="1:12" s="157" customFormat="1">
      <c r="A298" s="108"/>
      <c r="B298" s="119"/>
      <c r="C298" s="119"/>
      <c r="D298" s="119"/>
      <c r="E298" s="120"/>
      <c r="F298" s="148"/>
      <c r="G298" s="149"/>
      <c r="H298" s="119"/>
      <c r="I298" s="119"/>
      <c r="J298" s="89"/>
      <c r="K298" s="89"/>
      <c r="L298" s="89"/>
    </row>
    <row r="299" spans="1:12" s="157" customFormat="1">
      <c r="A299" s="108"/>
      <c r="B299" s="119"/>
      <c r="C299" s="119"/>
      <c r="D299" s="119"/>
      <c r="E299" s="120"/>
      <c r="F299" s="148"/>
      <c r="G299" s="149"/>
      <c r="H299" s="119"/>
      <c r="I299" s="119"/>
      <c r="J299" s="89"/>
      <c r="K299" s="89"/>
      <c r="L299" s="89"/>
    </row>
    <row r="300" spans="1:12" s="157" customFormat="1">
      <c r="A300" s="108"/>
      <c r="B300" s="119"/>
      <c r="C300" s="119"/>
      <c r="D300" s="119"/>
      <c r="E300" s="120"/>
      <c r="F300" s="148"/>
      <c r="G300" s="149"/>
      <c r="H300" s="119"/>
      <c r="I300" s="119"/>
      <c r="J300" s="89"/>
      <c r="K300" s="89"/>
      <c r="L300" s="89"/>
    </row>
    <row r="301" spans="1:12" s="157" customFormat="1">
      <c r="A301" s="108"/>
      <c r="B301" s="119"/>
      <c r="C301" s="119"/>
      <c r="D301" s="119"/>
      <c r="E301" s="120"/>
      <c r="F301" s="148"/>
      <c r="G301" s="149"/>
      <c r="H301" s="119"/>
      <c r="I301" s="119"/>
      <c r="J301" s="89"/>
      <c r="K301" s="89"/>
      <c r="L301" s="89"/>
    </row>
    <row r="302" spans="1:12" s="157" customFormat="1">
      <c r="A302" s="108"/>
      <c r="B302" s="119"/>
      <c r="C302" s="119"/>
      <c r="D302" s="119"/>
      <c r="E302" s="120"/>
      <c r="F302" s="148"/>
      <c r="G302" s="149"/>
      <c r="H302" s="119"/>
      <c r="I302" s="119"/>
      <c r="J302" s="89"/>
      <c r="K302" s="89"/>
      <c r="L302" s="89"/>
    </row>
    <row r="303" spans="1:12" s="157" customFormat="1">
      <c r="A303" s="108"/>
      <c r="B303" s="119"/>
      <c r="C303" s="119"/>
      <c r="D303" s="119"/>
      <c r="E303" s="120"/>
      <c r="F303" s="148"/>
      <c r="G303" s="149"/>
      <c r="H303" s="119"/>
      <c r="I303" s="119"/>
      <c r="J303" s="89"/>
      <c r="K303" s="89"/>
      <c r="L303" s="89"/>
    </row>
    <row r="304" spans="1:12" s="157" customFormat="1">
      <c r="A304" s="108"/>
      <c r="B304" s="119"/>
      <c r="C304" s="119"/>
      <c r="D304" s="119"/>
      <c r="E304" s="120"/>
      <c r="F304" s="148"/>
      <c r="G304" s="149"/>
      <c r="H304" s="119"/>
      <c r="I304" s="119"/>
      <c r="J304" s="89"/>
      <c r="K304" s="89"/>
      <c r="L304" s="89"/>
    </row>
    <row r="305" spans="1:12" s="157" customFormat="1">
      <c r="A305" s="108"/>
      <c r="B305" s="119"/>
      <c r="C305" s="119"/>
      <c r="D305" s="119"/>
      <c r="E305" s="120"/>
      <c r="F305" s="148"/>
      <c r="G305" s="149"/>
      <c r="H305" s="119"/>
      <c r="I305" s="119"/>
      <c r="J305" s="89"/>
      <c r="K305" s="89"/>
      <c r="L305" s="89"/>
    </row>
    <row r="306" spans="1:12" s="157" customFormat="1">
      <c r="A306" s="108"/>
      <c r="B306" s="119"/>
      <c r="C306" s="119"/>
      <c r="D306" s="119"/>
      <c r="E306" s="120"/>
      <c r="F306" s="148"/>
      <c r="G306" s="149"/>
      <c r="H306" s="119"/>
      <c r="I306" s="119"/>
      <c r="J306" s="89"/>
      <c r="K306" s="89"/>
      <c r="L306" s="89"/>
    </row>
    <row r="307" spans="1:12" s="157" customFormat="1">
      <c r="A307" s="108"/>
      <c r="B307" s="119"/>
      <c r="C307" s="119"/>
      <c r="D307" s="119"/>
      <c r="E307" s="120"/>
      <c r="F307" s="148"/>
      <c r="G307" s="149"/>
      <c r="H307" s="119"/>
      <c r="I307" s="119"/>
      <c r="J307" s="89"/>
      <c r="K307" s="89"/>
      <c r="L307" s="89"/>
    </row>
    <row r="308" spans="1:12" s="157" customFormat="1">
      <c r="A308" s="108"/>
      <c r="B308" s="119"/>
      <c r="C308" s="119"/>
      <c r="D308" s="119"/>
      <c r="E308" s="120"/>
      <c r="F308" s="148"/>
      <c r="G308" s="149"/>
      <c r="H308" s="119"/>
      <c r="I308" s="119"/>
      <c r="J308" s="89"/>
      <c r="K308" s="89"/>
      <c r="L308" s="89"/>
    </row>
    <row r="309" spans="1:12" s="157" customFormat="1">
      <c r="A309" s="108"/>
      <c r="B309" s="119"/>
      <c r="C309" s="119"/>
      <c r="D309" s="119"/>
      <c r="E309" s="120"/>
      <c r="F309" s="148"/>
      <c r="G309" s="149"/>
      <c r="H309" s="119"/>
      <c r="I309" s="119"/>
      <c r="J309" s="89"/>
      <c r="K309" s="89"/>
      <c r="L309" s="89"/>
    </row>
    <row r="310" spans="1:12" s="157" customFormat="1">
      <c r="A310" s="108"/>
      <c r="B310" s="119"/>
      <c r="C310" s="119"/>
      <c r="D310" s="119"/>
      <c r="E310" s="120"/>
      <c r="F310" s="148"/>
      <c r="G310" s="149"/>
      <c r="H310" s="119"/>
      <c r="I310" s="119"/>
      <c r="J310" s="89"/>
      <c r="K310" s="89"/>
      <c r="L310" s="89"/>
    </row>
    <row r="311" spans="1:12" s="157" customFormat="1">
      <c r="A311" s="108"/>
      <c r="B311" s="119"/>
      <c r="C311" s="119"/>
      <c r="D311" s="119"/>
      <c r="E311" s="120"/>
      <c r="F311" s="148"/>
      <c r="G311" s="149"/>
      <c r="H311" s="119"/>
      <c r="I311" s="119"/>
      <c r="J311" s="89"/>
      <c r="K311" s="89"/>
      <c r="L311" s="89"/>
    </row>
    <row r="312" spans="1:12" s="157" customFormat="1">
      <c r="A312" s="108"/>
      <c r="B312" s="119"/>
      <c r="C312" s="119"/>
      <c r="D312" s="119"/>
      <c r="E312" s="120"/>
      <c r="F312" s="148"/>
      <c r="G312" s="149"/>
      <c r="H312" s="119"/>
      <c r="I312" s="119"/>
      <c r="J312" s="89"/>
      <c r="K312" s="89"/>
      <c r="L312" s="89"/>
    </row>
    <row r="313" spans="1:12" s="157" customFormat="1">
      <c r="A313" s="108"/>
      <c r="B313" s="119"/>
      <c r="C313" s="119"/>
      <c r="D313" s="119"/>
      <c r="E313" s="120"/>
      <c r="F313" s="148"/>
      <c r="G313" s="149"/>
      <c r="H313" s="119"/>
      <c r="I313" s="119"/>
      <c r="J313" s="89"/>
      <c r="K313" s="89"/>
      <c r="L313" s="89"/>
    </row>
    <row r="314" spans="1:12" s="157" customFormat="1">
      <c r="A314" s="108"/>
      <c r="B314" s="119"/>
      <c r="C314" s="119"/>
      <c r="D314" s="119"/>
      <c r="E314" s="120"/>
      <c r="F314" s="148"/>
      <c r="G314" s="149"/>
      <c r="H314" s="119"/>
      <c r="I314" s="119"/>
      <c r="J314" s="89"/>
      <c r="K314" s="89"/>
      <c r="L314" s="89"/>
    </row>
    <row r="315" spans="1:12" s="157" customFormat="1">
      <c r="A315" s="108"/>
      <c r="B315" s="119"/>
      <c r="C315" s="119"/>
      <c r="D315" s="119"/>
      <c r="E315" s="120"/>
      <c r="F315" s="148"/>
      <c r="G315" s="149"/>
      <c r="H315" s="119"/>
      <c r="I315" s="119"/>
      <c r="J315" s="89"/>
      <c r="K315" s="89"/>
      <c r="L315" s="89"/>
    </row>
    <row r="316" spans="1:12" s="157" customFormat="1">
      <c r="A316" s="108"/>
      <c r="B316" s="119"/>
      <c r="C316" s="119"/>
      <c r="D316" s="119"/>
      <c r="E316" s="120"/>
      <c r="F316" s="148"/>
      <c r="G316" s="149"/>
      <c r="H316" s="119"/>
      <c r="I316" s="119"/>
      <c r="J316" s="89"/>
      <c r="K316" s="89"/>
      <c r="L316" s="89"/>
    </row>
    <row r="317" spans="1:12" s="157" customFormat="1">
      <c r="A317" s="108"/>
      <c r="B317" s="119"/>
      <c r="C317" s="119"/>
      <c r="D317" s="119"/>
      <c r="E317" s="120"/>
      <c r="F317" s="148"/>
      <c r="G317" s="149"/>
      <c r="H317" s="119"/>
      <c r="I317" s="119"/>
      <c r="J317" s="89"/>
      <c r="K317" s="89"/>
      <c r="L317" s="89"/>
    </row>
    <row r="318" spans="1:12" s="157" customFormat="1">
      <c r="A318" s="108"/>
      <c r="B318" s="119"/>
      <c r="C318" s="119"/>
      <c r="D318" s="119"/>
      <c r="E318" s="120"/>
      <c r="F318" s="148"/>
      <c r="G318" s="149"/>
      <c r="H318" s="119"/>
      <c r="I318" s="119"/>
      <c r="J318" s="89"/>
      <c r="K318" s="89"/>
      <c r="L318" s="89"/>
    </row>
    <row r="319" spans="1:12" s="157" customFormat="1">
      <c r="A319" s="108"/>
      <c r="B319" s="119"/>
      <c r="C319" s="119"/>
      <c r="D319" s="119"/>
      <c r="E319" s="120"/>
      <c r="F319" s="148"/>
      <c r="G319" s="149"/>
      <c r="H319" s="119"/>
      <c r="I319" s="119"/>
      <c r="J319" s="89"/>
      <c r="K319" s="89"/>
      <c r="L319" s="89"/>
    </row>
    <row r="320" spans="1:12" s="157" customFormat="1">
      <c r="A320" s="108"/>
      <c r="B320" s="119"/>
      <c r="C320" s="119"/>
      <c r="D320" s="119"/>
      <c r="E320" s="120"/>
      <c r="F320" s="148"/>
      <c r="G320" s="149"/>
      <c r="H320" s="119"/>
      <c r="I320" s="119"/>
      <c r="J320" s="89"/>
      <c r="K320" s="89"/>
      <c r="L320" s="89"/>
    </row>
    <row r="321" spans="1:12" s="157" customFormat="1">
      <c r="A321" s="108"/>
      <c r="B321" s="119"/>
      <c r="C321" s="119"/>
      <c r="D321" s="119"/>
      <c r="E321" s="120"/>
      <c r="F321" s="148"/>
      <c r="G321" s="149"/>
      <c r="H321" s="119"/>
      <c r="I321" s="119"/>
      <c r="J321" s="89"/>
      <c r="K321" s="89"/>
      <c r="L321" s="89"/>
    </row>
    <row r="322" spans="1:12" s="157" customFormat="1">
      <c r="A322" s="108"/>
      <c r="B322" s="119"/>
      <c r="C322" s="119"/>
      <c r="D322" s="119"/>
      <c r="E322" s="120"/>
      <c r="F322" s="148"/>
      <c r="G322" s="149"/>
      <c r="H322" s="119"/>
      <c r="I322" s="119"/>
      <c r="J322" s="89"/>
      <c r="K322" s="89"/>
      <c r="L322" s="89"/>
    </row>
    <row r="323" spans="1:12" s="157" customFormat="1">
      <c r="A323" s="108"/>
      <c r="B323" s="119"/>
      <c r="C323" s="119"/>
      <c r="D323" s="119"/>
      <c r="E323" s="120"/>
      <c r="F323" s="148"/>
      <c r="G323" s="149"/>
      <c r="H323" s="119"/>
      <c r="I323" s="119"/>
      <c r="J323" s="89"/>
      <c r="K323" s="89"/>
      <c r="L323" s="89"/>
    </row>
    <row r="324" spans="1:12" s="157" customFormat="1">
      <c r="A324" s="108"/>
      <c r="B324" s="119"/>
      <c r="C324" s="119"/>
      <c r="D324" s="119"/>
      <c r="E324" s="120"/>
      <c r="F324" s="148"/>
      <c r="G324" s="149"/>
      <c r="H324" s="119"/>
      <c r="I324" s="119"/>
      <c r="J324" s="89"/>
      <c r="K324" s="89"/>
      <c r="L324" s="89"/>
    </row>
    <row r="325" spans="1:12" s="157" customFormat="1">
      <c r="A325" s="108"/>
      <c r="B325" s="119"/>
      <c r="C325" s="119"/>
      <c r="D325" s="119"/>
      <c r="E325" s="120"/>
      <c r="F325" s="148"/>
      <c r="G325" s="149"/>
      <c r="H325" s="119"/>
      <c r="I325" s="119"/>
      <c r="J325" s="89"/>
      <c r="K325" s="89"/>
      <c r="L325" s="89"/>
    </row>
    <row r="326" spans="1:12" s="157" customFormat="1">
      <c r="A326" s="108"/>
      <c r="B326" s="119"/>
      <c r="C326" s="119"/>
      <c r="D326" s="119"/>
      <c r="E326" s="120"/>
      <c r="F326" s="148"/>
      <c r="G326" s="149"/>
      <c r="H326" s="119"/>
      <c r="I326" s="119"/>
      <c r="J326" s="89"/>
      <c r="K326" s="89"/>
      <c r="L326" s="89"/>
    </row>
    <row r="327" spans="1:12" s="157" customFormat="1">
      <c r="A327" s="108"/>
      <c r="B327" s="119"/>
      <c r="C327" s="119"/>
      <c r="D327" s="119"/>
      <c r="E327" s="120"/>
      <c r="F327" s="148"/>
      <c r="G327" s="149"/>
      <c r="H327" s="119"/>
      <c r="I327" s="119"/>
      <c r="J327" s="89"/>
      <c r="K327" s="89"/>
      <c r="L327" s="89"/>
    </row>
    <row r="328" spans="1:12" s="157" customFormat="1">
      <c r="A328" s="108"/>
      <c r="B328" s="119"/>
      <c r="C328" s="119"/>
      <c r="D328" s="119"/>
      <c r="E328" s="120"/>
      <c r="F328" s="148"/>
      <c r="G328" s="149"/>
      <c r="H328" s="119"/>
      <c r="I328" s="119"/>
      <c r="J328" s="89"/>
      <c r="K328" s="89"/>
      <c r="L328" s="89"/>
    </row>
    <row r="329" spans="1:12" s="157" customFormat="1">
      <c r="A329" s="108"/>
      <c r="B329" s="119"/>
      <c r="C329" s="119"/>
      <c r="D329" s="119"/>
      <c r="E329" s="120"/>
      <c r="F329" s="148"/>
      <c r="G329" s="149"/>
      <c r="H329" s="119"/>
      <c r="I329" s="119"/>
      <c r="J329" s="89"/>
      <c r="K329" s="89"/>
      <c r="L329" s="89"/>
    </row>
    <row r="330" spans="1:12" s="157" customFormat="1">
      <c r="A330" s="108"/>
      <c r="B330" s="119"/>
      <c r="C330" s="119"/>
      <c r="D330" s="119"/>
      <c r="E330" s="120"/>
      <c r="F330" s="148"/>
      <c r="G330" s="149"/>
      <c r="H330" s="119"/>
      <c r="I330" s="119"/>
      <c r="J330" s="89"/>
      <c r="K330" s="89"/>
      <c r="L330" s="89"/>
    </row>
    <row r="331" spans="1:12" s="157" customFormat="1">
      <c r="A331" s="108"/>
      <c r="B331" s="119"/>
      <c r="C331" s="119"/>
      <c r="D331" s="119"/>
      <c r="E331" s="120"/>
      <c r="F331" s="148"/>
      <c r="G331" s="149"/>
      <c r="H331" s="119"/>
      <c r="I331" s="119"/>
      <c r="J331" s="89"/>
      <c r="K331" s="89"/>
      <c r="L331" s="89"/>
    </row>
    <row r="332" spans="1:12" s="157" customFormat="1">
      <c r="A332" s="108"/>
      <c r="B332" s="119"/>
      <c r="C332" s="119"/>
      <c r="D332" s="119"/>
      <c r="E332" s="120"/>
      <c r="F332" s="148"/>
      <c r="G332" s="149"/>
      <c r="H332" s="119"/>
      <c r="I332" s="119"/>
      <c r="J332" s="89"/>
      <c r="K332" s="89"/>
      <c r="L332" s="89"/>
    </row>
    <row r="333" spans="1:12" s="157" customFormat="1">
      <c r="A333" s="108"/>
      <c r="B333" s="119"/>
      <c r="C333" s="119"/>
      <c r="D333" s="119"/>
      <c r="E333" s="120"/>
      <c r="F333" s="148"/>
      <c r="G333" s="149"/>
      <c r="H333" s="119"/>
      <c r="I333" s="119"/>
      <c r="J333" s="89"/>
      <c r="K333" s="89"/>
      <c r="L333" s="89"/>
    </row>
    <row r="334" spans="1:12" s="157" customFormat="1">
      <c r="A334" s="108"/>
      <c r="B334" s="119"/>
      <c r="C334" s="119"/>
      <c r="D334" s="119"/>
      <c r="E334" s="120"/>
      <c r="F334" s="148"/>
      <c r="G334" s="149"/>
      <c r="H334" s="119"/>
      <c r="I334" s="119"/>
      <c r="J334" s="89"/>
      <c r="K334" s="89"/>
      <c r="L334" s="89"/>
    </row>
    <row r="335" spans="1:12" s="157" customFormat="1">
      <c r="A335" s="108"/>
      <c r="B335" s="119"/>
      <c r="C335" s="119"/>
      <c r="D335" s="119"/>
      <c r="E335" s="120"/>
      <c r="F335" s="148"/>
      <c r="G335" s="149"/>
      <c r="H335" s="119"/>
      <c r="I335" s="119"/>
      <c r="J335" s="89"/>
      <c r="K335" s="89"/>
      <c r="L335" s="89"/>
    </row>
    <row r="336" spans="1:12" s="157" customFormat="1">
      <c r="A336" s="108"/>
      <c r="B336" s="119"/>
      <c r="C336" s="119"/>
      <c r="D336" s="119"/>
      <c r="E336" s="120"/>
      <c r="F336" s="148"/>
      <c r="G336" s="149"/>
      <c r="H336" s="119"/>
      <c r="I336" s="119"/>
      <c r="J336" s="89"/>
      <c r="K336" s="89"/>
      <c r="L336" s="89"/>
    </row>
    <row r="337" spans="1:12" s="157" customFormat="1">
      <c r="A337" s="108"/>
      <c r="B337" s="119"/>
      <c r="C337" s="119"/>
      <c r="D337" s="119"/>
      <c r="E337" s="120"/>
      <c r="F337" s="148"/>
      <c r="G337" s="149"/>
      <c r="H337" s="119"/>
      <c r="I337" s="119"/>
      <c r="J337" s="89"/>
      <c r="K337" s="89"/>
      <c r="L337" s="89"/>
    </row>
    <row r="338" spans="1:12" s="157" customFormat="1">
      <c r="A338" s="108"/>
      <c r="B338" s="119"/>
      <c r="C338" s="119"/>
      <c r="D338" s="119"/>
      <c r="E338" s="120"/>
      <c r="F338" s="148"/>
      <c r="G338" s="149"/>
      <c r="H338" s="119"/>
      <c r="I338" s="119"/>
      <c r="J338" s="89"/>
      <c r="K338" s="89"/>
      <c r="L338" s="89"/>
    </row>
    <row r="339" spans="1:12" s="157" customFormat="1">
      <c r="A339" s="108"/>
      <c r="B339" s="119"/>
      <c r="C339" s="119"/>
      <c r="D339" s="119"/>
      <c r="E339" s="120"/>
      <c r="F339" s="148"/>
      <c r="G339" s="149"/>
      <c r="H339" s="119"/>
      <c r="I339" s="119"/>
      <c r="J339" s="89"/>
      <c r="K339" s="89"/>
      <c r="L339" s="89"/>
    </row>
    <row r="340" spans="1:12" s="157" customFormat="1">
      <c r="A340" s="108"/>
      <c r="B340" s="119"/>
      <c r="C340" s="119"/>
      <c r="D340" s="119"/>
      <c r="E340" s="120"/>
      <c r="F340" s="148"/>
      <c r="G340" s="149"/>
      <c r="H340" s="119"/>
      <c r="I340" s="119"/>
      <c r="J340" s="89"/>
      <c r="K340" s="89"/>
      <c r="L340" s="89"/>
    </row>
    <row r="341" spans="1:12" s="157" customFormat="1">
      <c r="A341" s="108"/>
      <c r="B341" s="119"/>
      <c r="C341" s="119"/>
      <c r="D341" s="119"/>
      <c r="E341" s="120"/>
      <c r="F341" s="148"/>
      <c r="G341" s="149"/>
      <c r="H341" s="119"/>
      <c r="I341" s="119"/>
      <c r="J341" s="89"/>
      <c r="K341" s="89"/>
      <c r="L341" s="89"/>
    </row>
    <row r="342" spans="1:12" s="157" customFormat="1">
      <c r="A342" s="108"/>
      <c r="B342" s="119"/>
      <c r="C342" s="119"/>
      <c r="D342" s="119"/>
      <c r="E342" s="120"/>
      <c r="F342" s="148"/>
      <c r="G342" s="149"/>
      <c r="H342" s="119"/>
      <c r="I342" s="119"/>
      <c r="J342" s="89"/>
      <c r="K342" s="89"/>
      <c r="L342" s="89"/>
    </row>
    <row r="343" spans="1:12" s="157" customFormat="1">
      <c r="A343" s="108"/>
      <c r="B343" s="119"/>
      <c r="C343" s="119"/>
      <c r="D343" s="119"/>
      <c r="E343" s="120"/>
      <c r="F343" s="148"/>
      <c r="G343" s="149"/>
      <c r="H343" s="119"/>
      <c r="I343" s="119"/>
      <c r="J343" s="89"/>
      <c r="K343" s="89"/>
      <c r="L343" s="89"/>
    </row>
    <row r="344" spans="1:12" s="157" customFormat="1">
      <c r="A344" s="108"/>
      <c r="B344" s="119"/>
      <c r="C344" s="119"/>
      <c r="D344" s="119"/>
      <c r="E344" s="120"/>
      <c r="F344" s="148"/>
      <c r="G344" s="149"/>
      <c r="H344" s="119"/>
      <c r="I344" s="119"/>
      <c r="J344" s="89"/>
      <c r="K344" s="89"/>
      <c r="L344" s="89"/>
    </row>
    <row r="345" spans="1:12" s="157" customFormat="1">
      <c r="A345" s="108"/>
      <c r="B345" s="119"/>
      <c r="C345" s="119"/>
      <c r="D345" s="119"/>
      <c r="E345" s="120"/>
      <c r="F345" s="148"/>
      <c r="G345" s="149"/>
      <c r="H345" s="119"/>
      <c r="I345" s="119"/>
      <c r="J345" s="89"/>
      <c r="K345" s="89"/>
      <c r="L345" s="89"/>
    </row>
    <row r="346" spans="1:12" s="157" customFormat="1">
      <c r="A346" s="108"/>
      <c r="B346" s="119"/>
      <c r="C346" s="119"/>
      <c r="D346" s="119"/>
      <c r="E346" s="120"/>
      <c r="F346" s="148"/>
      <c r="G346" s="149"/>
      <c r="H346" s="119"/>
      <c r="I346" s="119"/>
      <c r="J346" s="89"/>
      <c r="K346" s="89"/>
      <c r="L346" s="89"/>
    </row>
    <row r="347" spans="1:12" s="157" customFormat="1">
      <c r="A347" s="108"/>
      <c r="B347" s="119"/>
      <c r="C347" s="119"/>
      <c r="D347" s="119"/>
      <c r="E347" s="120"/>
      <c r="F347" s="148"/>
      <c r="G347" s="149"/>
      <c r="H347" s="119"/>
      <c r="I347" s="119"/>
      <c r="J347" s="89"/>
      <c r="K347" s="89"/>
      <c r="L347" s="89"/>
    </row>
    <row r="348" spans="1:12" s="157" customFormat="1">
      <c r="A348" s="108"/>
      <c r="B348" s="119"/>
      <c r="C348" s="119"/>
      <c r="D348" s="119"/>
      <c r="E348" s="120"/>
      <c r="F348" s="148"/>
      <c r="G348" s="149"/>
      <c r="H348" s="119"/>
      <c r="I348" s="119"/>
      <c r="J348" s="89"/>
      <c r="K348" s="89"/>
      <c r="L348" s="89"/>
    </row>
    <row r="349" spans="1:12" s="157" customFormat="1">
      <c r="A349" s="108"/>
      <c r="B349" s="119"/>
      <c r="C349" s="119"/>
      <c r="D349" s="119"/>
      <c r="E349" s="120"/>
      <c r="F349" s="148"/>
      <c r="G349" s="149"/>
      <c r="H349" s="119"/>
      <c r="I349" s="119"/>
      <c r="J349" s="89"/>
      <c r="K349" s="89"/>
      <c r="L349" s="89"/>
    </row>
    <row r="350" spans="1:12" s="157" customFormat="1">
      <c r="A350" s="108"/>
      <c r="B350" s="119"/>
      <c r="C350" s="119"/>
      <c r="D350" s="119"/>
      <c r="E350" s="120"/>
      <c r="F350" s="148"/>
      <c r="G350" s="149"/>
      <c r="H350" s="119"/>
      <c r="I350" s="119"/>
      <c r="J350" s="89"/>
      <c r="K350" s="89"/>
      <c r="L350" s="89"/>
    </row>
    <row r="351" spans="1:12" s="157" customFormat="1">
      <c r="A351" s="108"/>
      <c r="B351" s="119"/>
      <c r="C351" s="119"/>
      <c r="D351" s="119"/>
      <c r="E351" s="120"/>
      <c r="F351" s="148"/>
      <c r="G351" s="149"/>
      <c r="H351" s="119"/>
      <c r="I351" s="119"/>
      <c r="J351" s="89"/>
      <c r="K351" s="89"/>
      <c r="L351" s="89"/>
    </row>
    <row r="352" spans="1:12" s="157" customFormat="1">
      <c r="A352" s="108"/>
      <c r="B352" s="119"/>
      <c r="C352" s="119"/>
      <c r="D352" s="119"/>
      <c r="E352" s="120"/>
      <c r="F352" s="148"/>
      <c r="G352" s="149"/>
      <c r="H352" s="119"/>
      <c r="I352" s="119"/>
      <c r="J352" s="89"/>
      <c r="K352" s="89"/>
      <c r="L352" s="89"/>
    </row>
    <row r="353" spans="1:12" s="157" customFormat="1">
      <c r="A353" s="108"/>
      <c r="B353" s="119"/>
      <c r="C353" s="119"/>
      <c r="D353" s="119"/>
      <c r="E353" s="120"/>
      <c r="F353" s="148"/>
      <c r="G353" s="149"/>
      <c r="H353" s="119"/>
      <c r="I353" s="119"/>
      <c r="J353" s="89"/>
      <c r="K353" s="89"/>
      <c r="L353" s="89"/>
    </row>
    <row r="354" spans="1:12" s="157" customFormat="1">
      <c r="A354" s="108"/>
      <c r="B354" s="119"/>
      <c r="C354" s="119"/>
      <c r="D354" s="119"/>
      <c r="E354" s="120"/>
      <c r="F354" s="148"/>
      <c r="G354" s="149"/>
      <c r="H354" s="119"/>
      <c r="I354" s="119"/>
      <c r="J354" s="89"/>
      <c r="K354" s="89"/>
      <c r="L354" s="89"/>
    </row>
    <row r="355" spans="1:12" s="157" customFormat="1">
      <c r="A355" s="108"/>
      <c r="B355" s="119"/>
      <c r="C355" s="119"/>
      <c r="D355" s="119"/>
      <c r="E355" s="120"/>
      <c r="F355" s="148"/>
      <c r="G355" s="149"/>
      <c r="H355" s="119"/>
      <c r="I355" s="119"/>
      <c r="J355" s="89"/>
      <c r="K355" s="89"/>
      <c r="L355" s="89"/>
    </row>
    <row r="356" spans="1:12" s="157" customFormat="1">
      <c r="A356" s="108"/>
      <c r="B356" s="119"/>
      <c r="C356" s="119"/>
      <c r="D356" s="119"/>
      <c r="E356" s="120"/>
      <c r="F356" s="148"/>
      <c r="G356" s="149"/>
      <c r="H356" s="119"/>
      <c r="I356" s="119"/>
      <c r="J356" s="89"/>
      <c r="K356" s="89"/>
      <c r="L356" s="89"/>
    </row>
    <row r="357" spans="1:12" s="157" customFormat="1">
      <c r="A357" s="108"/>
      <c r="B357" s="119"/>
      <c r="C357" s="119"/>
      <c r="D357" s="119"/>
      <c r="E357" s="120"/>
      <c r="F357" s="148"/>
      <c r="G357" s="149"/>
      <c r="H357" s="119"/>
      <c r="I357" s="119"/>
      <c r="J357" s="89"/>
      <c r="K357" s="89"/>
      <c r="L357" s="89"/>
    </row>
    <row r="358" spans="1:12" s="157" customFormat="1">
      <c r="A358" s="108"/>
      <c r="B358" s="119"/>
      <c r="C358" s="119"/>
      <c r="D358" s="119"/>
      <c r="E358" s="120"/>
      <c r="F358" s="148"/>
      <c r="G358" s="149"/>
      <c r="H358" s="119"/>
      <c r="I358" s="119"/>
      <c r="J358" s="89"/>
      <c r="K358" s="89"/>
      <c r="L358" s="89"/>
    </row>
    <row r="359" spans="1:12" s="157" customFormat="1">
      <c r="A359" s="108"/>
      <c r="B359" s="119"/>
      <c r="C359" s="119"/>
      <c r="D359" s="119"/>
      <c r="E359" s="120"/>
      <c r="F359" s="148"/>
      <c r="G359" s="149"/>
      <c r="H359" s="119"/>
      <c r="I359" s="119"/>
      <c r="J359" s="89"/>
      <c r="K359" s="89"/>
      <c r="L359" s="89"/>
    </row>
    <row r="360" spans="1:12" s="157" customFormat="1">
      <c r="A360" s="108"/>
      <c r="B360" s="119"/>
      <c r="C360" s="119"/>
      <c r="D360" s="119"/>
      <c r="E360" s="120"/>
      <c r="F360" s="148"/>
      <c r="G360" s="149"/>
      <c r="H360" s="119"/>
      <c r="I360" s="119"/>
      <c r="J360" s="89"/>
      <c r="K360" s="89"/>
      <c r="L360" s="89"/>
    </row>
    <row r="361" spans="1:12" s="157" customFormat="1">
      <c r="A361" s="108"/>
      <c r="B361" s="119"/>
      <c r="C361" s="119"/>
      <c r="D361" s="119"/>
      <c r="E361" s="120"/>
      <c r="F361" s="148"/>
      <c r="G361" s="149"/>
      <c r="H361" s="119"/>
      <c r="I361" s="119"/>
      <c r="J361" s="89"/>
      <c r="K361" s="89"/>
      <c r="L361" s="89"/>
    </row>
    <row r="362" spans="1:12" s="157" customFormat="1">
      <c r="A362" s="108"/>
      <c r="B362" s="119"/>
      <c r="C362" s="119"/>
      <c r="D362" s="119"/>
      <c r="E362" s="120"/>
      <c r="F362" s="148"/>
      <c r="G362" s="149"/>
      <c r="H362" s="119"/>
      <c r="I362" s="119"/>
      <c r="J362" s="89"/>
      <c r="K362" s="89"/>
      <c r="L362" s="89"/>
    </row>
    <row r="363" spans="1:12" s="157" customFormat="1">
      <c r="A363" s="108"/>
      <c r="B363" s="119"/>
      <c r="C363" s="119"/>
      <c r="D363" s="119"/>
      <c r="E363" s="120"/>
      <c r="F363" s="148"/>
      <c r="G363" s="149"/>
      <c r="H363" s="119"/>
      <c r="I363" s="119"/>
      <c r="J363" s="89"/>
      <c r="K363" s="89"/>
      <c r="L363" s="89"/>
    </row>
    <row r="364" spans="1:12" s="157" customFormat="1">
      <c r="A364" s="108"/>
      <c r="B364" s="119"/>
      <c r="C364" s="119"/>
      <c r="D364" s="119"/>
      <c r="E364" s="120"/>
      <c r="F364" s="148"/>
      <c r="G364" s="149"/>
      <c r="H364" s="119"/>
      <c r="I364" s="119"/>
      <c r="J364" s="89"/>
      <c r="K364" s="89"/>
      <c r="L364" s="89"/>
    </row>
    <row r="365" spans="1:12" s="157" customFormat="1">
      <c r="A365" s="108"/>
      <c r="B365" s="119"/>
      <c r="C365" s="119"/>
      <c r="D365" s="119"/>
      <c r="E365" s="120"/>
      <c r="F365" s="148"/>
      <c r="G365" s="149"/>
      <c r="H365" s="119"/>
      <c r="I365" s="119"/>
      <c r="J365" s="89"/>
      <c r="K365" s="89"/>
      <c r="L365" s="89"/>
    </row>
    <row r="366" spans="1:12" s="157" customFormat="1">
      <c r="A366" s="108"/>
      <c r="B366" s="119"/>
      <c r="C366" s="119"/>
      <c r="D366" s="119"/>
      <c r="E366" s="120"/>
      <c r="F366" s="148"/>
      <c r="G366" s="149"/>
      <c r="H366" s="119"/>
      <c r="I366" s="119"/>
      <c r="J366" s="89"/>
      <c r="K366" s="89"/>
      <c r="L366" s="89"/>
    </row>
    <row r="367" spans="1:12" s="157" customFormat="1">
      <c r="A367" s="108"/>
      <c r="B367" s="119"/>
      <c r="C367" s="119"/>
      <c r="D367" s="119"/>
      <c r="E367" s="120"/>
      <c r="F367" s="148"/>
      <c r="G367" s="149"/>
      <c r="H367" s="119"/>
      <c r="I367" s="119"/>
      <c r="J367" s="89"/>
      <c r="K367" s="89"/>
      <c r="L367" s="89"/>
    </row>
    <row r="368" spans="1:12" s="157" customFormat="1">
      <c r="A368" s="108"/>
      <c r="B368" s="119"/>
      <c r="C368" s="119"/>
      <c r="D368" s="119"/>
      <c r="E368" s="120"/>
      <c r="F368" s="148"/>
      <c r="G368" s="149"/>
      <c r="H368" s="119"/>
      <c r="I368" s="119"/>
      <c r="J368" s="89"/>
      <c r="K368" s="89"/>
      <c r="L368" s="89"/>
    </row>
    <row r="369" spans="1:12" s="157" customFormat="1">
      <c r="A369" s="108"/>
      <c r="B369" s="119"/>
      <c r="C369" s="119"/>
      <c r="D369" s="119"/>
      <c r="E369" s="120"/>
      <c r="F369" s="148"/>
      <c r="G369" s="149"/>
      <c r="H369" s="119"/>
      <c r="I369" s="119"/>
      <c r="J369" s="89"/>
      <c r="K369" s="89"/>
      <c r="L369" s="89"/>
    </row>
    <row r="370" spans="1:12" s="157" customFormat="1">
      <c r="A370" s="108"/>
      <c r="B370" s="119"/>
      <c r="C370" s="119"/>
      <c r="D370" s="119"/>
      <c r="E370" s="120"/>
      <c r="F370" s="148"/>
      <c r="G370" s="149"/>
      <c r="H370" s="119"/>
      <c r="I370" s="119"/>
      <c r="J370" s="89"/>
      <c r="K370" s="89"/>
      <c r="L370" s="89"/>
    </row>
    <row r="371" spans="1:12" s="157" customFormat="1">
      <c r="A371" s="108"/>
      <c r="B371" s="119"/>
      <c r="C371" s="119"/>
      <c r="D371" s="119"/>
      <c r="E371" s="120"/>
      <c r="F371" s="148"/>
      <c r="G371" s="149"/>
      <c r="H371" s="119"/>
      <c r="I371" s="119"/>
      <c r="J371" s="89"/>
      <c r="K371" s="89"/>
      <c r="L371" s="89"/>
    </row>
    <row r="372" spans="1:12" s="157" customFormat="1">
      <c r="A372" s="108"/>
      <c r="B372" s="119"/>
      <c r="C372" s="119"/>
      <c r="D372" s="119"/>
      <c r="E372" s="120"/>
      <c r="F372" s="148"/>
      <c r="G372" s="149"/>
      <c r="H372" s="119"/>
      <c r="I372" s="119"/>
      <c r="J372" s="89"/>
      <c r="K372" s="89"/>
      <c r="L372" s="89"/>
    </row>
    <row r="373" spans="1:12" s="157" customFormat="1">
      <c r="A373" s="108"/>
      <c r="B373" s="119"/>
      <c r="C373" s="119"/>
      <c r="D373" s="119"/>
      <c r="E373" s="120"/>
      <c r="F373" s="148"/>
      <c r="G373" s="149"/>
      <c r="H373" s="119"/>
      <c r="I373" s="119"/>
      <c r="J373" s="89"/>
      <c r="K373" s="89"/>
      <c r="L373" s="89"/>
    </row>
    <row r="374" spans="1:12" s="157" customFormat="1">
      <c r="A374" s="108"/>
      <c r="B374" s="119"/>
      <c r="C374" s="119"/>
      <c r="D374" s="119"/>
      <c r="E374" s="120"/>
      <c r="F374" s="148"/>
      <c r="G374" s="149"/>
      <c r="H374" s="119"/>
      <c r="I374" s="119"/>
      <c r="J374" s="89"/>
      <c r="K374" s="89"/>
      <c r="L374" s="89"/>
    </row>
    <row r="375" spans="1:12" s="157" customFormat="1">
      <c r="A375" s="108"/>
      <c r="B375" s="119"/>
      <c r="C375" s="119"/>
      <c r="D375" s="119"/>
      <c r="E375" s="120"/>
      <c r="F375" s="148"/>
      <c r="G375" s="149"/>
      <c r="H375" s="119"/>
      <c r="I375" s="119"/>
      <c r="J375" s="89"/>
      <c r="K375" s="89"/>
      <c r="L375" s="89"/>
    </row>
    <row r="376" spans="1:12" s="157" customFormat="1">
      <c r="A376" s="108"/>
      <c r="B376" s="119"/>
      <c r="C376" s="119"/>
      <c r="D376" s="119"/>
      <c r="E376" s="120"/>
      <c r="F376" s="148"/>
      <c r="G376" s="149"/>
      <c r="H376" s="119"/>
      <c r="I376" s="119"/>
      <c r="J376" s="89"/>
      <c r="K376" s="89"/>
      <c r="L376" s="89"/>
    </row>
    <row r="377" spans="1:12" s="157" customFormat="1">
      <c r="A377" s="108"/>
      <c r="B377" s="119"/>
      <c r="C377" s="119"/>
      <c r="D377" s="119"/>
      <c r="E377" s="120"/>
      <c r="F377" s="148"/>
      <c r="G377" s="149"/>
      <c r="H377" s="119"/>
      <c r="I377" s="119"/>
      <c r="J377" s="89"/>
      <c r="K377" s="89"/>
      <c r="L377" s="89"/>
    </row>
    <row r="378" spans="1:12" s="157" customFormat="1">
      <c r="A378" s="108"/>
      <c r="B378" s="119"/>
      <c r="C378" s="119"/>
      <c r="D378" s="119"/>
      <c r="E378" s="120"/>
      <c r="F378" s="148"/>
      <c r="G378" s="149"/>
      <c r="H378" s="119"/>
      <c r="I378" s="119"/>
      <c r="J378" s="89"/>
      <c r="K378" s="89"/>
      <c r="L378" s="89"/>
    </row>
    <row r="379" spans="1:12" s="157" customFormat="1">
      <c r="A379" s="108"/>
      <c r="B379" s="119"/>
      <c r="C379" s="119"/>
      <c r="D379" s="119"/>
      <c r="E379" s="120"/>
      <c r="F379" s="148"/>
      <c r="G379" s="149"/>
      <c r="H379" s="119"/>
      <c r="I379" s="119"/>
      <c r="J379" s="89"/>
      <c r="K379" s="89"/>
      <c r="L379" s="89"/>
    </row>
    <row r="380" spans="1:12" s="157" customFormat="1">
      <c r="A380" s="108"/>
      <c r="B380" s="119"/>
      <c r="C380" s="119"/>
      <c r="D380" s="119"/>
      <c r="E380" s="120"/>
      <c r="F380" s="148"/>
      <c r="G380" s="149"/>
      <c r="H380" s="119"/>
      <c r="I380" s="119"/>
      <c r="J380" s="89"/>
      <c r="K380" s="89"/>
      <c r="L380" s="89"/>
    </row>
    <row r="381" spans="1:12" s="157" customFormat="1">
      <c r="A381" s="108"/>
      <c r="B381" s="119"/>
      <c r="C381" s="119"/>
      <c r="D381" s="119"/>
      <c r="E381" s="120"/>
      <c r="F381" s="148"/>
      <c r="G381" s="149"/>
      <c r="H381" s="119"/>
      <c r="I381" s="119"/>
      <c r="J381" s="89"/>
      <c r="K381" s="89"/>
      <c r="L381" s="89"/>
    </row>
    <row r="382" spans="1:12" s="157" customFormat="1">
      <c r="A382" s="108"/>
      <c r="B382" s="119"/>
      <c r="C382" s="119"/>
      <c r="D382" s="119"/>
      <c r="E382" s="120"/>
      <c r="F382" s="148"/>
      <c r="G382" s="149"/>
      <c r="H382" s="119"/>
      <c r="I382" s="119"/>
      <c r="J382" s="89"/>
      <c r="K382" s="89"/>
      <c r="L382" s="89"/>
    </row>
    <row r="383" spans="1:12" s="157" customFormat="1">
      <c r="A383" s="108"/>
      <c r="B383" s="119"/>
      <c r="C383" s="119"/>
      <c r="D383" s="119"/>
      <c r="E383" s="120"/>
      <c r="F383" s="148"/>
      <c r="G383" s="149"/>
      <c r="H383" s="119"/>
      <c r="I383" s="119"/>
      <c r="J383" s="89"/>
      <c r="K383" s="89"/>
      <c r="L383" s="89"/>
    </row>
    <row r="384" spans="1:12" s="157" customFormat="1">
      <c r="A384" s="108"/>
      <c r="B384" s="119"/>
      <c r="C384" s="119"/>
      <c r="D384" s="119"/>
      <c r="E384" s="120"/>
      <c r="F384" s="148"/>
      <c r="G384" s="149"/>
      <c r="H384" s="119"/>
      <c r="I384" s="119"/>
      <c r="J384" s="89"/>
      <c r="K384" s="89"/>
      <c r="L384" s="89"/>
    </row>
    <row r="385" spans="1:12" s="157" customFormat="1">
      <c r="A385" s="108"/>
      <c r="B385" s="119"/>
      <c r="C385" s="119"/>
      <c r="D385" s="119"/>
      <c r="E385" s="120"/>
      <c r="F385" s="148"/>
      <c r="G385" s="149"/>
      <c r="H385" s="119"/>
      <c r="I385" s="119"/>
      <c r="J385" s="89"/>
      <c r="K385" s="89"/>
      <c r="L385" s="89"/>
    </row>
    <row r="386" spans="1:12" s="157" customFormat="1">
      <c r="A386" s="108"/>
      <c r="B386" s="119"/>
      <c r="C386" s="119"/>
      <c r="D386" s="119"/>
      <c r="E386" s="120"/>
      <c r="F386" s="148"/>
      <c r="G386" s="149"/>
      <c r="H386" s="119"/>
      <c r="I386" s="119"/>
      <c r="J386" s="89"/>
      <c r="K386" s="89"/>
      <c r="L386" s="89"/>
    </row>
    <row r="387" spans="1:12" s="157" customFormat="1">
      <c r="A387" s="108"/>
      <c r="B387" s="119"/>
      <c r="C387" s="119"/>
      <c r="D387" s="119"/>
      <c r="E387" s="120"/>
      <c r="F387" s="148"/>
      <c r="G387" s="149"/>
      <c r="H387" s="119"/>
      <c r="I387" s="119"/>
      <c r="J387" s="89"/>
      <c r="K387" s="89"/>
      <c r="L387" s="89"/>
    </row>
    <row r="388" spans="1:12" s="157" customFormat="1">
      <c r="A388" s="108"/>
      <c r="B388" s="119"/>
      <c r="C388" s="119"/>
      <c r="D388" s="119"/>
      <c r="E388" s="120"/>
      <c r="F388" s="148"/>
      <c r="G388" s="149"/>
      <c r="H388" s="119"/>
      <c r="I388" s="119"/>
      <c r="J388" s="89"/>
      <c r="K388" s="89"/>
      <c r="L388" s="89"/>
    </row>
    <row r="389" spans="1:12" s="157" customFormat="1">
      <c r="A389" s="108"/>
      <c r="B389" s="119"/>
      <c r="C389" s="119"/>
      <c r="D389" s="119"/>
      <c r="E389" s="120"/>
      <c r="F389" s="148"/>
      <c r="G389" s="149"/>
      <c r="H389" s="119"/>
      <c r="I389" s="119"/>
      <c r="J389" s="89"/>
      <c r="K389" s="89"/>
      <c r="L389" s="89"/>
    </row>
    <row r="390" spans="1:12" s="157" customFormat="1">
      <c r="A390" s="108"/>
      <c r="B390" s="119"/>
      <c r="C390" s="119"/>
      <c r="D390" s="119"/>
      <c r="E390" s="120"/>
      <c r="F390" s="148"/>
      <c r="G390" s="149"/>
      <c r="H390" s="119"/>
      <c r="I390" s="119"/>
      <c r="J390" s="89"/>
      <c r="K390" s="89"/>
      <c r="L390" s="89"/>
    </row>
    <row r="391" spans="1:12" s="157" customFormat="1">
      <c r="A391" s="108"/>
      <c r="B391" s="119"/>
      <c r="C391" s="119"/>
      <c r="D391" s="119"/>
      <c r="E391" s="120"/>
      <c r="F391" s="148"/>
      <c r="G391" s="149"/>
      <c r="H391" s="119"/>
      <c r="I391" s="119"/>
      <c r="J391" s="89"/>
      <c r="K391" s="89"/>
      <c r="L391" s="89"/>
    </row>
    <row r="392" spans="1:12" s="157" customFormat="1">
      <c r="A392" s="108"/>
      <c r="B392" s="119"/>
      <c r="C392" s="119"/>
      <c r="D392" s="119"/>
      <c r="E392" s="120"/>
      <c r="F392" s="148"/>
      <c r="G392" s="149"/>
      <c r="H392" s="119"/>
      <c r="I392" s="119"/>
      <c r="J392" s="89"/>
      <c r="K392" s="89"/>
      <c r="L392" s="89"/>
    </row>
    <row r="393" spans="1:12" s="157" customFormat="1">
      <c r="A393" s="108"/>
      <c r="B393" s="119"/>
      <c r="C393" s="119"/>
      <c r="D393" s="119"/>
      <c r="E393" s="120"/>
      <c r="F393" s="148"/>
      <c r="G393" s="149"/>
      <c r="H393" s="119"/>
      <c r="I393" s="119"/>
      <c r="J393" s="89"/>
      <c r="K393" s="89"/>
      <c r="L393" s="89"/>
    </row>
    <row r="394" spans="1:12" s="157" customFormat="1">
      <c r="A394" s="108"/>
      <c r="B394" s="119"/>
      <c r="C394" s="119"/>
      <c r="D394" s="119"/>
      <c r="E394" s="120"/>
      <c r="F394" s="148"/>
      <c r="G394" s="149"/>
      <c r="H394" s="119"/>
      <c r="I394" s="119"/>
      <c r="J394" s="89"/>
      <c r="K394" s="89"/>
      <c r="L394" s="89"/>
    </row>
    <row r="395" spans="1:12" s="157" customFormat="1">
      <c r="A395" s="108"/>
      <c r="B395" s="119"/>
      <c r="C395" s="119"/>
      <c r="D395" s="119"/>
      <c r="E395" s="120"/>
      <c r="F395" s="148"/>
      <c r="G395" s="149"/>
      <c r="H395" s="119"/>
      <c r="I395" s="119"/>
      <c r="J395" s="89"/>
      <c r="K395" s="89"/>
      <c r="L395" s="89"/>
    </row>
    <row r="396" spans="1:12" s="157" customFormat="1">
      <c r="A396" s="108"/>
      <c r="B396" s="119"/>
      <c r="C396" s="119"/>
      <c r="D396" s="119"/>
      <c r="E396" s="120"/>
      <c r="F396" s="148"/>
      <c r="G396" s="149"/>
      <c r="H396" s="119"/>
      <c r="I396" s="119"/>
      <c r="J396" s="89"/>
      <c r="K396" s="89"/>
      <c r="L396" s="89"/>
    </row>
    <row r="397" spans="1:12" s="157" customFormat="1">
      <c r="A397" s="108"/>
      <c r="B397" s="119"/>
      <c r="C397" s="119"/>
      <c r="D397" s="119"/>
      <c r="E397" s="120"/>
      <c r="F397" s="148"/>
      <c r="G397" s="149"/>
      <c r="H397" s="119"/>
      <c r="I397" s="119"/>
      <c r="J397" s="89"/>
      <c r="K397" s="89"/>
      <c r="L397" s="89"/>
    </row>
    <row r="398" spans="1:12" s="157" customFormat="1">
      <c r="A398" s="108"/>
      <c r="B398" s="119"/>
      <c r="C398" s="119"/>
      <c r="D398" s="119"/>
      <c r="E398" s="120"/>
      <c r="F398" s="148"/>
      <c r="G398" s="149"/>
      <c r="H398" s="119"/>
      <c r="I398" s="119"/>
      <c r="J398" s="89"/>
      <c r="K398" s="89"/>
      <c r="L398" s="89"/>
    </row>
    <row r="399" spans="1:12" s="157" customFormat="1">
      <c r="A399" s="108"/>
      <c r="B399" s="119"/>
      <c r="C399" s="119"/>
      <c r="D399" s="119"/>
      <c r="E399" s="120"/>
      <c r="F399" s="148"/>
      <c r="G399" s="149"/>
      <c r="H399" s="119"/>
      <c r="I399" s="119"/>
      <c r="J399" s="89"/>
      <c r="K399" s="89"/>
      <c r="L399" s="89"/>
    </row>
    <row r="400" spans="1:12" s="157" customFormat="1">
      <c r="A400" s="108"/>
      <c r="B400" s="119"/>
      <c r="C400" s="119"/>
      <c r="D400" s="119"/>
      <c r="E400" s="120"/>
      <c r="F400" s="148"/>
      <c r="G400" s="149"/>
      <c r="H400" s="119"/>
      <c r="I400" s="119"/>
      <c r="J400" s="89"/>
      <c r="K400" s="89"/>
      <c r="L400" s="89"/>
    </row>
    <row r="401" spans="1:12" s="157" customFormat="1">
      <c r="A401" s="108"/>
      <c r="B401" s="119"/>
      <c r="C401" s="119"/>
      <c r="D401" s="119"/>
      <c r="E401" s="120"/>
      <c r="F401" s="148"/>
      <c r="G401" s="149"/>
      <c r="H401" s="119"/>
      <c r="I401" s="119"/>
      <c r="J401" s="89"/>
      <c r="K401" s="89"/>
      <c r="L401" s="89"/>
    </row>
    <row r="402" spans="1:12" s="157" customFormat="1">
      <c r="A402" s="108"/>
      <c r="B402" s="119"/>
      <c r="C402" s="119"/>
      <c r="D402" s="119"/>
      <c r="E402" s="120"/>
      <c r="F402" s="148"/>
      <c r="G402" s="149"/>
      <c r="H402" s="119"/>
      <c r="I402" s="119"/>
      <c r="J402" s="89"/>
      <c r="K402" s="89"/>
      <c r="L402" s="89"/>
    </row>
    <row r="403" spans="1:12" s="157" customFormat="1">
      <c r="A403" s="108"/>
      <c r="B403" s="119"/>
      <c r="C403" s="119"/>
      <c r="D403" s="119"/>
      <c r="E403" s="120"/>
      <c r="F403" s="148"/>
      <c r="G403" s="149"/>
      <c r="H403" s="119"/>
      <c r="I403" s="119"/>
      <c r="J403" s="89"/>
      <c r="K403" s="89"/>
      <c r="L403" s="89"/>
    </row>
    <row r="404" spans="1:12" s="157" customFormat="1">
      <c r="A404" s="108"/>
      <c r="B404" s="119"/>
      <c r="C404" s="119"/>
      <c r="D404" s="119"/>
      <c r="E404" s="120"/>
      <c r="F404" s="148"/>
      <c r="G404" s="149"/>
      <c r="H404" s="119"/>
      <c r="I404" s="119"/>
      <c r="J404" s="89"/>
      <c r="K404" s="89"/>
      <c r="L404" s="89"/>
    </row>
    <row r="405" spans="1:12" s="157" customFormat="1">
      <c r="A405" s="108"/>
      <c r="B405" s="119"/>
      <c r="C405" s="119"/>
      <c r="D405" s="119"/>
      <c r="E405" s="120"/>
      <c r="F405" s="148"/>
      <c r="G405" s="149"/>
      <c r="H405" s="119"/>
      <c r="I405" s="119"/>
      <c r="J405" s="89"/>
      <c r="K405" s="89"/>
      <c r="L405" s="89"/>
    </row>
    <row r="406" spans="1:12" s="157" customFormat="1">
      <c r="A406" s="108"/>
      <c r="B406" s="119"/>
      <c r="C406" s="119"/>
      <c r="D406" s="119"/>
      <c r="E406" s="120"/>
      <c r="F406" s="148"/>
      <c r="G406" s="149"/>
      <c r="H406" s="119"/>
      <c r="I406" s="119"/>
      <c r="J406" s="89"/>
      <c r="K406" s="89"/>
      <c r="L406" s="89"/>
    </row>
    <row r="407" spans="1:12" s="157" customFormat="1">
      <c r="A407" s="108"/>
      <c r="B407" s="119"/>
      <c r="C407" s="119"/>
      <c r="D407" s="119"/>
      <c r="E407" s="120"/>
      <c r="F407" s="148"/>
      <c r="G407" s="149"/>
      <c r="H407" s="119"/>
      <c r="I407" s="119"/>
      <c r="J407" s="89"/>
      <c r="K407" s="89"/>
      <c r="L407" s="89"/>
    </row>
    <row r="408" spans="1:12" s="157" customFormat="1">
      <c r="A408" s="108"/>
      <c r="B408" s="119"/>
      <c r="C408" s="119"/>
      <c r="D408" s="119"/>
      <c r="E408" s="120"/>
      <c r="F408" s="148"/>
      <c r="G408" s="149"/>
      <c r="H408" s="119"/>
      <c r="I408" s="119"/>
      <c r="J408" s="89"/>
      <c r="K408" s="89"/>
      <c r="L408" s="89"/>
    </row>
    <row r="409" spans="1:12" s="157" customFormat="1">
      <c r="A409" s="108"/>
      <c r="B409" s="119"/>
      <c r="C409" s="119"/>
      <c r="D409" s="119"/>
      <c r="E409" s="120"/>
      <c r="F409" s="148"/>
      <c r="G409" s="149"/>
      <c r="H409" s="119"/>
      <c r="I409" s="119"/>
      <c r="J409" s="89"/>
      <c r="K409" s="89"/>
      <c r="L409" s="89"/>
    </row>
    <row r="410" spans="1:12" s="157" customFormat="1">
      <c r="A410" s="108"/>
      <c r="B410" s="119"/>
      <c r="C410" s="119"/>
      <c r="D410" s="119"/>
      <c r="E410" s="120"/>
      <c r="F410" s="148"/>
      <c r="G410" s="149"/>
      <c r="H410" s="119"/>
      <c r="I410" s="119"/>
      <c r="J410" s="89"/>
      <c r="K410" s="89"/>
      <c r="L410" s="89"/>
    </row>
    <row r="411" spans="1:12" s="157" customFormat="1">
      <c r="A411" s="108"/>
      <c r="B411" s="119"/>
      <c r="C411" s="119"/>
      <c r="D411" s="119"/>
      <c r="E411" s="120"/>
      <c r="F411" s="148"/>
      <c r="G411" s="149"/>
      <c r="H411" s="119"/>
      <c r="I411" s="119"/>
      <c r="J411" s="89"/>
      <c r="K411" s="89"/>
      <c r="L411" s="89"/>
    </row>
    <row r="412" spans="1:12" s="157" customFormat="1">
      <c r="A412" s="108"/>
      <c r="B412" s="119"/>
      <c r="C412" s="119"/>
      <c r="D412" s="119"/>
      <c r="E412" s="120"/>
      <c r="F412" s="148"/>
      <c r="G412" s="149"/>
      <c r="H412" s="119"/>
      <c r="I412" s="119"/>
      <c r="J412" s="89"/>
      <c r="K412" s="89"/>
      <c r="L412" s="89"/>
    </row>
    <row r="413" spans="1:12" s="157" customFormat="1">
      <c r="A413" s="108"/>
      <c r="B413" s="119"/>
      <c r="C413" s="119"/>
      <c r="D413" s="119"/>
      <c r="E413" s="120"/>
      <c r="F413" s="148"/>
      <c r="G413" s="149"/>
      <c r="H413" s="119"/>
      <c r="I413" s="119"/>
      <c r="J413" s="89"/>
      <c r="K413" s="89"/>
      <c r="L413" s="89"/>
    </row>
    <row r="414" spans="1:12" s="157" customFormat="1">
      <c r="A414" s="108"/>
      <c r="B414" s="119"/>
      <c r="C414" s="119"/>
      <c r="D414" s="119"/>
      <c r="E414" s="120"/>
      <c r="F414" s="148"/>
      <c r="G414" s="149"/>
      <c r="H414" s="119"/>
      <c r="I414" s="119"/>
      <c r="J414" s="89"/>
      <c r="K414" s="89"/>
      <c r="L414" s="89"/>
    </row>
    <row r="415" spans="1:12" s="157" customFormat="1">
      <c r="A415" s="108"/>
      <c r="B415" s="119"/>
      <c r="C415" s="119"/>
      <c r="D415" s="119"/>
      <c r="E415" s="120"/>
      <c r="F415" s="148"/>
      <c r="G415" s="149"/>
      <c r="H415" s="119"/>
      <c r="I415" s="119"/>
      <c r="J415" s="89"/>
      <c r="K415" s="89"/>
      <c r="L415" s="89"/>
    </row>
    <row r="416" spans="1:12" s="157" customFormat="1">
      <c r="A416" s="108"/>
      <c r="B416" s="119"/>
      <c r="C416" s="119"/>
      <c r="D416" s="119"/>
      <c r="E416" s="120"/>
      <c r="F416" s="148"/>
      <c r="G416" s="149"/>
      <c r="H416" s="119"/>
      <c r="I416" s="119"/>
      <c r="J416" s="89"/>
      <c r="K416" s="89"/>
      <c r="L416" s="89"/>
    </row>
    <row r="417" spans="1:12" s="157" customFormat="1">
      <c r="A417" s="108"/>
      <c r="B417" s="119"/>
      <c r="C417" s="119"/>
      <c r="D417" s="119"/>
      <c r="E417" s="120"/>
      <c r="F417" s="148"/>
      <c r="G417" s="149"/>
      <c r="H417" s="119"/>
      <c r="I417" s="119"/>
      <c r="J417" s="89"/>
      <c r="K417" s="89"/>
      <c r="L417" s="89"/>
    </row>
    <row r="418" spans="1:12" s="157" customFormat="1">
      <c r="A418" s="108"/>
      <c r="B418" s="119"/>
      <c r="C418" s="119"/>
      <c r="D418" s="119"/>
      <c r="E418" s="120"/>
      <c r="F418" s="148"/>
      <c r="G418" s="149"/>
      <c r="H418" s="119"/>
      <c r="I418" s="119"/>
      <c r="J418" s="89"/>
      <c r="K418" s="89"/>
      <c r="L418" s="89"/>
    </row>
    <row r="419" spans="1:12" s="157" customFormat="1">
      <c r="A419" s="108"/>
      <c r="B419" s="119"/>
      <c r="C419" s="119"/>
      <c r="D419" s="119"/>
      <c r="E419" s="120"/>
      <c r="F419" s="148"/>
      <c r="G419" s="149"/>
      <c r="H419" s="119"/>
      <c r="I419" s="119"/>
      <c r="J419" s="89"/>
      <c r="K419" s="89"/>
      <c r="L419" s="89"/>
    </row>
    <row r="420" spans="1:12" s="157" customFormat="1">
      <c r="A420" s="108"/>
      <c r="B420" s="119"/>
      <c r="C420" s="119"/>
      <c r="D420" s="119"/>
      <c r="E420" s="120"/>
      <c r="F420" s="148"/>
      <c r="G420" s="149"/>
      <c r="H420" s="119"/>
      <c r="I420" s="119"/>
      <c r="J420" s="89"/>
      <c r="K420" s="89"/>
      <c r="L420" s="89"/>
    </row>
    <row r="421" spans="1:12" s="157" customFormat="1">
      <c r="A421" s="108"/>
      <c r="B421" s="119"/>
      <c r="C421" s="119"/>
      <c r="D421" s="119"/>
      <c r="E421" s="120"/>
      <c r="F421" s="148"/>
      <c r="G421" s="149"/>
      <c r="H421" s="119"/>
      <c r="I421" s="119"/>
      <c r="J421" s="89"/>
      <c r="K421" s="89"/>
      <c r="L421" s="89"/>
    </row>
    <row r="422" spans="1:12" s="157" customFormat="1">
      <c r="A422" s="108"/>
      <c r="B422" s="119"/>
      <c r="C422" s="119"/>
      <c r="D422" s="119"/>
      <c r="E422" s="120"/>
      <c r="F422" s="148"/>
      <c r="G422" s="149"/>
      <c r="H422" s="119"/>
      <c r="I422" s="119"/>
      <c r="J422" s="89"/>
      <c r="K422" s="89"/>
      <c r="L422" s="89"/>
    </row>
    <row r="423" spans="1:12" s="157" customFormat="1">
      <c r="A423" s="108"/>
      <c r="B423" s="119"/>
      <c r="C423" s="119"/>
      <c r="D423" s="119"/>
      <c r="E423" s="120"/>
      <c r="F423" s="148"/>
      <c r="G423" s="149"/>
      <c r="H423" s="119"/>
      <c r="I423" s="119"/>
      <c r="J423" s="89"/>
      <c r="K423" s="89"/>
      <c r="L423" s="89"/>
    </row>
    <row r="424" spans="1:12" s="157" customFormat="1">
      <c r="A424" s="108"/>
      <c r="B424" s="119"/>
      <c r="C424" s="119"/>
      <c r="D424" s="119"/>
      <c r="E424" s="120"/>
      <c r="F424" s="148"/>
      <c r="G424" s="149"/>
      <c r="H424" s="119"/>
      <c r="I424" s="119"/>
      <c r="J424" s="89"/>
      <c r="K424" s="89"/>
      <c r="L424" s="89"/>
    </row>
    <row r="425" spans="1:12" s="157" customFormat="1">
      <c r="A425" s="108"/>
      <c r="B425" s="119"/>
      <c r="C425" s="119"/>
      <c r="D425" s="119"/>
      <c r="E425" s="120"/>
      <c r="F425" s="148"/>
      <c r="G425" s="149"/>
      <c r="H425" s="119"/>
      <c r="I425" s="119"/>
      <c r="J425" s="89"/>
      <c r="K425" s="89"/>
      <c r="L425" s="89"/>
    </row>
    <row r="426" spans="1:12" s="157" customFormat="1">
      <c r="A426" s="108"/>
      <c r="B426" s="119"/>
      <c r="C426" s="119"/>
      <c r="D426" s="119"/>
      <c r="E426" s="120"/>
      <c r="F426" s="148"/>
      <c r="G426" s="149"/>
      <c r="H426" s="119"/>
      <c r="I426" s="119"/>
      <c r="J426" s="89"/>
      <c r="K426" s="89"/>
      <c r="L426" s="89"/>
    </row>
    <row r="427" spans="1:12" s="157" customFormat="1">
      <c r="A427" s="108"/>
      <c r="B427" s="119"/>
      <c r="C427" s="119"/>
      <c r="D427" s="119"/>
      <c r="E427" s="120"/>
      <c r="F427" s="148"/>
      <c r="G427" s="149"/>
      <c r="H427" s="119"/>
      <c r="I427" s="119"/>
      <c r="J427" s="89"/>
      <c r="K427" s="89"/>
      <c r="L427" s="89"/>
    </row>
    <row r="428" spans="1:12" s="157" customFormat="1">
      <c r="A428" s="108"/>
      <c r="B428" s="119"/>
      <c r="C428" s="119"/>
      <c r="D428" s="119"/>
      <c r="E428" s="120"/>
      <c r="F428" s="148"/>
      <c r="G428" s="149"/>
      <c r="H428" s="119"/>
      <c r="I428" s="119"/>
      <c r="J428" s="89"/>
      <c r="K428" s="89"/>
      <c r="L428" s="89"/>
    </row>
    <row r="429" spans="1:12" s="157" customFormat="1">
      <c r="A429" s="108"/>
      <c r="B429" s="119"/>
      <c r="C429" s="119"/>
      <c r="D429" s="119"/>
      <c r="E429" s="120"/>
      <c r="F429" s="148"/>
      <c r="G429" s="149"/>
      <c r="H429" s="119"/>
      <c r="I429" s="119"/>
      <c r="J429" s="89"/>
      <c r="K429" s="89"/>
      <c r="L429" s="89"/>
    </row>
    <row r="430" spans="1:12" s="157" customFormat="1">
      <c r="A430" s="108"/>
      <c r="B430" s="119"/>
      <c r="C430" s="119"/>
      <c r="D430" s="119"/>
      <c r="E430" s="120"/>
      <c r="F430" s="148"/>
      <c r="G430" s="149"/>
      <c r="H430" s="119"/>
      <c r="I430" s="119"/>
      <c r="J430" s="89"/>
      <c r="K430" s="89"/>
      <c r="L430" s="89"/>
    </row>
    <row r="431" spans="1:12" s="157" customFormat="1">
      <c r="A431" s="108"/>
      <c r="B431" s="119"/>
      <c r="C431" s="119"/>
      <c r="D431" s="119"/>
      <c r="E431" s="120"/>
      <c r="F431" s="148"/>
      <c r="G431" s="149"/>
      <c r="H431" s="119"/>
      <c r="I431" s="119"/>
      <c r="J431" s="89"/>
      <c r="K431" s="89"/>
      <c r="L431" s="89"/>
    </row>
    <row r="432" spans="1:12" s="157" customFormat="1">
      <c r="A432" s="108"/>
      <c r="B432" s="119"/>
      <c r="C432" s="119"/>
      <c r="D432" s="119"/>
      <c r="E432" s="120"/>
      <c r="F432" s="148"/>
      <c r="G432" s="149"/>
      <c r="H432" s="119"/>
      <c r="I432" s="119"/>
      <c r="J432" s="89"/>
      <c r="K432" s="89"/>
      <c r="L432" s="89"/>
    </row>
    <row r="433" spans="1:12" s="157" customFormat="1">
      <c r="A433" s="108"/>
      <c r="B433" s="119"/>
      <c r="C433" s="119"/>
      <c r="D433" s="119"/>
      <c r="E433" s="120"/>
      <c r="F433" s="148"/>
      <c r="G433" s="149"/>
      <c r="H433" s="119"/>
      <c r="I433" s="119"/>
      <c r="J433" s="89"/>
      <c r="K433" s="89"/>
      <c r="L433" s="89"/>
    </row>
    <row r="434" spans="1:12" s="157" customFormat="1">
      <c r="A434" s="108"/>
      <c r="B434" s="119"/>
      <c r="C434" s="119"/>
      <c r="D434" s="119"/>
      <c r="E434" s="120"/>
      <c r="F434" s="148"/>
      <c r="G434" s="149"/>
      <c r="H434" s="119"/>
      <c r="I434" s="119"/>
      <c r="J434" s="89"/>
      <c r="K434" s="89"/>
      <c r="L434" s="89"/>
    </row>
    <row r="435" spans="1:12" s="157" customFormat="1">
      <c r="A435" s="108"/>
      <c r="B435" s="119"/>
      <c r="C435" s="119"/>
      <c r="D435" s="119"/>
      <c r="E435" s="120"/>
      <c r="F435" s="148"/>
      <c r="G435" s="149"/>
      <c r="H435" s="119"/>
      <c r="I435" s="119"/>
      <c r="J435" s="89"/>
      <c r="K435" s="89"/>
      <c r="L435" s="89"/>
    </row>
    <row r="436" spans="1:12" s="157" customFormat="1">
      <c r="A436" s="108"/>
      <c r="B436" s="119"/>
      <c r="C436" s="119"/>
      <c r="D436" s="119"/>
      <c r="E436" s="120"/>
      <c r="F436" s="148"/>
      <c r="G436" s="149"/>
      <c r="H436" s="119"/>
      <c r="I436" s="119"/>
      <c r="J436" s="89"/>
      <c r="K436" s="89"/>
      <c r="L436" s="89"/>
    </row>
    <row r="437" spans="1:12" s="157" customFormat="1">
      <c r="A437" s="108"/>
      <c r="B437" s="119"/>
      <c r="C437" s="119"/>
      <c r="D437" s="119"/>
      <c r="E437" s="120"/>
      <c r="F437" s="148"/>
      <c r="G437" s="149"/>
      <c r="H437" s="119"/>
      <c r="I437" s="119"/>
      <c r="J437" s="89"/>
      <c r="K437" s="89"/>
      <c r="L437" s="89"/>
    </row>
    <row r="438" spans="1:12" s="157" customFormat="1">
      <c r="A438" s="108"/>
      <c r="B438" s="119"/>
      <c r="C438" s="119"/>
      <c r="D438" s="119"/>
      <c r="E438" s="120"/>
      <c r="F438" s="148"/>
      <c r="G438" s="149"/>
      <c r="H438" s="119"/>
      <c r="I438" s="119"/>
      <c r="J438" s="89"/>
      <c r="K438" s="89"/>
      <c r="L438" s="89"/>
    </row>
    <row r="439" spans="1:12" s="157" customFormat="1">
      <c r="A439" s="108"/>
      <c r="B439" s="119"/>
      <c r="C439" s="119"/>
      <c r="D439" s="119"/>
      <c r="E439" s="120"/>
      <c r="F439" s="148"/>
      <c r="G439" s="149"/>
      <c r="H439" s="119"/>
      <c r="I439" s="119"/>
      <c r="J439" s="89"/>
      <c r="K439" s="89"/>
      <c r="L439" s="89"/>
    </row>
    <row r="440" spans="1:12" s="157" customFormat="1">
      <c r="A440" s="108"/>
      <c r="B440" s="119"/>
      <c r="C440" s="119"/>
      <c r="D440" s="119"/>
      <c r="E440" s="120"/>
      <c r="F440" s="148"/>
      <c r="G440" s="149"/>
      <c r="H440" s="119"/>
      <c r="I440" s="119"/>
      <c r="J440" s="89"/>
      <c r="K440" s="89"/>
      <c r="L440" s="89"/>
    </row>
    <row r="441" spans="1:12" s="157" customFormat="1">
      <c r="A441" s="108"/>
      <c r="B441" s="119"/>
      <c r="C441" s="119"/>
      <c r="D441" s="119"/>
      <c r="E441" s="120"/>
      <c r="F441" s="148"/>
      <c r="G441" s="149"/>
      <c r="H441" s="119"/>
      <c r="I441" s="119"/>
      <c r="J441" s="89"/>
      <c r="K441" s="89"/>
      <c r="L441" s="89"/>
    </row>
    <row r="442" spans="1:12" s="157" customFormat="1">
      <c r="A442" s="108"/>
      <c r="B442" s="119"/>
      <c r="C442" s="119"/>
      <c r="D442" s="119"/>
      <c r="E442" s="120"/>
      <c r="F442" s="148"/>
      <c r="G442" s="149"/>
      <c r="H442" s="119"/>
      <c r="I442" s="119"/>
      <c r="J442" s="89"/>
      <c r="K442" s="89"/>
      <c r="L442" s="89"/>
    </row>
    <row r="443" spans="1:12" s="157" customFormat="1">
      <c r="A443" s="108"/>
      <c r="B443" s="119"/>
      <c r="C443" s="119"/>
      <c r="D443" s="119"/>
      <c r="E443" s="120"/>
      <c r="F443" s="148"/>
      <c r="G443" s="149"/>
      <c r="H443" s="119"/>
      <c r="I443" s="119"/>
      <c r="J443" s="89"/>
      <c r="K443" s="89"/>
      <c r="L443" s="89"/>
    </row>
    <row r="444" spans="1:12" s="157" customFormat="1">
      <c r="A444" s="108"/>
      <c r="B444" s="119"/>
      <c r="C444" s="119"/>
      <c r="D444" s="119"/>
      <c r="E444" s="120"/>
      <c r="F444" s="148"/>
      <c r="G444" s="149"/>
      <c r="H444" s="119"/>
      <c r="I444" s="119"/>
      <c r="J444" s="89"/>
      <c r="K444" s="89"/>
      <c r="L444" s="89"/>
    </row>
    <row r="445" spans="1:12" s="157" customFormat="1">
      <c r="A445" s="108"/>
      <c r="B445" s="119"/>
      <c r="C445" s="119"/>
      <c r="D445" s="119"/>
      <c r="E445" s="120"/>
      <c r="F445" s="148"/>
      <c r="G445" s="149"/>
      <c r="H445" s="119"/>
      <c r="I445" s="119"/>
      <c r="J445" s="89"/>
      <c r="K445" s="89"/>
      <c r="L445" s="89"/>
    </row>
    <row r="446" spans="1:12" s="157" customFormat="1">
      <c r="A446" s="108"/>
      <c r="B446" s="119"/>
      <c r="C446" s="119"/>
      <c r="D446" s="119"/>
      <c r="E446" s="120"/>
      <c r="F446" s="148"/>
      <c r="G446" s="149"/>
      <c r="H446" s="119"/>
      <c r="I446" s="119"/>
      <c r="J446" s="89"/>
      <c r="K446" s="89"/>
      <c r="L446" s="89"/>
    </row>
    <row r="447" spans="1:12" s="157" customFormat="1">
      <c r="A447" s="108"/>
      <c r="B447" s="119"/>
      <c r="C447" s="119"/>
      <c r="D447" s="119"/>
      <c r="E447" s="120"/>
      <c r="F447" s="148"/>
      <c r="G447" s="149"/>
      <c r="H447" s="119"/>
      <c r="I447" s="119"/>
      <c r="J447" s="89"/>
      <c r="K447" s="89"/>
      <c r="L447" s="89"/>
    </row>
    <row r="448" spans="1:12" s="157" customFormat="1">
      <c r="A448" s="108"/>
      <c r="B448" s="119"/>
      <c r="C448" s="119"/>
      <c r="D448" s="119"/>
      <c r="E448" s="120"/>
      <c r="F448" s="148"/>
      <c r="G448" s="149"/>
      <c r="H448" s="119"/>
      <c r="I448" s="119"/>
      <c r="J448" s="89"/>
      <c r="K448" s="89"/>
      <c r="L448" s="89"/>
    </row>
    <row r="449" spans="1:12" s="157" customFormat="1">
      <c r="A449" s="108"/>
      <c r="B449" s="119"/>
      <c r="C449" s="119"/>
      <c r="D449" s="119"/>
      <c r="E449" s="120"/>
      <c r="F449" s="148"/>
      <c r="G449" s="149"/>
      <c r="H449" s="119"/>
      <c r="I449" s="119"/>
      <c r="J449" s="89"/>
      <c r="K449" s="89"/>
      <c r="L449" s="89"/>
    </row>
    <row r="450" spans="1:12" s="157" customFormat="1">
      <c r="A450" s="108"/>
      <c r="B450" s="119"/>
      <c r="C450" s="119"/>
      <c r="D450" s="119"/>
      <c r="E450" s="120"/>
      <c r="F450" s="148"/>
      <c r="G450" s="149"/>
      <c r="H450" s="119"/>
      <c r="I450" s="119"/>
      <c r="J450" s="89"/>
      <c r="K450" s="89"/>
      <c r="L450" s="89"/>
    </row>
    <row r="451" spans="1:12" s="157" customFormat="1">
      <c r="A451" s="108"/>
      <c r="B451" s="119"/>
      <c r="C451" s="119"/>
      <c r="D451" s="119"/>
      <c r="E451" s="120"/>
      <c r="F451" s="148"/>
      <c r="G451" s="149"/>
      <c r="H451" s="119"/>
      <c r="I451" s="119"/>
      <c r="J451" s="89"/>
      <c r="K451" s="89"/>
      <c r="L451" s="89"/>
    </row>
    <row r="452" spans="1:12" s="157" customFormat="1">
      <c r="A452" s="108"/>
      <c r="B452" s="119"/>
      <c r="C452" s="119"/>
      <c r="D452" s="119"/>
      <c r="E452" s="120"/>
      <c r="F452" s="148"/>
      <c r="G452" s="149"/>
      <c r="H452" s="119"/>
      <c r="I452" s="119"/>
      <c r="J452" s="89"/>
      <c r="K452" s="89"/>
      <c r="L452" s="89"/>
    </row>
    <row r="453" spans="1:12" s="157" customFormat="1">
      <c r="A453" s="108"/>
      <c r="B453" s="119"/>
      <c r="C453" s="119"/>
      <c r="D453" s="119"/>
      <c r="E453" s="120"/>
      <c r="F453" s="148"/>
      <c r="G453" s="149"/>
      <c r="H453" s="119"/>
      <c r="I453" s="119"/>
      <c r="J453" s="89"/>
      <c r="K453" s="89"/>
      <c r="L453" s="89"/>
    </row>
    <row r="454" spans="1:12" s="157" customFormat="1">
      <c r="A454" s="108"/>
      <c r="B454" s="119"/>
      <c r="C454" s="119"/>
      <c r="D454" s="119"/>
      <c r="E454" s="120"/>
      <c r="F454" s="148"/>
      <c r="G454" s="149"/>
      <c r="H454" s="119"/>
      <c r="I454" s="119"/>
      <c r="J454" s="89"/>
      <c r="K454" s="89"/>
      <c r="L454" s="89"/>
    </row>
    <row r="455" spans="1:12" s="157" customFormat="1">
      <c r="A455" s="108"/>
      <c r="B455" s="119"/>
      <c r="C455" s="119"/>
      <c r="D455" s="119"/>
      <c r="E455" s="120"/>
      <c r="F455" s="148"/>
      <c r="G455" s="149"/>
      <c r="H455" s="119"/>
      <c r="I455" s="119"/>
      <c r="J455" s="89"/>
      <c r="K455" s="89"/>
      <c r="L455" s="89"/>
    </row>
    <row r="456" spans="1:12" s="157" customFormat="1">
      <c r="A456" s="108"/>
      <c r="B456" s="119"/>
      <c r="C456" s="119"/>
      <c r="D456" s="119"/>
      <c r="E456" s="120"/>
      <c r="F456" s="148"/>
      <c r="G456" s="149"/>
      <c r="H456" s="119"/>
      <c r="I456" s="119"/>
      <c r="J456" s="89"/>
      <c r="K456" s="89"/>
      <c r="L456" s="89"/>
    </row>
    <row r="457" spans="1:12" s="157" customFormat="1">
      <c r="A457" s="108"/>
      <c r="B457" s="119"/>
      <c r="C457" s="119"/>
      <c r="D457" s="119"/>
      <c r="E457" s="120"/>
      <c r="F457" s="148"/>
      <c r="G457" s="149"/>
      <c r="H457" s="119"/>
      <c r="I457" s="119"/>
      <c r="J457" s="89"/>
      <c r="K457" s="89"/>
      <c r="L457" s="89"/>
    </row>
    <row r="458" spans="1:12" s="157" customFormat="1">
      <c r="A458" s="108"/>
      <c r="B458" s="119"/>
      <c r="C458" s="119"/>
      <c r="D458" s="119"/>
      <c r="E458" s="120"/>
      <c r="F458" s="148"/>
      <c r="G458" s="149"/>
      <c r="H458" s="119"/>
      <c r="I458" s="119"/>
      <c r="J458" s="89"/>
      <c r="K458" s="89"/>
      <c r="L458" s="89"/>
    </row>
    <row r="459" spans="1:12" s="157" customFormat="1">
      <c r="A459" s="108"/>
      <c r="B459" s="119"/>
      <c r="C459" s="119"/>
      <c r="D459" s="119"/>
      <c r="E459" s="120"/>
      <c r="F459" s="148"/>
      <c r="G459" s="149"/>
      <c r="H459" s="119"/>
      <c r="I459" s="119"/>
      <c r="J459" s="89"/>
      <c r="K459" s="89"/>
      <c r="L459" s="89"/>
    </row>
    <row r="460" spans="1:12" s="157" customFormat="1">
      <c r="A460" s="108"/>
      <c r="B460" s="119"/>
      <c r="C460" s="119"/>
      <c r="D460" s="119"/>
      <c r="E460" s="120"/>
      <c r="F460" s="148"/>
      <c r="G460" s="149"/>
      <c r="H460" s="119"/>
      <c r="I460" s="119"/>
      <c r="J460" s="89"/>
      <c r="K460" s="89"/>
      <c r="L460" s="89"/>
    </row>
    <row r="461" spans="1:12" s="157" customFormat="1">
      <c r="A461" s="108"/>
      <c r="B461" s="119"/>
      <c r="C461" s="119"/>
      <c r="D461" s="119"/>
      <c r="E461" s="120"/>
      <c r="F461" s="148"/>
      <c r="G461" s="149"/>
      <c r="H461" s="119"/>
      <c r="I461" s="119"/>
      <c r="J461" s="89"/>
      <c r="K461" s="89"/>
      <c r="L461" s="89"/>
    </row>
    <row r="462" spans="1:12" s="157" customFormat="1">
      <c r="A462" s="108"/>
      <c r="B462" s="119"/>
      <c r="C462" s="119"/>
      <c r="D462" s="119"/>
      <c r="E462" s="120"/>
      <c r="F462" s="148"/>
      <c r="G462" s="149"/>
      <c r="H462" s="119"/>
      <c r="I462" s="119"/>
      <c r="J462" s="89"/>
      <c r="K462" s="89"/>
      <c r="L462" s="89"/>
    </row>
    <row r="463" spans="1:12" s="157" customFormat="1">
      <c r="A463" s="108"/>
      <c r="B463" s="119"/>
      <c r="C463" s="119"/>
      <c r="D463" s="119"/>
      <c r="E463" s="120"/>
      <c r="F463" s="148"/>
      <c r="G463" s="149"/>
      <c r="H463" s="119"/>
      <c r="I463" s="119"/>
      <c r="J463" s="89"/>
      <c r="K463" s="89"/>
      <c r="L463" s="89"/>
    </row>
    <row r="464" spans="1:12" s="157" customFormat="1">
      <c r="A464" s="108"/>
      <c r="B464" s="119"/>
      <c r="C464" s="119"/>
      <c r="D464" s="119"/>
      <c r="E464" s="120"/>
      <c r="F464" s="148"/>
      <c r="G464" s="149"/>
      <c r="H464" s="119"/>
      <c r="I464" s="119"/>
      <c r="J464" s="89"/>
      <c r="K464" s="89"/>
      <c r="L464" s="89"/>
    </row>
    <row r="465" spans="1:12" s="157" customFormat="1">
      <c r="A465" s="108"/>
      <c r="B465" s="119"/>
      <c r="C465" s="119"/>
      <c r="D465" s="119"/>
      <c r="E465" s="120"/>
      <c r="F465" s="148"/>
      <c r="G465" s="149"/>
      <c r="H465" s="119"/>
      <c r="I465" s="119"/>
      <c r="J465" s="89"/>
      <c r="K465" s="89"/>
      <c r="L465" s="89"/>
    </row>
    <row r="466" spans="1:12" s="157" customFormat="1">
      <c r="A466" s="108"/>
      <c r="B466" s="119"/>
      <c r="C466" s="119"/>
      <c r="D466" s="119"/>
      <c r="E466" s="120"/>
      <c r="F466" s="148"/>
      <c r="G466" s="149"/>
      <c r="H466" s="119"/>
      <c r="I466" s="119"/>
      <c r="J466" s="89"/>
      <c r="K466" s="89"/>
      <c r="L466" s="89"/>
    </row>
    <row r="467" spans="1:12" s="157" customFormat="1">
      <c r="A467" s="108"/>
      <c r="B467" s="119"/>
      <c r="C467" s="119"/>
      <c r="D467" s="119"/>
      <c r="E467" s="120"/>
      <c r="F467" s="148"/>
      <c r="G467" s="149"/>
      <c r="H467" s="119"/>
      <c r="I467" s="119"/>
      <c r="J467" s="89"/>
      <c r="K467" s="89"/>
      <c r="L467" s="89"/>
    </row>
    <row r="468" spans="1:12" s="157" customFormat="1">
      <c r="A468" s="108"/>
      <c r="B468" s="119"/>
      <c r="C468" s="119"/>
      <c r="D468" s="119"/>
      <c r="E468" s="120"/>
      <c r="F468" s="148"/>
      <c r="G468" s="149"/>
      <c r="H468" s="119"/>
      <c r="I468" s="119"/>
      <c r="J468" s="89"/>
      <c r="K468" s="89"/>
      <c r="L468" s="89"/>
    </row>
    <row r="469" spans="1:12" s="157" customFormat="1">
      <c r="A469" s="108"/>
      <c r="B469" s="119"/>
      <c r="C469" s="119"/>
      <c r="D469" s="119"/>
      <c r="E469" s="120"/>
      <c r="F469" s="148"/>
      <c r="G469" s="149"/>
      <c r="H469" s="119"/>
      <c r="I469" s="119"/>
      <c r="J469" s="89"/>
      <c r="K469" s="89"/>
      <c r="L469" s="89"/>
    </row>
    <row r="470" spans="1:12" s="157" customFormat="1">
      <c r="A470" s="108"/>
      <c r="B470" s="119"/>
      <c r="C470" s="119"/>
      <c r="D470" s="119"/>
      <c r="E470" s="120"/>
      <c r="F470" s="148"/>
      <c r="G470" s="149"/>
      <c r="H470" s="119"/>
      <c r="I470" s="119"/>
      <c r="J470" s="89"/>
      <c r="K470" s="89"/>
      <c r="L470" s="89"/>
    </row>
    <row r="471" spans="1:12" s="157" customFormat="1">
      <c r="A471" s="108"/>
      <c r="B471" s="119"/>
      <c r="C471" s="119"/>
      <c r="D471" s="119"/>
      <c r="E471" s="120"/>
      <c r="F471" s="148"/>
      <c r="G471" s="149"/>
      <c r="H471" s="119"/>
      <c r="I471" s="119"/>
      <c r="J471" s="89"/>
      <c r="K471" s="89"/>
      <c r="L471" s="89"/>
    </row>
    <row r="472" spans="1:12" s="157" customFormat="1">
      <c r="A472" s="108"/>
      <c r="B472" s="119"/>
      <c r="C472" s="119"/>
      <c r="D472" s="119"/>
      <c r="E472" s="120"/>
      <c r="F472" s="148"/>
      <c r="G472" s="149"/>
      <c r="H472" s="119"/>
      <c r="I472" s="119"/>
      <c r="J472" s="89"/>
      <c r="K472" s="89"/>
      <c r="L472" s="89"/>
    </row>
    <row r="473" spans="1:12" s="157" customFormat="1">
      <c r="A473" s="108"/>
      <c r="B473" s="119"/>
      <c r="C473" s="119"/>
      <c r="D473" s="119"/>
      <c r="E473" s="120"/>
      <c r="F473" s="148"/>
      <c r="G473" s="149"/>
      <c r="H473" s="119"/>
      <c r="I473" s="119"/>
      <c r="J473" s="89"/>
      <c r="K473" s="89"/>
      <c r="L473" s="89"/>
    </row>
    <row r="474" spans="1:12" s="157" customFormat="1">
      <c r="A474" s="108"/>
      <c r="B474" s="119"/>
      <c r="C474" s="119"/>
      <c r="D474" s="119"/>
      <c r="E474" s="120"/>
      <c r="F474" s="148"/>
      <c r="G474" s="149"/>
      <c r="H474" s="119"/>
      <c r="I474" s="119"/>
      <c r="J474" s="89"/>
      <c r="K474" s="89"/>
      <c r="L474" s="89"/>
    </row>
    <row r="475" spans="1:12" s="157" customFormat="1">
      <c r="A475" s="108"/>
      <c r="B475" s="119"/>
      <c r="C475" s="119"/>
      <c r="D475" s="119"/>
      <c r="E475" s="120"/>
      <c r="F475" s="148"/>
      <c r="G475" s="149"/>
      <c r="H475" s="119"/>
      <c r="I475" s="119"/>
      <c r="J475" s="89"/>
      <c r="K475" s="89"/>
      <c r="L475" s="89"/>
    </row>
    <row r="476" spans="1:12" s="157" customFormat="1">
      <c r="A476" s="108"/>
      <c r="B476" s="119"/>
      <c r="C476" s="119"/>
      <c r="D476" s="119"/>
      <c r="E476" s="120"/>
      <c r="F476" s="148"/>
      <c r="G476" s="149"/>
      <c r="H476" s="119"/>
      <c r="I476" s="119"/>
      <c r="J476" s="89"/>
      <c r="K476" s="89"/>
      <c r="L476" s="89"/>
    </row>
    <row r="477" spans="1:12" s="157" customFormat="1">
      <c r="A477" s="108"/>
      <c r="B477" s="119"/>
      <c r="C477" s="119"/>
      <c r="D477" s="119"/>
      <c r="E477" s="120"/>
      <c r="F477" s="148"/>
      <c r="G477" s="149"/>
      <c r="H477" s="119"/>
      <c r="I477" s="119"/>
      <c r="J477" s="89"/>
      <c r="K477" s="89"/>
      <c r="L477" s="89"/>
    </row>
    <row r="478" spans="1:12" s="157" customFormat="1">
      <c r="A478" s="108"/>
      <c r="B478" s="119"/>
      <c r="C478" s="119"/>
      <c r="D478" s="119"/>
      <c r="E478" s="120"/>
      <c r="F478" s="148"/>
      <c r="G478" s="149"/>
      <c r="H478" s="119"/>
      <c r="I478" s="119"/>
      <c r="J478" s="89"/>
      <c r="K478" s="89"/>
      <c r="L478" s="89"/>
    </row>
    <row r="479" spans="1:12" s="157" customFormat="1">
      <c r="A479" s="108"/>
      <c r="B479" s="119"/>
      <c r="C479" s="119"/>
      <c r="D479" s="119"/>
      <c r="E479" s="120"/>
      <c r="F479" s="148"/>
      <c r="G479" s="149"/>
      <c r="H479" s="119"/>
      <c r="I479" s="119"/>
      <c r="J479" s="89"/>
      <c r="K479" s="89"/>
      <c r="L479" s="89"/>
    </row>
    <row r="480" spans="1:12" s="157" customFormat="1">
      <c r="A480" s="108"/>
      <c r="B480" s="119"/>
      <c r="C480" s="119"/>
      <c r="D480" s="119"/>
      <c r="E480" s="120"/>
      <c r="F480" s="148"/>
      <c r="G480" s="149"/>
      <c r="H480" s="119"/>
      <c r="I480" s="119"/>
      <c r="J480" s="89"/>
      <c r="K480" s="89"/>
      <c r="L480" s="89"/>
    </row>
    <row r="481" spans="1:12" s="157" customFormat="1">
      <c r="A481" s="108"/>
      <c r="B481" s="119"/>
      <c r="C481" s="119"/>
      <c r="D481" s="119"/>
      <c r="E481" s="120"/>
      <c r="F481" s="148"/>
      <c r="G481" s="149"/>
      <c r="H481" s="119"/>
      <c r="I481" s="119"/>
      <c r="J481" s="89"/>
      <c r="K481" s="89"/>
      <c r="L481" s="89"/>
    </row>
    <row r="482" spans="1:12" s="157" customFormat="1">
      <c r="A482" s="108"/>
      <c r="B482" s="119"/>
      <c r="C482" s="119"/>
      <c r="D482" s="119"/>
      <c r="E482" s="120"/>
      <c r="F482" s="148"/>
      <c r="G482" s="149"/>
      <c r="H482" s="119"/>
      <c r="I482" s="119"/>
      <c r="J482" s="89"/>
      <c r="K482" s="89"/>
      <c r="L482" s="89"/>
    </row>
    <row r="483" spans="1:12" s="157" customFormat="1">
      <c r="A483" s="108"/>
      <c r="B483" s="119"/>
      <c r="C483" s="119"/>
      <c r="D483" s="119"/>
      <c r="E483" s="120"/>
      <c r="F483" s="148"/>
      <c r="G483" s="149"/>
      <c r="H483" s="119"/>
      <c r="I483" s="119"/>
      <c r="J483" s="89"/>
      <c r="K483" s="89"/>
      <c r="L483" s="89"/>
    </row>
    <row r="484" spans="1:12" s="157" customFormat="1">
      <c r="A484" s="108"/>
      <c r="B484" s="119"/>
      <c r="C484" s="119"/>
      <c r="D484" s="119"/>
      <c r="E484" s="120"/>
      <c r="F484" s="148"/>
      <c r="G484" s="149"/>
      <c r="H484" s="119"/>
      <c r="I484" s="119"/>
      <c r="J484" s="89"/>
      <c r="K484" s="89"/>
      <c r="L484" s="89"/>
    </row>
    <row r="485" spans="1:12" s="157" customFormat="1">
      <c r="A485" s="108"/>
      <c r="B485" s="119"/>
      <c r="C485" s="119"/>
      <c r="D485" s="119"/>
      <c r="E485" s="120"/>
      <c r="F485" s="148"/>
      <c r="G485" s="149"/>
      <c r="H485" s="119"/>
      <c r="I485" s="119"/>
      <c r="J485" s="89"/>
      <c r="K485" s="89"/>
      <c r="L485" s="89"/>
    </row>
    <row r="486" spans="1:12" s="157" customFormat="1">
      <c r="A486" s="108"/>
      <c r="B486" s="119"/>
      <c r="C486" s="119"/>
      <c r="D486" s="119"/>
      <c r="E486" s="120"/>
      <c r="F486" s="148"/>
      <c r="G486" s="149"/>
      <c r="H486" s="119"/>
      <c r="I486" s="119"/>
      <c r="J486" s="89"/>
      <c r="K486" s="89"/>
      <c r="L486" s="89"/>
    </row>
    <row r="487" spans="1:12" s="157" customFormat="1">
      <c r="A487" s="108"/>
      <c r="B487" s="119"/>
      <c r="C487" s="119"/>
      <c r="D487" s="119"/>
      <c r="E487" s="120"/>
      <c r="F487" s="148"/>
      <c r="G487" s="149"/>
      <c r="H487" s="119"/>
      <c r="I487" s="119"/>
      <c r="J487" s="89"/>
      <c r="K487" s="89"/>
      <c r="L487" s="89"/>
    </row>
    <row r="488" spans="1:12" s="157" customFormat="1">
      <c r="A488" s="108"/>
      <c r="B488" s="119"/>
      <c r="C488" s="119"/>
      <c r="D488" s="119"/>
      <c r="E488" s="120"/>
      <c r="F488" s="148"/>
      <c r="G488" s="149"/>
      <c r="H488" s="119"/>
      <c r="I488" s="119"/>
      <c r="J488" s="89"/>
      <c r="K488" s="89"/>
      <c r="L488" s="89"/>
    </row>
    <row r="489" spans="1:12" s="157" customFormat="1">
      <c r="A489" s="108"/>
      <c r="B489" s="119"/>
      <c r="C489" s="119"/>
      <c r="D489" s="119"/>
      <c r="E489" s="120"/>
      <c r="F489" s="148"/>
      <c r="G489" s="149"/>
      <c r="H489" s="119"/>
      <c r="I489" s="119"/>
      <c r="J489" s="89"/>
      <c r="K489" s="89"/>
      <c r="L489" s="89"/>
    </row>
    <row r="490" spans="1:12" s="157" customFormat="1">
      <c r="A490" s="108"/>
      <c r="B490" s="119"/>
      <c r="C490" s="119"/>
      <c r="D490" s="119"/>
      <c r="E490" s="120"/>
      <c r="F490" s="148"/>
      <c r="G490" s="149"/>
      <c r="H490" s="119"/>
      <c r="I490" s="119"/>
      <c r="J490" s="89"/>
      <c r="K490" s="89"/>
      <c r="L490" s="89"/>
    </row>
    <row r="491" spans="1:12" s="157" customFormat="1">
      <c r="A491" s="108"/>
      <c r="B491" s="119"/>
      <c r="C491" s="119"/>
      <c r="D491" s="119"/>
      <c r="E491" s="120"/>
      <c r="F491" s="148"/>
      <c r="G491" s="149"/>
      <c r="H491" s="119"/>
      <c r="I491" s="119"/>
      <c r="J491" s="89"/>
      <c r="K491" s="89"/>
      <c r="L491" s="89"/>
    </row>
    <row r="492" spans="1:12" s="157" customFormat="1">
      <c r="A492" s="108"/>
      <c r="B492" s="119"/>
      <c r="C492" s="119"/>
      <c r="D492" s="119"/>
      <c r="E492" s="120"/>
      <c r="F492" s="148"/>
      <c r="G492" s="149"/>
      <c r="H492" s="119"/>
      <c r="I492" s="119"/>
      <c r="J492" s="89"/>
      <c r="K492" s="89"/>
      <c r="L492" s="89"/>
    </row>
    <row r="493" spans="1:12" s="157" customFormat="1">
      <c r="A493" s="108"/>
      <c r="B493" s="119"/>
      <c r="C493" s="119"/>
      <c r="D493" s="119"/>
      <c r="E493" s="120"/>
      <c r="F493" s="148"/>
      <c r="G493" s="149"/>
      <c r="H493" s="119"/>
      <c r="I493" s="119"/>
      <c r="J493" s="89"/>
      <c r="K493" s="89"/>
      <c r="L493" s="89"/>
    </row>
    <row r="494" spans="1:12" s="157" customFormat="1">
      <c r="A494" s="108"/>
      <c r="B494" s="119"/>
      <c r="C494" s="119"/>
      <c r="D494" s="119"/>
      <c r="E494" s="120"/>
      <c r="F494" s="148"/>
      <c r="G494" s="149"/>
      <c r="H494" s="119"/>
      <c r="I494" s="119"/>
      <c r="J494" s="89"/>
      <c r="K494" s="89"/>
      <c r="L494" s="89"/>
    </row>
    <row r="495" spans="1:12" s="157" customFormat="1">
      <c r="A495" s="108"/>
      <c r="B495" s="119"/>
      <c r="C495" s="119"/>
      <c r="D495" s="119"/>
      <c r="E495" s="120"/>
      <c r="F495" s="148"/>
      <c r="G495" s="149"/>
      <c r="H495" s="119"/>
      <c r="I495" s="119"/>
      <c r="J495" s="89"/>
      <c r="K495" s="89"/>
      <c r="L495" s="89"/>
    </row>
    <row r="496" spans="1:12" s="157" customFormat="1">
      <c r="A496" s="108"/>
      <c r="B496" s="119"/>
      <c r="C496" s="119"/>
      <c r="D496" s="119"/>
      <c r="E496" s="120"/>
      <c r="F496" s="148"/>
      <c r="G496" s="149"/>
      <c r="H496" s="119"/>
      <c r="I496" s="119"/>
      <c r="J496" s="89"/>
      <c r="K496" s="89"/>
      <c r="L496" s="89"/>
    </row>
    <row r="497" spans="1:12" s="157" customFormat="1">
      <c r="A497" s="108"/>
      <c r="B497" s="119"/>
      <c r="C497" s="119"/>
      <c r="D497" s="119"/>
      <c r="E497" s="120"/>
      <c r="F497" s="148"/>
      <c r="G497" s="149"/>
      <c r="H497" s="119"/>
      <c r="I497" s="119"/>
      <c r="J497" s="89"/>
      <c r="K497" s="89"/>
      <c r="L497" s="89"/>
    </row>
    <row r="498" spans="1:12" s="157" customFormat="1">
      <c r="A498" s="108"/>
      <c r="B498" s="119"/>
      <c r="C498" s="119"/>
      <c r="D498" s="119"/>
      <c r="E498" s="120"/>
      <c r="F498" s="148"/>
      <c r="G498" s="149"/>
      <c r="H498" s="119"/>
      <c r="I498" s="119"/>
      <c r="J498" s="89"/>
      <c r="K498" s="89"/>
      <c r="L498" s="89"/>
    </row>
    <row r="499" spans="1:12" s="157" customFormat="1">
      <c r="A499" s="108"/>
      <c r="B499" s="119"/>
      <c r="C499" s="119"/>
      <c r="D499" s="119"/>
      <c r="E499" s="120"/>
      <c r="F499" s="148"/>
      <c r="G499" s="149"/>
      <c r="H499" s="119"/>
      <c r="I499" s="119"/>
      <c r="J499" s="89"/>
      <c r="K499" s="89"/>
      <c r="L499" s="89"/>
    </row>
    <row r="500" spans="1:12" s="157" customFormat="1">
      <c r="A500" s="108"/>
      <c r="B500" s="119"/>
      <c r="C500" s="119"/>
      <c r="D500" s="119"/>
      <c r="E500" s="120"/>
      <c r="F500" s="148"/>
      <c r="G500" s="149"/>
      <c r="H500" s="119"/>
      <c r="I500" s="119"/>
      <c r="J500" s="89"/>
      <c r="K500" s="89"/>
      <c r="L500" s="89"/>
    </row>
    <row r="501" spans="1:12" s="157" customFormat="1">
      <c r="A501" s="108"/>
      <c r="B501" s="119"/>
      <c r="C501" s="119"/>
      <c r="D501" s="119"/>
      <c r="E501" s="120"/>
      <c r="F501" s="148"/>
      <c r="G501" s="149"/>
      <c r="H501" s="119"/>
      <c r="I501" s="119"/>
      <c r="J501" s="89"/>
      <c r="K501" s="89"/>
      <c r="L501" s="89"/>
    </row>
    <row r="502" spans="1:12" s="157" customFormat="1">
      <c r="A502" s="108"/>
      <c r="B502" s="119"/>
      <c r="C502" s="119"/>
      <c r="D502" s="119"/>
      <c r="E502" s="120"/>
      <c r="F502" s="148"/>
      <c r="G502" s="149"/>
      <c r="H502" s="119"/>
      <c r="I502" s="119"/>
      <c r="J502" s="89"/>
      <c r="K502" s="89"/>
      <c r="L502" s="89"/>
    </row>
    <row r="503" spans="1:12" s="157" customFormat="1">
      <c r="A503" s="108"/>
      <c r="B503" s="119"/>
      <c r="C503" s="119"/>
      <c r="D503" s="119"/>
      <c r="E503" s="120"/>
      <c r="F503" s="148"/>
      <c r="G503" s="149"/>
      <c r="H503" s="119"/>
      <c r="I503" s="119"/>
      <c r="J503" s="89"/>
      <c r="K503" s="89"/>
      <c r="L503" s="89"/>
    </row>
    <row r="504" spans="1:12" s="157" customFormat="1">
      <c r="A504" s="108"/>
      <c r="B504" s="119"/>
      <c r="C504" s="119"/>
      <c r="D504" s="119"/>
      <c r="E504" s="120"/>
      <c r="F504" s="148"/>
      <c r="G504" s="149"/>
      <c r="H504" s="119"/>
      <c r="I504" s="119"/>
      <c r="J504" s="89"/>
      <c r="K504" s="89"/>
      <c r="L504" s="89"/>
    </row>
    <row r="505" spans="1:12" s="157" customFormat="1">
      <c r="A505" s="108"/>
      <c r="B505" s="119"/>
      <c r="C505" s="119"/>
      <c r="D505" s="119"/>
      <c r="E505" s="120"/>
      <c r="F505" s="148"/>
      <c r="G505" s="149"/>
      <c r="H505" s="119"/>
      <c r="I505" s="119"/>
      <c r="J505" s="89"/>
      <c r="K505" s="89"/>
      <c r="L505" s="89"/>
    </row>
    <row r="506" spans="1:12" s="157" customFormat="1">
      <c r="A506" s="108"/>
      <c r="B506" s="119"/>
      <c r="C506" s="119"/>
      <c r="D506" s="119"/>
      <c r="E506" s="120"/>
      <c r="F506" s="148"/>
      <c r="G506" s="149"/>
      <c r="H506" s="119"/>
      <c r="I506" s="119"/>
      <c r="J506" s="89"/>
      <c r="K506" s="89"/>
      <c r="L506" s="89"/>
    </row>
    <row r="507" spans="1:12" s="157" customFormat="1">
      <c r="A507" s="108"/>
      <c r="B507" s="119"/>
      <c r="C507" s="119"/>
      <c r="D507" s="119"/>
      <c r="E507" s="120"/>
      <c r="F507" s="148"/>
      <c r="G507" s="149"/>
      <c r="H507" s="119"/>
      <c r="I507" s="119"/>
      <c r="J507" s="89"/>
      <c r="K507" s="89"/>
      <c r="L507" s="89"/>
    </row>
    <row r="508" spans="1:12" s="157" customFormat="1">
      <c r="A508" s="108"/>
      <c r="B508" s="119"/>
      <c r="C508" s="119"/>
      <c r="D508" s="119"/>
      <c r="E508" s="120"/>
      <c r="F508" s="148"/>
      <c r="G508" s="149"/>
      <c r="H508" s="119"/>
      <c r="I508" s="119"/>
      <c r="J508" s="89"/>
      <c r="K508" s="89"/>
      <c r="L508" s="89"/>
    </row>
    <row r="509" spans="1:12" s="157" customFormat="1">
      <c r="A509" s="108"/>
      <c r="B509" s="119"/>
      <c r="C509" s="119"/>
      <c r="D509" s="119"/>
      <c r="E509" s="120"/>
      <c r="F509" s="148"/>
      <c r="G509" s="149"/>
      <c r="H509" s="119"/>
      <c r="I509" s="119"/>
      <c r="J509" s="89"/>
      <c r="K509" s="89"/>
      <c r="L509" s="89"/>
    </row>
    <row r="510" spans="1:12" s="157" customFormat="1">
      <c r="A510" s="108"/>
      <c r="B510" s="119"/>
      <c r="C510" s="119"/>
      <c r="D510" s="119"/>
      <c r="E510" s="120"/>
      <c r="F510" s="148"/>
      <c r="G510" s="149"/>
      <c r="H510" s="119"/>
      <c r="I510" s="119"/>
      <c r="J510" s="89"/>
      <c r="K510" s="89"/>
      <c r="L510" s="89"/>
    </row>
    <row r="511" spans="1:12" s="157" customFormat="1">
      <c r="A511" s="108"/>
      <c r="B511" s="119"/>
      <c r="C511" s="119"/>
      <c r="D511" s="119"/>
      <c r="E511" s="120"/>
      <c r="F511" s="148"/>
      <c r="G511" s="149"/>
      <c r="H511" s="119"/>
      <c r="I511" s="119"/>
      <c r="J511" s="89"/>
      <c r="K511" s="89"/>
      <c r="L511" s="89"/>
    </row>
    <row r="512" spans="1:12" s="157" customFormat="1">
      <c r="A512" s="108"/>
      <c r="B512" s="119"/>
      <c r="C512" s="119"/>
      <c r="D512" s="119"/>
      <c r="E512" s="120"/>
      <c r="F512" s="148"/>
      <c r="G512" s="149"/>
      <c r="H512" s="119"/>
      <c r="I512" s="119"/>
      <c r="J512" s="89"/>
      <c r="K512" s="89"/>
      <c r="L512" s="89"/>
    </row>
    <row r="513" spans="1:12" s="157" customFormat="1">
      <c r="A513" s="108"/>
      <c r="B513" s="119"/>
      <c r="C513" s="119"/>
      <c r="D513" s="119"/>
      <c r="E513" s="120"/>
      <c r="F513" s="148"/>
      <c r="G513" s="149"/>
      <c r="H513" s="119"/>
      <c r="I513" s="119"/>
      <c r="J513" s="89"/>
      <c r="K513" s="89"/>
      <c r="L513" s="89"/>
    </row>
    <row r="514" spans="1:12" s="157" customFormat="1">
      <c r="A514" s="108"/>
      <c r="B514" s="119"/>
      <c r="C514" s="119"/>
      <c r="D514" s="119"/>
      <c r="E514" s="120"/>
      <c r="F514" s="148"/>
      <c r="G514" s="149"/>
      <c r="H514" s="119"/>
      <c r="I514" s="119"/>
      <c r="J514" s="89"/>
      <c r="K514" s="89"/>
      <c r="L514" s="89"/>
    </row>
    <row r="515" spans="1:12" s="157" customFormat="1">
      <c r="A515" s="108"/>
      <c r="B515" s="119"/>
      <c r="C515" s="119"/>
      <c r="D515" s="119"/>
      <c r="E515" s="120"/>
      <c r="F515" s="148"/>
      <c r="G515" s="149"/>
      <c r="H515" s="119"/>
      <c r="I515" s="119"/>
      <c r="J515" s="89"/>
      <c r="K515" s="89"/>
      <c r="L515" s="89"/>
    </row>
    <row r="516" spans="1:12" s="157" customFormat="1">
      <c r="A516" s="108"/>
      <c r="B516" s="119"/>
      <c r="C516" s="119"/>
      <c r="D516" s="119"/>
      <c r="E516" s="120"/>
      <c r="F516" s="148"/>
      <c r="G516" s="149"/>
      <c r="H516" s="119"/>
      <c r="I516" s="119"/>
      <c r="J516" s="89"/>
      <c r="K516" s="89"/>
      <c r="L516" s="89"/>
    </row>
    <row r="517" spans="1:12" s="157" customFormat="1">
      <c r="A517" s="108"/>
      <c r="B517" s="119"/>
      <c r="C517" s="119"/>
      <c r="D517" s="119"/>
      <c r="E517" s="120"/>
      <c r="F517" s="148"/>
      <c r="G517" s="149"/>
      <c r="H517" s="119"/>
      <c r="I517" s="119"/>
      <c r="J517" s="89"/>
      <c r="K517" s="89"/>
      <c r="L517" s="89"/>
    </row>
    <row r="518" spans="1:12" s="157" customFormat="1">
      <c r="A518" s="108"/>
      <c r="B518" s="119"/>
      <c r="C518" s="119"/>
      <c r="D518" s="119"/>
      <c r="E518" s="120"/>
      <c r="F518" s="148"/>
      <c r="G518" s="149"/>
      <c r="H518" s="119"/>
      <c r="I518" s="119"/>
      <c r="J518" s="89"/>
      <c r="K518" s="89"/>
      <c r="L518" s="89"/>
    </row>
  </sheetData>
  <mergeCells count="7">
    <mergeCell ref="A3:G3"/>
    <mergeCell ref="A4:G4"/>
    <mergeCell ref="A30:G30"/>
    <mergeCell ref="A5:G5"/>
    <mergeCell ref="A7:G7"/>
    <mergeCell ref="A12:G12"/>
    <mergeCell ref="A17:G17"/>
  </mergeCells>
  <printOptions horizontalCentered="1"/>
  <pageMargins left="0" right="0" top="0.25" bottom="0.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501"/>
  <sheetViews>
    <sheetView zoomScale="80" zoomScaleNormal="80" workbookViewId="0">
      <selection activeCell="G14" sqref="G14"/>
    </sheetView>
  </sheetViews>
  <sheetFormatPr defaultColWidth="8.88671875" defaultRowHeight="18"/>
  <cols>
    <col min="1" max="1" width="7.5546875" style="88" bestFit="1" customWidth="1"/>
    <col min="2" max="2" width="16" style="84" customWidth="1"/>
    <col min="3" max="3" width="19.5546875" style="84" customWidth="1"/>
    <col min="4" max="4" width="28.6640625" style="84" bestFit="1" customWidth="1"/>
    <col min="5" max="5" width="13" style="84" customWidth="1"/>
    <col min="6" max="6" width="20.44140625" style="88" bestFit="1" customWidth="1"/>
    <col min="7" max="7" width="12.6640625" style="88" customWidth="1"/>
    <col min="8" max="16384" width="8.88671875" style="84"/>
  </cols>
  <sheetData>
    <row r="1" spans="1:7" s="89" customFormat="1" ht="30">
      <c r="A1" s="221" t="s">
        <v>296</v>
      </c>
      <c r="B1" s="221"/>
      <c r="C1" s="221"/>
      <c r="D1" s="221"/>
      <c r="E1" s="221"/>
      <c r="F1" s="221"/>
      <c r="G1" s="221"/>
    </row>
    <row r="2" spans="1:7" s="89" customFormat="1" ht="21.6" customHeight="1">
      <c r="A2" s="225">
        <v>43211</v>
      </c>
      <c r="B2" s="225"/>
      <c r="C2" s="225"/>
      <c r="D2" s="225"/>
      <c r="E2" s="225"/>
      <c r="F2" s="225"/>
      <c r="G2" s="225"/>
    </row>
    <row r="3" spans="1:7" s="89" customFormat="1" ht="30">
      <c r="A3" s="218" t="s">
        <v>636</v>
      </c>
      <c r="B3" s="219"/>
      <c r="C3" s="219"/>
      <c r="D3" s="219"/>
      <c r="E3" s="219"/>
      <c r="F3" s="219"/>
      <c r="G3" s="220"/>
    </row>
    <row r="4" spans="1:7" s="89" customForma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  <c r="F4" s="159" t="s">
        <v>10</v>
      </c>
      <c r="G4" s="159" t="s">
        <v>7</v>
      </c>
    </row>
    <row r="5" spans="1:7" ht="19.2" customHeight="1">
      <c r="A5" s="93">
        <v>1</v>
      </c>
      <c r="B5" s="36" t="s">
        <v>297</v>
      </c>
      <c r="C5" s="36" t="s">
        <v>298</v>
      </c>
      <c r="D5" s="24" t="s">
        <v>299</v>
      </c>
      <c r="E5" s="182">
        <v>17.081</v>
      </c>
      <c r="F5" s="160">
        <v>106</v>
      </c>
      <c r="G5" s="164">
        <v>6</v>
      </c>
    </row>
    <row r="6" spans="1:7" ht="19.2" customHeight="1">
      <c r="A6" s="93">
        <v>2</v>
      </c>
      <c r="B6" s="36" t="s">
        <v>300</v>
      </c>
      <c r="C6" s="36" t="s">
        <v>301</v>
      </c>
      <c r="D6" s="24" t="s">
        <v>302</v>
      </c>
      <c r="E6" s="182">
        <v>17.198</v>
      </c>
      <c r="F6" s="161">
        <v>64</v>
      </c>
      <c r="G6" s="164">
        <v>5</v>
      </c>
    </row>
    <row r="7" spans="1:7" ht="19.2" customHeight="1">
      <c r="A7" s="93">
        <v>3</v>
      </c>
      <c r="B7" s="36" t="s">
        <v>303</v>
      </c>
      <c r="C7" s="36" t="s">
        <v>304</v>
      </c>
      <c r="D7" s="25" t="s">
        <v>112</v>
      </c>
      <c r="E7" s="183">
        <v>17.597000000000001</v>
      </c>
      <c r="F7" s="162">
        <v>43</v>
      </c>
      <c r="G7" s="164" t="s">
        <v>605</v>
      </c>
    </row>
    <row r="8" spans="1:7" ht="19.2" customHeight="1">
      <c r="A8" s="93">
        <v>4</v>
      </c>
      <c r="B8" s="36" t="s">
        <v>305</v>
      </c>
      <c r="C8" s="36" t="s">
        <v>306</v>
      </c>
      <c r="D8" s="25" t="s">
        <v>307</v>
      </c>
      <c r="E8" s="183">
        <v>18.372</v>
      </c>
      <c r="F8" s="163"/>
      <c r="G8" s="164">
        <v>4</v>
      </c>
    </row>
    <row r="9" spans="1:7" ht="19.2" customHeight="1">
      <c r="A9" s="93">
        <v>5</v>
      </c>
      <c r="B9" s="36" t="s">
        <v>297</v>
      </c>
      <c r="C9" s="36" t="s">
        <v>298</v>
      </c>
      <c r="D9" s="24" t="s">
        <v>308</v>
      </c>
      <c r="E9" s="182">
        <v>18.492999999999999</v>
      </c>
      <c r="F9" s="162"/>
      <c r="G9" s="164" t="s">
        <v>633</v>
      </c>
    </row>
    <row r="10" spans="1:7" ht="19.2" customHeight="1">
      <c r="A10" s="93">
        <v>6</v>
      </c>
      <c r="B10" s="36" t="s">
        <v>309</v>
      </c>
      <c r="C10" s="36" t="s">
        <v>136</v>
      </c>
      <c r="D10" s="25" t="s">
        <v>310</v>
      </c>
      <c r="E10" s="183">
        <v>18.847000000000001</v>
      </c>
      <c r="F10" s="161"/>
      <c r="G10" s="164">
        <v>3</v>
      </c>
    </row>
    <row r="11" spans="1:7" ht="19.2" customHeight="1">
      <c r="A11" s="93">
        <v>7</v>
      </c>
      <c r="B11" s="36" t="s">
        <v>311</v>
      </c>
      <c r="C11" s="36" t="s">
        <v>312</v>
      </c>
      <c r="D11" s="24" t="s">
        <v>313</v>
      </c>
      <c r="E11" s="182">
        <v>19.585999999999999</v>
      </c>
      <c r="F11" s="163"/>
      <c r="G11" s="164">
        <v>2</v>
      </c>
    </row>
    <row r="12" spans="1:7" ht="19.2" customHeight="1">
      <c r="A12" s="93">
        <v>8</v>
      </c>
      <c r="B12" s="36" t="s">
        <v>300</v>
      </c>
      <c r="C12" s="36" t="s">
        <v>301</v>
      </c>
      <c r="D12" s="25" t="s">
        <v>314</v>
      </c>
      <c r="E12" s="183">
        <v>21.663</v>
      </c>
      <c r="F12" s="162"/>
      <c r="G12" s="164" t="s">
        <v>633</v>
      </c>
    </row>
    <row r="13" spans="1:7" ht="19.2" customHeight="1">
      <c r="A13" s="93">
        <v>9</v>
      </c>
      <c r="B13" s="36" t="s">
        <v>315</v>
      </c>
      <c r="C13" s="36" t="s">
        <v>316</v>
      </c>
      <c r="D13" s="25" t="s">
        <v>317</v>
      </c>
      <c r="E13" s="183">
        <v>21.681999999999999</v>
      </c>
      <c r="F13" s="161"/>
      <c r="G13" s="164">
        <v>1</v>
      </c>
    </row>
    <row r="14" spans="1:7" ht="19.2" customHeight="1">
      <c r="A14" s="93">
        <v>10</v>
      </c>
      <c r="B14" s="36" t="s">
        <v>318</v>
      </c>
      <c r="C14" s="36" t="s">
        <v>319</v>
      </c>
      <c r="D14" s="25" t="s">
        <v>320</v>
      </c>
      <c r="E14" s="183">
        <v>23.821000000000002</v>
      </c>
      <c r="F14" s="161"/>
      <c r="G14" s="164"/>
    </row>
    <row r="15" spans="1:7" ht="19.2" customHeight="1">
      <c r="A15" s="93">
        <v>11</v>
      </c>
      <c r="B15" s="36" t="s">
        <v>321</v>
      </c>
      <c r="C15" s="36" t="s">
        <v>322</v>
      </c>
      <c r="D15" s="25" t="s">
        <v>323</v>
      </c>
      <c r="E15" s="183">
        <v>24.437000000000001</v>
      </c>
      <c r="F15" s="161"/>
      <c r="G15" s="164"/>
    </row>
    <row r="16" spans="1:7" ht="19.2" customHeight="1">
      <c r="A16" s="93">
        <v>12</v>
      </c>
      <c r="B16" s="36" t="s">
        <v>324</v>
      </c>
      <c r="C16" s="36" t="s">
        <v>155</v>
      </c>
      <c r="D16" s="24" t="s">
        <v>325</v>
      </c>
      <c r="E16" s="182">
        <v>26.911999999999999</v>
      </c>
      <c r="F16" s="161"/>
      <c r="G16" s="164"/>
    </row>
    <row r="17" spans="1:7" ht="19.2" customHeight="1">
      <c r="A17" s="93">
        <v>13</v>
      </c>
      <c r="B17" s="36" t="s">
        <v>326</v>
      </c>
      <c r="C17" s="36" t="s">
        <v>327</v>
      </c>
      <c r="D17" s="25" t="s">
        <v>328</v>
      </c>
      <c r="E17" s="183">
        <v>27.099</v>
      </c>
      <c r="F17" s="161"/>
      <c r="G17" s="164"/>
    </row>
    <row r="18" spans="1:7" ht="19.2" customHeight="1">
      <c r="A18" s="93">
        <v>14</v>
      </c>
      <c r="B18" s="36" t="s">
        <v>329</v>
      </c>
      <c r="C18" s="36" t="s">
        <v>330</v>
      </c>
      <c r="D18" s="25" t="s">
        <v>331</v>
      </c>
      <c r="E18" s="183">
        <v>29.059000000000001</v>
      </c>
      <c r="F18" s="161"/>
      <c r="G18" s="164"/>
    </row>
    <row r="19" spans="1:7" ht="19.2" customHeight="1">
      <c r="A19" s="93">
        <v>15</v>
      </c>
      <c r="B19" s="36" t="s">
        <v>103</v>
      </c>
      <c r="C19" s="36" t="s">
        <v>46</v>
      </c>
      <c r="D19" s="24" t="s">
        <v>332</v>
      </c>
      <c r="E19" s="182">
        <v>29.399000000000001</v>
      </c>
      <c r="F19" s="161"/>
      <c r="G19" s="164"/>
    </row>
    <row r="20" spans="1:7" ht="19.2" customHeight="1">
      <c r="A20" s="93">
        <v>16</v>
      </c>
      <c r="B20" s="36" t="s">
        <v>333</v>
      </c>
      <c r="C20" s="36" t="s">
        <v>334</v>
      </c>
      <c r="D20" s="25" t="s">
        <v>335</v>
      </c>
      <c r="E20" s="183">
        <v>44.79</v>
      </c>
      <c r="F20" s="161"/>
      <c r="G20" s="164"/>
    </row>
    <row r="21" spans="1:7" ht="19.2" customHeight="1">
      <c r="A21" s="93">
        <v>17</v>
      </c>
      <c r="B21" s="36" t="s">
        <v>326</v>
      </c>
      <c r="C21" s="36" t="s">
        <v>327</v>
      </c>
      <c r="D21" s="24" t="s">
        <v>336</v>
      </c>
      <c r="E21" s="182">
        <v>99.998999999999995</v>
      </c>
      <c r="F21" s="163"/>
      <c r="G21" s="164"/>
    </row>
    <row r="22" spans="1:7" ht="19.2" customHeight="1">
      <c r="A22" s="93">
        <v>18</v>
      </c>
      <c r="B22" s="36"/>
      <c r="C22" s="24"/>
      <c r="D22" s="24"/>
      <c r="E22" s="182"/>
      <c r="F22" s="162"/>
      <c r="G22" s="164"/>
    </row>
    <row r="23" spans="1:7" ht="19.2" customHeight="1">
      <c r="A23" s="93">
        <v>19</v>
      </c>
      <c r="B23" s="36"/>
      <c r="C23" s="24"/>
      <c r="D23" s="24"/>
      <c r="E23" s="182"/>
      <c r="F23" s="161"/>
      <c r="G23" s="164"/>
    </row>
    <row r="24" spans="1:7" ht="19.2" customHeight="1">
      <c r="A24" s="93">
        <v>20</v>
      </c>
      <c r="B24" s="36"/>
      <c r="C24" s="24"/>
      <c r="D24" s="24"/>
      <c r="E24" s="182"/>
      <c r="F24" s="161"/>
      <c r="G24" s="164"/>
    </row>
    <row r="25" spans="1:7" ht="19.2" customHeight="1">
      <c r="A25" s="93">
        <v>21</v>
      </c>
      <c r="B25" s="36"/>
      <c r="C25" s="24"/>
      <c r="D25" s="24"/>
      <c r="E25" s="182"/>
      <c r="F25" s="161"/>
      <c r="G25" s="164"/>
    </row>
    <row r="26" spans="1:7" ht="19.2" customHeight="1">
      <c r="A26" s="93">
        <v>22</v>
      </c>
      <c r="B26" s="36"/>
      <c r="C26" s="24"/>
      <c r="D26" s="24"/>
      <c r="E26" s="182"/>
      <c r="F26" s="161"/>
      <c r="G26" s="164"/>
    </row>
    <row r="27" spans="1:7" ht="19.2" customHeight="1">
      <c r="A27" s="93">
        <v>23</v>
      </c>
      <c r="B27" s="36"/>
      <c r="C27" s="24"/>
      <c r="D27" s="24"/>
      <c r="E27" s="182"/>
      <c r="F27" s="161"/>
      <c r="G27" s="164"/>
    </row>
    <row r="28" spans="1:7" ht="19.2" customHeight="1">
      <c r="A28" s="93">
        <v>24</v>
      </c>
      <c r="B28" s="36"/>
      <c r="C28" s="24"/>
      <c r="D28" s="24"/>
      <c r="E28" s="182"/>
      <c r="F28" s="161"/>
      <c r="G28" s="164"/>
    </row>
    <row r="29" spans="1:7" ht="19.2" customHeight="1">
      <c r="A29" s="93">
        <v>25</v>
      </c>
      <c r="B29" s="36"/>
      <c r="C29" s="24"/>
      <c r="D29" s="24"/>
      <c r="E29" s="182"/>
      <c r="F29" s="161"/>
      <c r="G29" s="105"/>
    </row>
    <row r="30" spans="1:7">
      <c r="A30" s="87"/>
      <c r="B30" s="82"/>
      <c r="C30" s="82"/>
      <c r="D30" s="82"/>
      <c r="E30" s="12"/>
    </row>
    <row r="31" spans="1:7">
      <c r="A31" s="87"/>
      <c r="B31" s="82"/>
      <c r="C31" s="82"/>
      <c r="D31" s="82"/>
      <c r="E31" s="12"/>
    </row>
    <row r="32" spans="1:7">
      <c r="A32" s="87"/>
      <c r="B32" s="82"/>
      <c r="C32" s="82"/>
      <c r="D32" s="82"/>
      <c r="E32" s="12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82"/>
    </row>
    <row r="119" spans="1:5">
      <c r="A119" s="87"/>
      <c r="B119" s="82"/>
      <c r="C119" s="82"/>
      <c r="D119" s="82"/>
      <c r="E119" s="82"/>
    </row>
    <row r="120" spans="1:5">
      <c r="A120" s="87"/>
      <c r="B120" s="82"/>
      <c r="C120" s="82"/>
      <c r="D120" s="82"/>
      <c r="E120" s="82"/>
    </row>
    <row r="121" spans="1:5">
      <c r="A121" s="87"/>
      <c r="B121" s="82"/>
      <c r="C121" s="82"/>
      <c r="D121" s="82"/>
      <c r="E121" s="82"/>
    </row>
    <row r="122" spans="1:5">
      <c r="A122" s="87"/>
      <c r="B122" s="82"/>
      <c r="C122" s="82"/>
      <c r="D122" s="82"/>
      <c r="E122" s="82"/>
    </row>
    <row r="123" spans="1:5">
      <c r="A123" s="87"/>
      <c r="B123" s="82"/>
      <c r="C123" s="82"/>
      <c r="D123" s="82"/>
      <c r="E123" s="82"/>
    </row>
    <row r="124" spans="1:5">
      <c r="A124" s="87"/>
      <c r="B124" s="82"/>
      <c r="C124" s="82"/>
      <c r="D124" s="82"/>
      <c r="E124" s="82"/>
    </row>
    <row r="125" spans="1:5">
      <c r="A125" s="87"/>
      <c r="B125" s="82"/>
      <c r="C125" s="82"/>
      <c r="D125" s="82"/>
      <c r="E125" s="82"/>
    </row>
    <row r="126" spans="1:5">
      <c r="A126" s="87"/>
      <c r="B126" s="82"/>
      <c r="C126" s="82"/>
      <c r="D126" s="82"/>
      <c r="E126" s="8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</sheetData>
  <mergeCells count="3">
    <mergeCell ref="A1:G1"/>
    <mergeCell ref="A2:G2"/>
    <mergeCell ref="A3:G3"/>
  </mergeCells>
  <conditionalFormatting sqref="F5">
    <cfRule type="expression" dxfId="64" priority="3">
      <formula>#REF!="1"</formula>
    </cfRule>
  </conditionalFormatting>
  <conditionalFormatting sqref="B5:E5">
    <cfRule type="expression" dxfId="63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17"/>
  <sheetViews>
    <sheetView zoomScale="80" zoomScaleNormal="80" workbookViewId="0">
      <selection activeCell="H12" sqref="H12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11.21875" style="88" bestFit="1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1" t="s">
        <v>296</v>
      </c>
      <c r="B1" s="221"/>
      <c r="C1" s="221"/>
      <c r="D1" s="221"/>
      <c r="E1" s="221"/>
      <c r="F1" s="221"/>
      <c r="G1" s="221"/>
      <c r="H1" s="221"/>
    </row>
    <row r="2" spans="1:13" s="89" customFormat="1" ht="24">
      <c r="A2" s="225">
        <v>43211</v>
      </c>
      <c r="B2" s="225"/>
      <c r="C2" s="225"/>
      <c r="D2" s="225"/>
      <c r="E2" s="225"/>
      <c r="F2" s="225"/>
      <c r="G2" s="225"/>
      <c r="H2" s="225"/>
    </row>
    <row r="3" spans="1:13" s="89" customFormat="1" ht="30">
      <c r="A3" s="226" t="s">
        <v>637</v>
      </c>
      <c r="B3" s="226"/>
      <c r="C3" s="226"/>
      <c r="D3" s="226"/>
      <c r="E3" s="226"/>
      <c r="F3" s="226"/>
      <c r="G3" s="226"/>
      <c r="H3" s="226"/>
    </row>
    <row r="4" spans="1:13" s="89" customFormat="1" ht="18" customHeigh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  <c r="F4" s="159" t="s">
        <v>11</v>
      </c>
      <c r="G4" s="159" t="s">
        <v>10</v>
      </c>
      <c r="H4" s="159" t="s">
        <v>7</v>
      </c>
    </row>
    <row r="5" spans="1:13" ht="19.2" customHeight="1">
      <c r="A5" s="43">
        <v>1</v>
      </c>
      <c r="B5" s="184" t="s">
        <v>337</v>
      </c>
      <c r="C5" s="184" t="s">
        <v>338</v>
      </c>
      <c r="D5" s="185" t="s">
        <v>339</v>
      </c>
      <c r="E5" s="186">
        <v>16.370999999999999</v>
      </c>
      <c r="F5" s="165">
        <v>0</v>
      </c>
      <c r="G5" s="168">
        <v>108</v>
      </c>
      <c r="H5" s="17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84" t="s">
        <v>340</v>
      </c>
      <c r="C6" s="184" t="s">
        <v>341</v>
      </c>
      <c r="D6" s="187" t="s">
        <v>342</v>
      </c>
      <c r="E6" s="188">
        <v>17.263000000000002</v>
      </c>
      <c r="F6" s="165">
        <v>0</v>
      </c>
      <c r="G6" s="169">
        <v>72</v>
      </c>
      <c r="H6" s="17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84" t="s">
        <v>52</v>
      </c>
      <c r="C7" s="184" t="s">
        <v>34</v>
      </c>
      <c r="D7" s="185" t="s">
        <v>343</v>
      </c>
      <c r="E7" s="189">
        <v>17.84</v>
      </c>
      <c r="F7" s="165">
        <v>0</v>
      </c>
      <c r="G7" s="169"/>
      <c r="H7" s="17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184" t="s">
        <v>344</v>
      </c>
      <c r="C8" s="184" t="s">
        <v>345</v>
      </c>
      <c r="D8" s="187" t="s">
        <v>346</v>
      </c>
      <c r="E8" s="188">
        <v>18.318000000000001</v>
      </c>
      <c r="F8" s="165">
        <v>0</v>
      </c>
      <c r="G8" s="169"/>
      <c r="H8" s="17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184" t="s">
        <v>154</v>
      </c>
      <c r="C9" s="184" t="s">
        <v>155</v>
      </c>
      <c r="D9" s="187" t="s">
        <v>347</v>
      </c>
      <c r="E9" s="188">
        <v>18.439</v>
      </c>
      <c r="F9" s="165">
        <v>0</v>
      </c>
      <c r="G9" s="169"/>
      <c r="H9" s="171" t="s">
        <v>648</v>
      </c>
      <c r="I9" s="96"/>
      <c r="J9" s="96"/>
      <c r="K9" s="96"/>
    </row>
    <row r="10" spans="1:13" ht="19.2" customHeight="1">
      <c r="A10" s="43">
        <v>6</v>
      </c>
      <c r="B10" s="184" t="s">
        <v>348</v>
      </c>
      <c r="C10" s="184" t="s">
        <v>46</v>
      </c>
      <c r="D10" s="185" t="s">
        <v>349</v>
      </c>
      <c r="E10" s="190">
        <v>18.640999999999998</v>
      </c>
      <c r="F10" s="165">
        <v>0</v>
      </c>
      <c r="G10" s="169"/>
      <c r="H10" s="171">
        <v>2</v>
      </c>
      <c r="I10" s="96"/>
      <c r="J10" s="96"/>
      <c r="K10" s="96"/>
    </row>
    <row r="11" spans="1:13" ht="19.2" customHeight="1">
      <c r="A11" s="43">
        <v>7</v>
      </c>
      <c r="B11" s="184" t="s">
        <v>89</v>
      </c>
      <c r="C11" s="184" t="s">
        <v>350</v>
      </c>
      <c r="D11" s="187" t="s">
        <v>351</v>
      </c>
      <c r="E11" s="188">
        <v>18.821000000000002</v>
      </c>
      <c r="F11" s="165">
        <v>0</v>
      </c>
      <c r="G11" s="168"/>
      <c r="H11" s="170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184" t="s">
        <v>140</v>
      </c>
      <c r="C12" s="184" t="s">
        <v>352</v>
      </c>
      <c r="D12" s="187" t="s">
        <v>353</v>
      </c>
      <c r="E12" s="188">
        <v>19.512</v>
      </c>
      <c r="F12" s="165">
        <v>0</v>
      </c>
      <c r="G12" s="169"/>
      <c r="H12" s="171"/>
      <c r="I12" s="96" t="e">
        <f>IF(MATCH($E19,#REF!,1)=1,MATCH($E19,#REF!,1),"")</f>
        <v>#REF!</v>
      </c>
      <c r="J12" s="96" t="e">
        <f>IF(MATCH($E19,#REF!,1)=2,MATCH($E19,#REF!,1),"")</f>
        <v>#REF!</v>
      </c>
      <c r="K12" s="96" t="e">
        <f>IF(MATCH($E19,#REF!,1)=3,MATCH($E19,#REF!,1),"")</f>
        <v>#REF!</v>
      </c>
      <c r="L12" s="84" t="e">
        <f>IF(MATCH($E19,#REF!,1)=4,MATCH($E19,#REF!,1),"")</f>
        <v>#REF!</v>
      </c>
      <c r="M12" s="84" t="e">
        <f>IF(MATCH($E19,#REF!,1)=5,MATCH($E19,#REF!,1),"")</f>
        <v>#REF!</v>
      </c>
    </row>
    <row r="13" spans="1:13" ht="19.2" customHeight="1">
      <c r="A13" s="43"/>
      <c r="B13" s="103"/>
      <c r="C13" s="103"/>
      <c r="D13" s="103"/>
      <c r="E13" s="103"/>
      <c r="F13" s="192"/>
      <c r="G13" s="169"/>
      <c r="H13" s="17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/>
      <c r="B14" s="80"/>
      <c r="C14" s="80"/>
      <c r="D14" s="81"/>
      <c r="E14" s="41"/>
      <c r="F14" s="165"/>
      <c r="G14" s="169"/>
      <c r="H14" s="17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/>
      <c r="B15" s="80"/>
      <c r="C15" s="80"/>
      <c r="D15" s="81"/>
      <c r="E15" s="41"/>
      <c r="F15" s="165"/>
      <c r="G15" s="169"/>
      <c r="H15" s="171"/>
      <c r="I15" s="96"/>
      <c r="J15" s="96"/>
      <c r="K15" s="96"/>
    </row>
    <row r="16" spans="1:13" ht="19.2" customHeight="1">
      <c r="A16" s="43"/>
      <c r="B16" s="80"/>
      <c r="C16" s="80"/>
      <c r="D16" s="81"/>
      <c r="E16" s="41"/>
      <c r="F16" s="165"/>
      <c r="G16" s="169"/>
      <c r="H16" s="171"/>
      <c r="I16" s="96"/>
      <c r="J16" s="96"/>
      <c r="K16" s="96"/>
    </row>
    <row r="17" spans="1:15" ht="19.2" customHeight="1">
      <c r="A17" s="43"/>
      <c r="B17" s="80"/>
      <c r="C17" s="80"/>
      <c r="D17" s="81"/>
      <c r="E17" s="42"/>
      <c r="F17" s="165"/>
      <c r="G17" s="168"/>
      <c r="H17" s="170"/>
      <c r="I17" s="96" t="e">
        <f>IF(MATCH(#REF!,#REF!,1)=1,MATCH(#REF!,#REF!,1),"")</f>
        <v>#REF!</v>
      </c>
      <c r="J17" s="96" t="e">
        <f>IF(MATCH(#REF!,#REF!,1)=2,MATCH(#REF!,#REF!,1),"")</f>
        <v>#REF!</v>
      </c>
      <c r="K17" s="96" t="e">
        <f>IF(MATCH(#REF!,#REF!,1)=3,MATCH(#REF!,#REF!,1),"")</f>
        <v>#REF!</v>
      </c>
      <c r="L17" s="84" t="e">
        <f>IF(MATCH(#REF!,#REF!,1)=4,MATCH(#REF!,#REF!,1),"")</f>
        <v>#REF!</v>
      </c>
      <c r="M17" s="84" t="e">
        <f>IF(MATCH(#REF!,#REF!,1)=5,MATCH(#REF!,#REF!,1),"")</f>
        <v>#REF!</v>
      </c>
    </row>
    <row r="18" spans="1:15" ht="32.1" customHeight="1">
      <c r="A18" s="227" t="s">
        <v>18</v>
      </c>
      <c r="B18" s="228"/>
      <c r="C18" s="228"/>
      <c r="D18" s="228"/>
      <c r="E18" s="228"/>
      <c r="F18" s="228"/>
      <c r="G18" s="228"/>
      <c r="H18" s="229"/>
      <c r="I18" s="82"/>
      <c r="J18" s="82"/>
      <c r="K18" s="82"/>
      <c r="L18" s="82"/>
      <c r="M18" s="82"/>
      <c r="N18" s="82"/>
    </row>
    <row r="19" spans="1:15" ht="19.2" customHeight="1">
      <c r="A19" s="31">
        <v>1</v>
      </c>
      <c r="B19" s="184" t="s">
        <v>354</v>
      </c>
      <c r="C19" s="184" t="s">
        <v>355</v>
      </c>
      <c r="D19" s="187" t="s">
        <v>356</v>
      </c>
      <c r="E19" s="191">
        <v>99.998999999999995</v>
      </c>
      <c r="F19" s="166">
        <v>0</v>
      </c>
      <c r="G19" s="167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97"/>
      <c r="C20" s="97"/>
      <c r="D20" s="98"/>
      <c r="E20" s="27"/>
      <c r="F20" s="166"/>
      <c r="G20" s="167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66"/>
      <c r="G21" s="167"/>
      <c r="H21" s="86"/>
      <c r="I21" s="87"/>
      <c r="J21" s="82"/>
      <c r="K21" s="82"/>
      <c r="L21" s="82"/>
      <c r="M21" s="82"/>
      <c r="N21" s="82"/>
      <c r="O21" s="82"/>
    </row>
    <row r="22" spans="1:15" ht="19.2" customHeight="1">
      <c r="A22" s="31"/>
      <c r="B22" s="80"/>
      <c r="C22" s="80"/>
      <c r="D22" s="81"/>
      <c r="E22" s="41"/>
      <c r="F22" s="166"/>
      <c r="G22" s="167"/>
      <c r="H22" s="86"/>
      <c r="I22" s="87"/>
      <c r="J22" s="82"/>
      <c r="K22" s="82"/>
      <c r="L22" s="82"/>
      <c r="M22" s="82"/>
      <c r="N22" s="82"/>
      <c r="O22" s="82"/>
    </row>
    <row r="23" spans="1:15" ht="19.2" customHeight="1">
      <c r="A23" s="31"/>
      <c r="B23" s="80"/>
      <c r="C23" s="80"/>
      <c r="D23" s="81"/>
      <c r="E23" s="41"/>
      <c r="F23" s="166"/>
      <c r="G23" s="167"/>
      <c r="H23" s="86"/>
      <c r="I23" s="87"/>
      <c r="J23" s="82"/>
      <c r="K23" s="82"/>
      <c r="L23" s="82"/>
      <c r="M23" s="82"/>
      <c r="N23" s="82"/>
      <c r="O23" s="82"/>
    </row>
    <row r="24" spans="1:15" ht="19.2" customHeight="1">
      <c r="A24" s="31"/>
      <c r="B24" s="80"/>
      <c r="C24" s="80"/>
      <c r="D24" s="81"/>
      <c r="E24" s="41"/>
      <c r="F24" s="166"/>
      <c r="G24" s="167"/>
      <c r="H24" s="86"/>
      <c r="I24" s="87"/>
      <c r="J24" s="82"/>
      <c r="K24" s="82"/>
      <c r="L24" s="82"/>
      <c r="M24" s="82"/>
      <c r="N24" s="82"/>
      <c r="O24" s="82"/>
    </row>
    <row r="25" spans="1:15" ht="19.2" customHeight="1">
      <c r="A25" s="31"/>
      <c r="B25" s="80"/>
      <c r="C25" s="80"/>
      <c r="D25" s="81"/>
      <c r="E25" s="41"/>
      <c r="F25" s="166"/>
      <c r="G25" s="167"/>
      <c r="H25" s="86"/>
      <c r="I25" s="87"/>
      <c r="J25" s="82"/>
      <c r="K25" s="82"/>
      <c r="L25" s="82"/>
      <c r="M25" s="82"/>
      <c r="N25" s="82"/>
      <c r="O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</row>
  </sheetData>
  <mergeCells count="4">
    <mergeCell ref="A1:H1"/>
    <mergeCell ref="A2:H2"/>
    <mergeCell ref="A3:H3"/>
    <mergeCell ref="A18:H18"/>
  </mergeCells>
  <conditionalFormatting sqref="F12">
    <cfRule type="expression" dxfId="62" priority="9">
      <formula>$N11="1"</formula>
    </cfRule>
  </conditionalFormatting>
  <conditionalFormatting sqref="F6">
    <cfRule type="expression" dxfId="61" priority="6">
      <formula>$N5="1"</formula>
    </cfRule>
  </conditionalFormatting>
  <conditionalFormatting sqref="F11 F17 F5">
    <cfRule type="expression" dxfId="60" priority="11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1" t="s">
        <v>296</v>
      </c>
      <c r="B1" s="221"/>
      <c r="C1" s="221"/>
      <c r="D1" s="221"/>
      <c r="E1" s="221"/>
      <c r="F1" s="221"/>
      <c r="G1" s="221"/>
      <c r="H1" s="221"/>
    </row>
    <row r="2" spans="1:13" s="89" customFormat="1" ht="24">
      <c r="A2" s="225">
        <v>43211</v>
      </c>
      <c r="B2" s="225"/>
      <c r="C2" s="225"/>
      <c r="D2" s="225"/>
      <c r="E2" s="225"/>
      <c r="F2" s="225"/>
      <c r="G2" s="225"/>
      <c r="H2" s="225"/>
    </row>
    <row r="3" spans="1:13" s="89" customFormat="1" ht="30">
      <c r="A3" s="226" t="s">
        <v>638</v>
      </c>
      <c r="B3" s="226"/>
      <c r="C3" s="226"/>
      <c r="D3" s="226"/>
      <c r="E3" s="226"/>
      <c r="F3" s="226"/>
      <c r="G3" s="226"/>
      <c r="H3" s="226"/>
    </row>
    <row r="4" spans="1:13" s="89" customFormat="1" ht="18" customHeigh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  <c r="F4" s="159" t="s">
        <v>11</v>
      </c>
      <c r="G4" s="159" t="s">
        <v>10</v>
      </c>
      <c r="H4" s="159" t="s">
        <v>7</v>
      </c>
    </row>
    <row r="5" spans="1:13" ht="19.2" customHeight="1">
      <c r="A5" s="43">
        <v>1</v>
      </c>
      <c r="B5" s="184" t="s">
        <v>357</v>
      </c>
      <c r="C5" s="184" t="s">
        <v>358</v>
      </c>
      <c r="D5" s="185" t="s">
        <v>359</v>
      </c>
      <c r="E5" s="190">
        <v>17.266999999999999</v>
      </c>
      <c r="F5" s="194">
        <v>134</v>
      </c>
      <c r="G5" s="168">
        <v>120</v>
      </c>
      <c r="H5" s="17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84" t="s">
        <v>160</v>
      </c>
      <c r="C6" s="184" t="s">
        <v>360</v>
      </c>
      <c r="D6" s="187" t="s">
        <v>361</v>
      </c>
      <c r="E6" s="193">
        <v>17.364000000000001</v>
      </c>
      <c r="F6" s="195">
        <v>134</v>
      </c>
      <c r="G6" s="169">
        <v>72</v>
      </c>
      <c r="H6" s="17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84" t="s">
        <v>362</v>
      </c>
      <c r="C7" s="184" t="s">
        <v>61</v>
      </c>
      <c r="D7" s="187" t="s">
        <v>363</v>
      </c>
      <c r="E7" s="188">
        <v>17.440999999999999</v>
      </c>
      <c r="F7" s="195">
        <v>76</v>
      </c>
      <c r="G7" s="169">
        <v>48</v>
      </c>
      <c r="H7" s="17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184" t="s">
        <v>208</v>
      </c>
      <c r="C8" s="184" t="s">
        <v>209</v>
      </c>
      <c r="D8" s="187" t="s">
        <v>364</v>
      </c>
      <c r="E8" s="188">
        <v>17.664000000000001</v>
      </c>
      <c r="F8" s="195">
        <v>38</v>
      </c>
      <c r="G8" s="169"/>
      <c r="H8" s="17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184" t="s">
        <v>365</v>
      </c>
      <c r="C9" s="184" t="s">
        <v>366</v>
      </c>
      <c r="D9" s="185" t="s">
        <v>367</v>
      </c>
      <c r="E9" s="190">
        <v>18.338999999999999</v>
      </c>
      <c r="F9" s="194">
        <v>33</v>
      </c>
      <c r="G9" s="169"/>
      <c r="H9" s="171">
        <v>2</v>
      </c>
      <c r="I9" s="96"/>
      <c r="J9" s="96"/>
      <c r="K9" s="96"/>
    </row>
    <row r="10" spans="1:13" ht="19.2" customHeight="1">
      <c r="A10" s="43">
        <v>6</v>
      </c>
      <c r="B10" s="184" t="s">
        <v>368</v>
      </c>
      <c r="C10" s="184" t="s">
        <v>369</v>
      </c>
      <c r="D10" s="187" t="s">
        <v>370</v>
      </c>
      <c r="E10" s="188">
        <v>18.353999999999999</v>
      </c>
      <c r="F10" s="195">
        <v>99</v>
      </c>
      <c r="G10" s="169"/>
      <c r="H10" s="171">
        <v>1</v>
      </c>
      <c r="I10" s="96"/>
      <c r="J10" s="96"/>
      <c r="K10" s="96"/>
    </row>
    <row r="11" spans="1:13" ht="19.2" customHeight="1">
      <c r="A11" s="43">
        <v>7</v>
      </c>
      <c r="B11" s="184" t="s">
        <v>371</v>
      </c>
      <c r="C11" s="184" t="s">
        <v>372</v>
      </c>
      <c r="D11" s="187" t="s">
        <v>373</v>
      </c>
      <c r="E11" s="188">
        <v>18.559999999999999</v>
      </c>
      <c r="F11" s="196">
        <v>88</v>
      </c>
      <c r="G11" s="168"/>
      <c r="H11" s="17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184" t="s">
        <v>309</v>
      </c>
      <c r="C12" s="184" t="s">
        <v>136</v>
      </c>
      <c r="D12" s="185" t="s">
        <v>310</v>
      </c>
      <c r="E12" s="189">
        <v>18.564</v>
      </c>
      <c r="F12" s="194">
        <v>27</v>
      </c>
      <c r="G12" s="169"/>
      <c r="H12" s="17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184" t="s">
        <v>374</v>
      </c>
      <c r="C13" s="184" t="s">
        <v>375</v>
      </c>
      <c r="D13" s="185" t="s">
        <v>376</v>
      </c>
      <c r="E13" s="189">
        <v>18.873999999999999</v>
      </c>
      <c r="F13" s="194">
        <v>21</v>
      </c>
      <c r="G13" s="169"/>
      <c r="H13" s="17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184" t="s">
        <v>377</v>
      </c>
      <c r="C14" s="184" t="s">
        <v>378</v>
      </c>
      <c r="D14" s="185" t="s">
        <v>379</v>
      </c>
      <c r="E14" s="189">
        <v>19.012</v>
      </c>
      <c r="F14" s="194">
        <v>144</v>
      </c>
      <c r="G14" s="169"/>
      <c r="H14" s="17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184" t="s">
        <v>199</v>
      </c>
      <c r="C15" s="184" t="s">
        <v>380</v>
      </c>
      <c r="D15" s="185" t="s">
        <v>381</v>
      </c>
      <c r="E15" s="190">
        <v>27.003</v>
      </c>
      <c r="F15" s="194">
        <v>20</v>
      </c>
      <c r="G15" s="169"/>
      <c r="H15" s="171"/>
      <c r="I15" s="96"/>
      <c r="J15" s="96"/>
      <c r="K15" s="96"/>
    </row>
    <row r="16" spans="1:13" ht="19.2" customHeight="1">
      <c r="A16" s="43"/>
      <c r="B16" s="80"/>
      <c r="C16" s="80"/>
      <c r="D16" s="81"/>
      <c r="E16" s="41"/>
      <c r="G16" s="169"/>
      <c r="H16" s="171"/>
      <c r="I16" s="96"/>
      <c r="J16" s="96"/>
      <c r="K16" s="96"/>
    </row>
    <row r="17" spans="1:15" ht="19.2" customHeight="1">
      <c r="A17" s="43"/>
      <c r="B17" s="80"/>
      <c r="C17" s="80"/>
      <c r="D17" s="81"/>
      <c r="E17" s="42"/>
      <c r="F17" s="165"/>
      <c r="G17" s="168"/>
      <c r="H17" s="17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customHeight="1">
      <c r="A18" s="43"/>
      <c r="B18" s="80"/>
      <c r="C18" s="80"/>
      <c r="D18" s="81"/>
      <c r="E18" s="41"/>
      <c r="F18" s="165"/>
      <c r="G18" s="169"/>
      <c r="H18" s="17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5"/>
      <c r="G19" s="169"/>
      <c r="H19" s="17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5"/>
      <c r="G20" s="169"/>
      <c r="H20" s="171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5"/>
      <c r="G21" s="168"/>
      <c r="H21" s="17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5"/>
      <c r="G22" s="169"/>
      <c r="H22" s="17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5"/>
      <c r="G23" s="169"/>
      <c r="H23" s="17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5"/>
      <c r="G24" s="169"/>
      <c r="H24" s="17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5"/>
      <c r="G25" s="169"/>
      <c r="H25" s="171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5"/>
      <c r="G26" s="169"/>
      <c r="H26" s="171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5"/>
      <c r="G27" s="168"/>
      <c r="H27" s="17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5"/>
      <c r="G28" s="169"/>
      <c r="H28" s="17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5"/>
      <c r="G29" s="169"/>
      <c r="H29" s="17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7" t="s">
        <v>18</v>
      </c>
      <c r="B30" s="228"/>
      <c r="C30" s="228"/>
      <c r="D30" s="228"/>
      <c r="E30" s="228"/>
      <c r="F30" s="228"/>
      <c r="G30" s="228"/>
      <c r="H30" s="229"/>
      <c r="I30" s="82"/>
      <c r="J30" s="82"/>
      <c r="K30" s="82"/>
      <c r="L30" s="82"/>
      <c r="M30" s="82"/>
      <c r="N30" s="82"/>
    </row>
    <row r="31" spans="1:15" ht="19.2" customHeight="1">
      <c r="A31" s="31">
        <v>1</v>
      </c>
      <c r="B31" s="184" t="s">
        <v>382</v>
      </c>
      <c r="C31" s="184" t="s">
        <v>383</v>
      </c>
      <c r="D31" s="185" t="s">
        <v>384</v>
      </c>
      <c r="E31" s="189">
        <v>99.998999999999995</v>
      </c>
      <c r="F31" s="194">
        <v>5</v>
      </c>
      <c r="G31" s="167"/>
      <c r="H31" s="217" t="s">
        <v>647</v>
      </c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6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6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6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6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6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6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59" priority="6">
      <formula>#REF!="1"</formula>
    </cfRule>
  </conditionalFormatting>
  <conditionalFormatting sqref="F18">
    <cfRule type="expression" dxfId="58" priority="5">
      <formula>$N17="1"</formula>
    </cfRule>
  </conditionalFormatting>
  <conditionalFormatting sqref="F22">
    <cfRule type="expression" dxfId="57" priority="3">
      <formula>$N21="1"</formula>
    </cfRule>
  </conditionalFormatting>
  <conditionalFormatting sqref="F21 F27">
    <cfRule type="expression" dxfId="56" priority="2">
      <formula>#REF!="1"</formula>
    </cfRule>
  </conditionalFormatting>
  <conditionalFormatting sqref="F28">
    <cfRule type="expression" dxfId="55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1" t="s">
        <v>296</v>
      </c>
      <c r="B1" s="221"/>
      <c r="C1" s="221"/>
      <c r="D1" s="221"/>
      <c r="E1" s="221"/>
      <c r="F1" s="221"/>
      <c r="G1" s="221"/>
      <c r="H1" s="221"/>
    </row>
    <row r="2" spans="1:13" s="89" customFormat="1" ht="24">
      <c r="A2" s="225">
        <v>43211</v>
      </c>
      <c r="B2" s="225"/>
      <c r="C2" s="225"/>
      <c r="D2" s="225"/>
      <c r="E2" s="225"/>
      <c r="F2" s="225"/>
      <c r="G2" s="225"/>
      <c r="H2" s="225"/>
    </row>
    <row r="3" spans="1:13" s="89" customFormat="1" ht="30">
      <c r="A3" s="226" t="s">
        <v>639</v>
      </c>
      <c r="B3" s="226"/>
      <c r="C3" s="226"/>
      <c r="D3" s="226"/>
      <c r="E3" s="226"/>
      <c r="F3" s="226"/>
      <c r="G3" s="226"/>
      <c r="H3" s="226"/>
    </row>
    <row r="4" spans="1:13" s="89" customFormat="1" ht="18" customHeigh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  <c r="F4" s="159" t="s">
        <v>11</v>
      </c>
      <c r="G4" s="159" t="s">
        <v>10</v>
      </c>
      <c r="H4" s="159" t="s">
        <v>7</v>
      </c>
    </row>
    <row r="5" spans="1:13" ht="19.2" customHeight="1">
      <c r="A5" s="43">
        <v>1</v>
      </c>
      <c r="B5" s="184" t="s">
        <v>337</v>
      </c>
      <c r="C5" s="184" t="s">
        <v>338</v>
      </c>
      <c r="D5" s="185" t="s">
        <v>410</v>
      </c>
      <c r="E5" s="189">
        <v>16.280999999999999</v>
      </c>
      <c r="F5" s="194">
        <v>460</v>
      </c>
      <c r="G5" s="168">
        <v>108</v>
      </c>
      <c r="H5" s="17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84" t="s">
        <v>344</v>
      </c>
      <c r="C6" s="184" t="s">
        <v>345</v>
      </c>
      <c r="D6" s="187" t="s">
        <v>411</v>
      </c>
      <c r="E6" s="188">
        <v>16.831</v>
      </c>
      <c r="F6" s="195">
        <v>441</v>
      </c>
      <c r="G6" s="169">
        <v>72</v>
      </c>
      <c r="H6" s="17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84" t="s">
        <v>362</v>
      </c>
      <c r="C7" s="184" t="s">
        <v>61</v>
      </c>
      <c r="D7" s="187" t="s">
        <v>412</v>
      </c>
      <c r="E7" s="188">
        <v>17.166</v>
      </c>
      <c r="F7" s="195">
        <v>291</v>
      </c>
      <c r="G7" s="169"/>
      <c r="H7" s="17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184" t="s">
        <v>129</v>
      </c>
      <c r="C8" s="184" t="s">
        <v>86</v>
      </c>
      <c r="D8" s="187" t="s">
        <v>413</v>
      </c>
      <c r="E8" s="188">
        <v>17.364000000000001</v>
      </c>
      <c r="F8" s="195">
        <v>171</v>
      </c>
      <c r="G8" s="169"/>
      <c r="H8" s="17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184" t="s">
        <v>414</v>
      </c>
      <c r="C9" s="184" t="s">
        <v>415</v>
      </c>
      <c r="D9" s="185" t="s">
        <v>416</v>
      </c>
      <c r="E9" s="190">
        <v>17.556999999999999</v>
      </c>
      <c r="F9" s="194">
        <v>376</v>
      </c>
      <c r="G9" s="169"/>
      <c r="H9" s="171">
        <v>2</v>
      </c>
      <c r="I9" s="96"/>
      <c r="J9" s="96"/>
      <c r="K9" s="96"/>
    </row>
    <row r="10" spans="1:13" ht="19.2" customHeight="1">
      <c r="A10" s="43">
        <v>6</v>
      </c>
      <c r="B10" s="184" t="s">
        <v>417</v>
      </c>
      <c r="C10" s="184" t="s">
        <v>322</v>
      </c>
      <c r="D10" s="185" t="s">
        <v>418</v>
      </c>
      <c r="E10" s="190">
        <v>18.012</v>
      </c>
      <c r="F10" s="194">
        <v>453</v>
      </c>
      <c r="G10" s="169"/>
      <c r="H10" s="171">
        <v>1</v>
      </c>
      <c r="I10" s="96"/>
      <c r="J10" s="96"/>
      <c r="K10" s="96"/>
    </row>
    <row r="11" spans="1:13" ht="19.2" customHeight="1">
      <c r="A11" s="43">
        <v>7</v>
      </c>
      <c r="B11" s="184" t="s">
        <v>362</v>
      </c>
      <c r="C11" s="184" t="s">
        <v>61</v>
      </c>
      <c r="D11" s="200" t="s">
        <v>419</v>
      </c>
      <c r="E11" s="188">
        <v>18.2</v>
      </c>
      <c r="F11" s="195">
        <v>446</v>
      </c>
      <c r="G11" s="168"/>
      <c r="H11" s="17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/>
      <c r="B12" s="80"/>
      <c r="C12" s="80"/>
      <c r="D12" s="81"/>
      <c r="E12" s="41"/>
      <c r="F12" s="165"/>
      <c r="G12" s="169"/>
      <c r="H12" s="17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/>
      <c r="B13" s="80"/>
      <c r="C13" s="80"/>
      <c r="D13" s="81"/>
      <c r="E13" s="41"/>
      <c r="F13" s="165"/>
      <c r="G13" s="169"/>
      <c r="H13" s="17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/>
      <c r="B14" s="80"/>
      <c r="C14" s="80"/>
      <c r="D14" s="81"/>
      <c r="E14" s="41"/>
      <c r="F14" s="165"/>
      <c r="G14" s="169"/>
      <c r="H14" s="17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/>
      <c r="B15" s="80"/>
      <c r="C15" s="80"/>
      <c r="D15" s="81"/>
      <c r="E15" s="41"/>
      <c r="F15" s="165"/>
      <c r="G15" s="169"/>
      <c r="H15" s="171"/>
      <c r="I15" s="96"/>
      <c r="J15" s="96"/>
      <c r="K15" s="96"/>
    </row>
    <row r="16" spans="1:13" ht="19.2" hidden="1" customHeight="1">
      <c r="A16" s="43"/>
      <c r="B16" s="80"/>
      <c r="C16" s="80"/>
      <c r="D16" s="81"/>
      <c r="E16" s="41"/>
      <c r="F16" s="165"/>
      <c r="G16" s="169"/>
      <c r="H16" s="171"/>
      <c r="I16" s="96"/>
      <c r="J16" s="96"/>
      <c r="K16" s="96"/>
    </row>
    <row r="17" spans="1:15" ht="19.2" hidden="1" customHeight="1">
      <c r="A17" s="43"/>
      <c r="B17" s="80"/>
      <c r="C17" s="80"/>
      <c r="D17" s="81"/>
      <c r="E17" s="42"/>
      <c r="F17" s="165"/>
      <c r="G17" s="168"/>
      <c r="H17" s="17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/>
      <c r="B18" s="80"/>
      <c r="C18" s="80"/>
      <c r="D18" s="81"/>
      <c r="E18" s="41"/>
      <c r="F18" s="165"/>
      <c r="G18" s="169"/>
      <c r="H18" s="17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/>
      <c r="B19" s="80"/>
      <c r="C19" s="80"/>
      <c r="D19" s="81"/>
      <c r="E19" s="41"/>
      <c r="F19" s="165"/>
      <c r="G19" s="169"/>
      <c r="H19" s="17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/>
      <c r="B20" s="80"/>
      <c r="C20" s="80"/>
      <c r="D20" s="81"/>
      <c r="E20" s="41"/>
      <c r="F20" s="165"/>
      <c r="G20" s="169"/>
      <c r="H20" s="171"/>
      <c r="I20" s="96"/>
      <c r="J20" s="96"/>
      <c r="K20" s="96"/>
    </row>
    <row r="21" spans="1:15" ht="19.2" hidden="1" customHeight="1">
      <c r="A21" s="43"/>
      <c r="B21" s="80"/>
      <c r="C21" s="80"/>
      <c r="D21" s="81"/>
      <c r="E21" s="42"/>
      <c r="F21" s="165"/>
      <c r="G21" s="168"/>
      <c r="H21" s="17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/>
      <c r="B22" s="80"/>
      <c r="C22" s="80"/>
      <c r="D22" s="81"/>
      <c r="E22" s="41"/>
      <c r="F22" s="165"/>
      <c r="G22" s="169"/>
      <c r="H22" s="17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/>
      <c r="B23" s="80"/>
      <c r="C23" s="80"/>
      <c r="D23" s="81"/>
      <c r="E23" s="41"/>
      <c r="F23" s="165"/>
      <c r="G23" s="169"/>
      <c r="H23" s="17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/>
      <c r="B24" s="80"/>
      <c r="C24" s="80"/>
      <c r="D24" s="81"/>
      <c r="E24" s="41"/>
      <c r="F24" s="165"/>
      <c r="G24" s="169"/>
      <c r="H24" s="17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/>
      <c r="B25" s="80"/>
      <c r="C25" s="80"/>
      <c r="D25" s="81"/>
      <c r="E25" s="41"/>
      <c r="F25" s="165"/>
      <c r="G25" s="169"/>
      <c r="H25" s="171"/>
      <c r="I25" s="96"/>
      <c r="J25" s="96"/>
      <c r="K25" s="96"/>
    </row>
    <row r="26" spans="1:15" ht="19.2" hidden="1" customHeight="1">
      <c r="A26" s="43"/>
      <c r="B26" s="80"/>
      <c r="C26" s="80"/>
      <c r="D26" s="81"/>
      <c r="E26" s="41"/>
      <c r="F26" s="165"/>
      <c r="G26" s="169"/>
      <c r="H26" s="171"/>
      <c r="I26" s="96"/>
      <c r="J26" s="96"/>
      <c r="K26" s="96"/>
    </row>
    <row r="27" spans="1:15" ht="19.2" hidden="1" customHeight="1">
      <c r="A27" s="43"/>
      <c r="B27" s="80"/>
      <c r="C27" s="80"/>
      <c r="D27" s="81"/>
      <c r="E27" s="42"/>
      <c r="F27" s="165"/>
      <c r="G27" s="168"/>
      <c r="H27" s="17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/>
      <c r="B28" s="80"/>
      <c r="C28" s="80"/>
      <c r="D28" s="81"/>
      <c r="E28" s="41"/>
      <c r="F28" s="165"/>
      <c r="G28" s="169"/>
      <c r="H28" s="17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/>
      <c r="B29" s="80"/>
      <c r="C29" s="80"/>
      <c r="D29" s="81"/>
      <c r="E29" s="41"/>
      <c r="F29" s="165"/>
      <c r="G29" s="169"/>
      <c r="H29" s="17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7" t="s">
        <v>18</v>
      </c>
      <c r="B30" s="228"/>
      <c r="C30" s="228"/>
      <c r="D30" s="228"/>
      <c r="E30" s="228"/>
      <c r="F30" s="228"/>
      <c r="G30" s="228"/>
      <c r="H30" s="229"/>
      <c r="I30" s="82"/>
      <c r="J30" s="82"/>
      <c r="K30" s="82"/>
      <c r="L30" s="82"/>
      <c r="M30" s="82"/>
      <c r="N30" s="82"/>
    </row>
    <row r="31" spans="1:15" ht="19.2" customHeight="1">
      <c r="A31" s="31">
        <v>1</v>
      </c>
      <c r="B31" s="184" t="s">
        <v>140</v>
      </c>
      <c r="C31" s="184" t="s">
        <v>352</v>
      </c>
      <c r="D31" s="185" t="s">
        <v>420</v>
      </c>
      <c r="E31" s="189">
        <v>917.39700000000005</v>
      </c>
      <c r="F31" s="195">
        <v>300</v>
      </c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>
        <v>2</v>
      </c>
      <c r="B32" s="184" t="s">
        <v>421</v>
      </c>
      <c r="C32" s="184" t="s">
        <v>422</v>
      </c>
      <c r="D32" s="187" t="s">
        <v>423</v>
      </c>
      <c r="E32" s="193">
        <v>99.998999999999995</v>
      </c>
      <c r="F32" s="195">
        <v>230</v>
      </c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6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6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6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6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6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4" priority="8">
      <formula>$N11="1"</formula>
    </cfRule>
  </conditionalFormatting>
  <conditionalFormatting sqref="F17">
    <cfRule type="expression" dxfId="53" priority="6">
      <formula>#REF!="1"</formula>
    </cfRule>
  </conditionalFormatting>
  <conditionalFormatting sqref="F18">
    <cfRule type="expression" dxfId="52" priority="5">
      <formula>$N17="1"</formula>
    </cfRule>
  </conditionalFormatting>
  <conditionalFormatting sqref="F22">
    <cfRule type="expression" dxfId="51" priority="3">
      <formula>$N21="1"</formula>
    </cfRule>
  </conditionalFormatting>
  <conditionalFormatting sqref="F21 F27">
    <cfRule type="expression" dxfId="50" priority="2">
      <formula>#REF!="1"</formula>
    </cfRule>
  </conditionalFormatting>
  <conditionalFormatting sqref="F28">
    <cfRule type="expression" dxfId="49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6.5546875" style="102" bestFit="1" customWidth="1"/>
    <col min="8" max="8" width="15.33203125" style="88" bestFit="1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>
      <c r="A1" s="221" t="s">
        <v>296</v>
      </c>
      <c r="B1" s="221"/>
      <c r="C1" s="221"/>
      <c r="D1" s="221"/>
      <c r="E1" s="221"/>
      <c r="F1" s="221"/>
      <c r="G1" s="221"/>
      <c r="H1" s="221"/>
    </row>
    <row r="2" spans="1:13" s="89" customFormat="1" ht="24">
      <c r="A2" s="225">
        <v>43211</v>
      </c>
      <c r="B2" s="225"/>
      <c r="C2" s="225"/>
      <c r="D2" s="225"/>
      <c r="E2" s="225"/>
      <c r="F2" s="225"/>
      <c r="G2" s="225"/>
      <c r="H2" s="225"/>
    </row>
    <row r="3" spans="1:13" s="89" customFormat="1" ht="30">
      <c r="A3" s="226" t="s">
        <v>640</v>
      </c>
      <c r="B3" s="226"/>
      <c r="C3" s="226"/>
      <c r="D3" s="226"/>
      <c r="E3" s="226"/>
      <c r="F3" s="226"/>
      <c r="G3" s="226"/>
      <c r="H3" s="226"/>
    </row>
    <row r="4" spans="1:13" s="89" customFormat="1" ht="18" customHeigh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  <c r="F4" s="159" t="s">
        <v>11</v>
      </c>
      <c r="G4" s="159" t="s">
        <v>10</v>
      </c>
      <c r="H4" s="159" t="s">
        <v>7</v>
      </c>
    </row>
    <row r="5" spans="1:13" ht="19.2" customHeight="1">
      <c r="A5" s="43">
        <v>1</v>
      </c>
      <c r="B5" s="184" t="s">
        <v>391</v>
      </c>
      <c r="C5" s="184" t="s">
        <v>392</v>
      </c>
      <c r="D5" s="185" t="s">
        <v>393</v>
      </c>
      <c r="E5" s="189">
        <v>15.805999999999999</v>
      </c>
      <c r="F5" s="198">
        <v>1627</v>
      </c>
      <c r="G5" s="168">
        <v>72</v>
      </c>
      <c r="H5" s="214" t="s">
        <v>634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84" t="s">
        <v>385</v>
      </c>
      <c r="C6" s="184" t="s">
        <v>386</v>
      </c>
      <c r="D6" s="187" t="s">
        <v>387</v>
      </c>
      <c r="E6" s="188">
        <v>16.181000000000001</v>
      </c>
      <c r="F6" s="197">
        <v>958</v>
      </c>
      <c r="G6" s="169">
        <v>48</v>
      </c>
      <c r="H6" s="171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84" t="s">
        <v>394</v>
      </c>
      <c r="C7" s="184" t="s">
        <v>395</v>
      </c>
      <c r="D7" s="185" t="s">
        <v>396</v>
      </c>
      <c r="E7" s="189">
        <v>16.289000000000001</v>
      </c>
      <c r="F7" s="198">
        <v>778</v>
      </c>
      <c r="G7" s="169"/>
      <c r="H7" s="171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184" t="s">
        <v>131</v>
      </c>
      <c r="C8" s="184" t="s">
        <v>132</v>
      </c>
      <c r="D8" s="187" t="s">
        <v>397</v>
      </c>
      <c r="E8" s="188">
        <v>17.152999999999999</v>
      </c>
      <c r="F8" s="197">
        <v>563</v>
      </c>
      <c r="G8" s="169"/>
      <c r="H8" s="171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184" t="s">
        <v>388</v>
      </c>
      <c r="C9" s="184" t="s">
        <v>304</v>
      </c>
      <c r="D9" s="185" t="s">
        <v>389</v>
      </c>
      <c r="E9" s="190">
        <v>18.734999999999999</v>
      </c>
      <c r="F9" s="198">
        <v>944</v>
      </c>
      <c r="G9" s="169"/>
      <c r="H9" s="171">
        <v>3</v>
      </c>
      <c r="I9" s="96"/>
      <c r="J9" s="96"/>
      <c r="K9" s="96"/>
    </row>
    <row r="10" spans="1:13" ht="19.2" customHeight="1">
      <c r="A10" s="43">
        <v>6</v>
      </c>
      <c r="B10" s="184" t="s">
        <v>357</v>
      </c>
      <c r="C10" s="184" t="s">
        <v>358</v>
      </c>
      <c r="D10" s="187" t="s">
        <v>390</v>
      </c>
      <c r="E10" s="188">
        <v>21.548999999999999</v>
      </c>
      <c r="F10" s="197">
        <v>784</v>
      </c>
      <c r="G10" s="169"/>
      <c r="H10" s="171">
        <v>2</v>
      </c>
      <c r="I10" s="96"/>
      <c r="J10" s="96"/>
      <c r="K10" s="96"/>
    </row>
    <row r="11" spans="1:13" ht="19.2" customHeight="1">
      <c r="A11" s="43"/>
      <c r="B11" s="80"/>
      <c r="C11" s="80"/>
      <c r="D11" s="81"/>
      <c r="E11" s="42"/>
      <c r="F11" s="165"/>
      <c r="G11" s="168"/>
      <c r="H11" s="17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/>
      <c r="B12" s="80"/>
      <c r="C12" s="80"/>
      <c r="D12" s="81"/>
      <c r="E12" s="41"/>
      <c r="F12" s="165"/>
      <c r="G12" s="169"/>
      <c r="H12" s="17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/>
      <c r="B13" s="80"/>
      <c r="C13" s="80"/>
      <c r="D13" s="81"/>
      <c r="E13" s="41"/>
      <c r="F13" s="165"/>
      <c r="G13" s="169"/>
      <c r="H13" s="17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/>
      <c r="B14" s="80"/>
      <c r="C14" s="80"/>
      <c r="D14" s="81"/>
      <c r="E14" s="41"/>
      <c r="F14" s="165"/>
      <c r="G14" s="169"/>
      <c r="H14" s="17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5"/>
      <c r="G15" s="169"/>
      <c r="H15" s="171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5"/>
      <c r="G16" s="169"/>
      <c r="H16" s="171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5"/>
      <c r="G17" s="168"/>
      <c r="H17" s="17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5"/>
      <c r="G18" s="169"/>
      <c r="H18" s="17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5"/>
      <c r="G19" s="169"/>
      <c r="H19" s="17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5"/>
      <c r="G20" s="169"/>
      <c r="H20" s="171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5"/>
      <c r="G21" s="168"/>
      <c r="H21" s="17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5"/>
      <c r="G22" s="169"/>
      <c r="H22" s="17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5"/>
      <c r="G23" s="169"/>
      <c r="H23" s="17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5"/>
      <c r="G24" s="169"/>
      <c r="H24" s="17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5"/>
      <c r="G25" s="169"/>
      <c r="H25" s="171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5"/>
      <c r="G26" s="169"/>
      <c r="H26" s="171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5"/>
      <c r="G27" s="168"/>
      <c r="H27" s="17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5"/>
      <c r="G28" s="169"/>
      <c r="H28" s="17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5"/>
      <c r="G29" s="169"/>
      <c r="H29" s="17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7" t="s">
        <v>18</v>
      </c>
      <c r="B30" s="228"/>
      <c r="C30" s="228"/>
      <c r="D30" s="228"/>
      <c r="E30" s="228"/>
      <c r="F30" s="228"/>
      <c r="G30" s="228"/>
      <c r="H30" s="229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6"/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6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6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6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6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6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6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48" priority="8">
      <formula>$N11="1"</formula>
    </cfRule>
  </conditionalFormatting>
  <conditionalFormatting sqref="F11 F17">
    <cfRule type="expression" dxfId="47" priority="6">
      <formula>#REF!="1"</formula>
    </cfRule>
  </conditionalFormatting>
  <conditionalFormatting sqref="F18">
    <cfRule type="expression" dxfId="46" priority="5">
      <formula>$N17="1"</formula>
    </cfRule>
  </conditionalFormatting>
  <conditionalFormatting sqref="F22">
    <cfRule type="expression" dxfId="45" priority="3">
      <formula>$N21="1"</formula>
    </cfRule>
  </conditionalFormatting>
  <conditionalFormatting sqref="F21 F27">
    <cfRule type="expression" dxfId="44" priority="2">
      <formula>#REF!="1"</formula>
    </cfRule>
  </conditionalFormatting>
  <conditionalFormatting sqref="F28">
    <cfRule type="expression" dxfId="43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11" style="88" bestFit="1" customWidth="1"/>
    <col min="9" max="11" width="9.109375" style="84" hidden="1" customWidth="1"/>
    <col min="12" max="13" width="0" style="84" hidden="1" customWidth="1"/>
    <col min="14" max="14" width="13" style="84" bestFit="1" customWidth="1"/>
    <col min="15" max="16384" width="8.88671875" style="84"/>
  </cols>
  <sheetData>
    <row r="1" spans="1:14" s="89" customFormat="1" ht="30">
      <c r="A1" s="221" t="s">
        <v>296</v>
      </c>
      <c r="B1" s="221"/>
      <c r="C1" s="221"/>
      <c r="D1" s="221"/>
      <c r="E1" s="221"/>
      <c r="F1" s="221"/>
      <c r="G1" s="221"/>
      <c r="H1" s="221"/>
      <c r="N1" s="181"/>
    </row>
    <row r="2" spans="1:14" s="89" customFormat="1" ht="24">
      <c r="A2" s="225">
        <v>43211</v>
      </c>
      <c r="B2" s="225"/>
      <c r="C2" s="225"/>
      <c r="D2" s="225"/>
      <c r="E2" s="225"/>
      <c r="F2" s="225"/>
      <c r="G2" s="225"/>
      <c r="H2" s="225"/>
    </row>
    <row r="3" spans="1:14" s="89" customFormat="1" ht="30">
      <c r="A3" s="226" t="s">
        <v>641</v>
      </c>
      <c r="B3" s="226"/>
      <c r="C3" s="226"/>
      <c r="D3" s="226"/>
      <c r="E3" s="226"/>
      <c r="F3" s="226"/>
      <c r="G3" s="226"/>
      <c r="H3" s="226"/>
    </row>
    <row r="4" spans="1:14" s="89" customFormat="1" ht="18" customHeight="1">
      <c r="A4" s="158" t="s">
        <v>3</v>
      </c>
      <c r="B4" s="158" t="s">
        <v>16</v>
      </c>
      <c r="C4" s="158" t="s">
        <v>17</v>
      </c>
      <c r="D4" s="158" t="s">
        <v>4</v>
      </c>
      <c r="E4" s="159" t="s">
        <v>5</v>
      </c>
      <c r="F4" s="159" t="s">
        <v>11</v>
      </c>
      <c r="G4" s="159" t="s">
        <v>10</v>
      </c>
      <c r="H4" s="159" t="s">
        <v>7</v>
      </c>
    </row>
    <row r="5" spans="1:14" ht="19.2" customHeight="1">
      <c r="A5" s="43">
        <v>1</v>
      </c>
      <c r="B5" s="184" t="s">
        <v>391</v>
      </c>
      <c r="C5" s="184" t="s">
        <v>392</v>
      </c>
      <c r="D5" s="187" t="s">
        <v>398</v>
      </c>
      <c r="E5" s="188">
        <v>16.597000000000001</v>
      </c>
      <c r="F5" s="215">
        <v>1008</v>
      </c>
      <c r="G5" s="169">
        <v>84</v>
      </c>
      <c r="H5" s="17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4" ht="19.2" customHeight="1">
      <c r="A6" s="43">
        <v>2</v>
      </c>
      <c r="B6" s="184" t="s">
        <v>300</v>
      </c>
      <c r="C6" s="184" t="s">
        <v>301</v>
      </c>
      <c r="D6" s="185" t="s">
        <v>314</v>
      </c>
      <c r="E6" s="189">
        <v>16.72</v>
      </c>
      <c r="F6" s="216">
        <v>1313</v>
      </c>
      <c r="G6" s="169">
        <v>56</v>
      </c>
      <c r="H6" s="17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4" ht="19.2" customHeight="1">
      <c r="A7" s="43">
        <v>3</v>
      </c>
      <c r="B7" s="184" t="s">
        <v>399</v>
      </c>
      <c r="C7" s="184" t="s">
        <v>400</v>
      </c>
      <c r="D7" s="185" t="s">
        <v>401</v>
      </c>
      <c r="E7" s="189">
        <v>16.946000000000002</v>
      </c>
      <c r="F7" s="216">
        <v>1245</v>
      </c>
      <c r="G7" s="169"/>
      <c r="H7" s="17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4" ht="19.2" customHeight="1">
      <c r="A8" s="43">
        <v>4</v>
      </c>
      <c r="B8" s="184" t="s">
        <v>357</v>
      </c>
      <c r="C8" s="184" t="s">
        <v>358</v>
      </c>
      <c r="D8" s="187" t="s">
        <v>402</v>
      </c>
      <c r="E8" s="188">
        <v>17.562999999999999</v>
      </c>
      <c r="F8" s="215">
        <v>1661.2</v>
      </c>
      <c r="G8" s="169"/>
      <c r="H8" s="171" t="s">
        <v>606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4" ht="19.2" customHeight="1">
      <c r="A9" s="43">
        <v>5</v>
      </c>
      <c r="B9" s="184" t="s">
        <v>100</v>
      </c>
      <c r="C9" s="184" t="s">
        <v>403</v>
      </c>
      <c r="D9" s="187" t="s">
        <v>404</v>
      </c>
      <c r="E9" s="188">
        <v>19.698</v>
      </c>
      <c r="F9" s="215">
        <v>1119</v>
      </c>
      <c r="G9" s="169"/>
      <c r="H9" s="171">
        <v>3</v>
      </c>
      <c r="I9" s="96"/>
      <c r="J9" s="96"/>
      <c r="K9" s="96"/>
    </row>
    <row r="10" spans="1:14" ht="19.2" customHeight="1">
      <c r="A10" s="43"/>
      <c r="B10" s="80"/>
      <c r="C10" s="80"/>
      <c r="D10" s="81"/>
      <c r="E10" s="41"/>
      <c r="F10" s="165"/>
      <c r="G10" s="169"/>
      <c r="H10" s="171"/>
      <c r="I10" s="96"/>
      <c r="J10" s="96"/>
      <c r="K10" s="96"/>
    </row>
    <row r="11" spans="1:14" ht="19.2" customHeight="1">
      <c r="A11" s="43"/>
      <c r="B11" s="80"/>
      <c r="C11" s="80"/>
      <c r="D11" s="81"/>
      <c r="E11" s="42"/>
      <c r="F11" s="165"/>
      <c r="G11" s="169"/>
      <c r="H11" s="17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4" ht="19.2" hidden="1" customHeight="1">
      <c r="A12" s="43"/>
      <c r="B12" s="80"/>
      <c r="C12" s="80"/>
      <c r="D12" s="81"/>
      <c r="E12" s="41"/>
      <c r="F12" s="165"/>
      <c r="G12" s="169"/>
      <c r="H12" s="17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4" ht="19.2" hidden="1" customHeight="1">
      <c r="A13" s="43"/>
      <c r="B13" s="80"/>
      <c r="C13" s="80"/>
      <c r="D13" s="81"/>
      <c r="E13" s="41"/>
      <c r="F13" s="165"/>
      <c r="G13" s="169"/>
      <c r="H13" s="17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4" ht="19.2" hidden="1" customHeight="1">
      <c r="A14" s="43"/>
      <c r="B14" s="80"/>
      <c r="C14" s="80"/>
      <c r="D14" s="81"/>
      <c r="E14" s="41"/>
      <c r="F14" s="165"/>
      <c r="G14" s="169"/>
      <c r="H14" s="17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4" ht="19.2" hidden="1" customHeight="1">
      <c r="A15" s="43"/>
      <c r="B15" s="80"/>
      <c r="C15" s="80"/>
      <c r="D15" s="81"/>
      <c r="E15" s="41"/>
      <c r="F15" s="165"/>
      <c r="G15" s="169"/>
      <c r="H15" s="171"/>
      <c r="I15" s="96"/>
      <c r="J15" s="96"/>
      <c r="K15" s="96"/>
    </row>
    <row r="16" spans="1:14" ht="19.2" hidden="1" customHeight="1">
      <c r="A16" s="43"/>
      <c r="B16" s="80"/>
      <c r="C16" s="80"/>
      <c r="D16" s="81"/>
      <c r="E16" s="41"/>
      <c r="F16" s="165"/>
      <c r="G16" s="169"/>
      <c r="H16" s="171"/>
      <c r="I16" s="96"/>
      <c r="J16" s="96"/>
      <c r="K16" s="96"/>
    </row>
    <row r="17" spans="1:15" ht="19.2" hidden="1" customHeight="1">
      <c r="A17" s="43"/>
      <c r="B17" s="80"/>
      <c r="C17" s="80"/>
      <c r="D17" s="81"/>
      <c r="E17" s="42"/>
      <c r="F17" s="165"/>
      <c r="G17" s="169"/>
      <c r="H17" s="17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/>
      <c r="B18" s="80"/>
      <c r="C18" s="80"/>
      <c r="D18" s="81"/>
      <c r="E18" s="41"/>
      <c r="F18" s="165"/>
      <c r="G18" s="169"/>
      <c r="H18" s="17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/>
      <c r="B19" s="80"/>
      <c r="C19" s="80"/>
      <c r="D19" s="81"/>
      <c r="E19" s="41"/>
      <c r="F19" s="165"/>
      <c r="G19" s="169"/>
      <c r="H19" s="17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/>
      <c r="B20" s="80"/>
      <c r="C20" s="80"/>
      <c r="D20" s="81"/>
      <c r="E20" s="41"/>
      <c r="F20" s="165"/>
      <c r="G20" s="169"/>
      <c r="H20" s="171"/>
      <c r="I20" s="96"/>
      <c r="J20" s="96"/>
      <c r="K20" s="96"/>
    </row>
    <row r="21" spans="1:15" ht="19.2" hidden="1" customHeight="1">
      <c r="A21" s="43"/>
      <c r="B21" s="80"/>
      <c r="C21" s="80"/>
      <c r="D21" s="81"/>
      <c r="E21" s="42"/>
      <c r="F21" s="165"/>
      <c r="G21" s="169"/>
      <c r="H21" s="17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/>
      <c r="B22" s="80"/>
      <c r="C22" s="80"/>
      <c r="D22" s="81"/>
      <c r="E22" s="41"/>
      <c r="F22" s="165"/>
      <c r="G22" s="169"/>
      <c r="H22" s="17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/>
      <c r="B23" s="80"/>
      <c r="C23" s="80"/>
      <c r="D23" s="81"/>
      <c r="E23" s="41"/>
      <c r="F23" s="165"/>
      <c r="G23" s="169"/>
      <c r="H23" s="17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/>
      <c r="B24" s="80"/>
      <c r="C24" s="80"/>
      <c r="D24" s="81"/>
      <c r="E24" s="41"/>
      <c r="F24" s="165"/>
      <c r="G24" s="169"/>
      <c r="H24" s="17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/>
      <c r="B25" s="80"/>
      <c r="C25" s="80"/>
      <c r="D25" s="81"/>
      <c r="E25" s="41"/>
      <c r="F25" s="165"/>
      <c r="G25" s="169"/>
      <c r="H25" s="171"/>
      <c r="I25" s="96"/>
      <c r="J25" s="96"/>
      <c r="K25" s="96"/>
    </row>
    <row r="26" spans="1:15" ht="19.2" hidden="1" customHeight="1">
      <c r="A26" s="43"/>
      <c r="B26" s="80"/>
      <c r="C26" s="80"/>
      <c r="D26" s="81"/>
      <c r="E26" s="41"/>
      <c r="F26" s="165"/>
      <c r="G26" s="169"/>
      <c r="H26" s="171"/>
      <c r="I26" s="96"/>
      <c r="J26" s="96"/>
      <c r="K26" s="96"/>
    </row>
    <row r="27" spans="1:15" ht="19.2" hidden="1" customHeight="1">
      <c r="A27" s="43"/>
      <c r="B27" s="80"/>
      <c r="C27" s="80"/>
      <c r="D27" s="81"/>
      <c r="E27" s="42"/>
      <c r="F27" s="165"/>
      <c r="G27" s="169"/>
      <c r="H27" s="17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/>
      <c r="B28" s="80"/>
      <c r="C28" s="80"/>
      <c r="D28" s="81"/>
      <c r="E28" s="41"/>
      <c r="F28" s="165"/>
      <c r="G28" s="169"/>
      <c r="H28" s="17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/>
      <c r="B29" s="80"/>
      <c r="C29" s="80"/>
      <c r="D29" s="81"/>
      <c r="E29" s="41"/>
      <c r="F29" s="165"/>
      <c r="G29" s="169"/>
      <c r="H29" s="17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7" t="s">
        <v>18</v>
      </c>
      <c r="B30" s="228"/>
      <c r="C30" s="228"/>
      <c r="D30" s="228"/>
      <c r="E30" s="228"/>
      <c r="F30" s="228"/>
      <c r="G30" s="228"/>
      <c r="H30" s="229"/>
      <c r="I30" s="82"/>
      <c r="J30" s="82"/>
      <c r="K30" s="82"/>
      <c r="L30" s="82"/>
      <c r="M30" s="82"/>
      <c r="N30" s="82"/>
    </row>
    <row r="31" spans="1:15" ht="19.2" customHeight="1">
      <c r="A31" s="31">
        <v>1</v>
      </c>
      <c r="B31" s="184" t="s">
        <v>405</v>
      </c>
      <c r="C31" s="184" t="s">
        <v>358</v>
      </c>
      <c r="D31" s="187" t="s">
        <v>406</v>
      </c>
      <c r="E31" s="188">
        <v>99.998999999999995</v>
      </c>
      <c r="F31" s="197">
        <v>1207</v>
      </c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>
        <v>2</v>
      </c>
      <c r="B32" s="184" t="s">
        <v>407</v>
      </c>
      <c r="C32" s="184" t="s">
        <v>408</v>
      </c>
      <c r="D32" s="187" t="s">
        <v>409</v>
      </c>
      <c r="E32" s="188">
        <v>99.998999999999995</v>
      </c>
      <c r="F32" s="199">
        <v>1386</v>
      </c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6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6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6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6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6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42" priority="8">
      <formula>$N11="1"</formula>
    </cfRule>
  </conditionalFormatting>
  <conditionalFormatting sqref="F11 F17">
    <cfRule type="expression" dxfId="41" priority="6">
      <formula>#REF!="1"</formula>
    </cfRule>
  </conditionalFormatting>
  <conditionalFormatting sqref="F18">
    <cfRule type="expression" dxfId="40" priority="5">
      <formula>$N17="1"</formula>
    </cfRule>
  </conditionalFormatting>
  <conditionalFormatting sqref="F22">
    <cfRule type="expression" dxfId="39" priority="3">
      <formula>$N21="1"</formula>
    </cfRule>
  </conditionalFormatting>
  <conditionalFormatting sqref="F21 F27">
    <cfRule type="expression" dxfId="38" priority="2">
      <formula>#REF!="1"</formula>
    </cfRule>
  </conditionalFormatting>
  <conditionalFormatting sqref="F28">
    <cfRule type="expression" dxfId="3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5546875" style="2" bestFit="1" customWidth="1"/>
    <col min="3" max="3" width="19.5546875" style="2" customWidth="1"/>
    <col min="4" max="4" width="28.6640625" style="2" bestFit="1" customWidth="1"/>
    <col min="5" max="5" width="19.554687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30" t="s">
        <v>21</v>
      </c>
      <c r="B3" s="230"/>
      <c r="C3" s="230"/>
      <c r="D3" s="230"/>
      <c r="E3" s="230"/>
      <c r="F3" s="230"/>
      <c r="G3" s="230"/>
    </row>
    <row r="4" spans="1:14" ht="18">
      <c r="A4" s="231">
        <v>41769</v>
      </c>
      <c r="B4" s="231"/>
      <c r="C4" s="231"/>
      <c r="D4" s="231"/>
      <c r="E4" s="231"/>
      <c r="F4" s="231"/>
      <c r="G4" s="231"/>
      <c r="H4" s="237" t="s">
        <v>294</v>
      </c>
      <c r="I4" s="237"/>
    </row>
    <row r="5" spans="1:14" ht="18.75" customHeight="1">
      <c r="A5" s="232" t="s">
        <v>280</v>
      </c>
      <c r="B5" s="232"/>
      <c r="C5" s="232"/>
      <c r="D5" s="232"/>
      <c r="E5" s="232"/>
      <c r="F5" s="232"/>
      <c r="G5" s="232"/>
      <c r="H5" s="237" t="s">
        <v>293</v>
      </c>
      <c r="I5" s="237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33" t="s">
        <v>12</v>
      </c>
      <c r="B7" s="233"/>
      <c r="C7" s="233"/>
      <c r="D7" s="233"/>
      <c r="E7" s="233"/>
      <c r="F7" s="233"/>
      <c r="G7" s="233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33" t="s">
        <v>1</v>
      </c>
      <c r="B33" s="233"/>
      <c r="C33" s="233"/>
      <c r="D33" s="233"/>
      <c r="E33" s="233"/>
      <c r="F33" s="233"/>
      <c r="G33" s="233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33" t="s">
        <v>14</v>
      </c>
      <c r="B67" s="233"/>
      <c r="C67" s="233"/>
      <c r="D67" s="233"/>
      <c r="E67" s="233"/>
      <c r="F67" s="233"/>
      <c r="G67" s="233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34" t="s">
        <v>15</v>
      </c>
      <c r="B88" s="235"/>
      <c r="C88" s="235"/>
      <c r="D88" s="235"/>
      <c r="E88" s="235"/>
      <c r="F88" s="235"/>
      <c r="G88" s="236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33" t="s">
        <v>19</v>
      </c>
      <c r="B109" s="233"/>
      <c r="C109" s="233"/>
      <c r="D109" s="233"/>
      <c r="E109" s="233"/>
      <c r="F109" s="233"/>
      <c r="G109" s="233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33" t="s">
        <v>18</v>
      </c>
      <c r="B130" s="233"/>
      <c r="C130" s="233"/>
      <c r="D130" s="233"/>
      <c r="E130" s="233"/>
      <c r="F130" s="233"/>
      <c r="G130" s="233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36" priority="12">
      <formula>#REF!="1"</formula>
    </cfRule>
  </conditionalFormatting>
  <conditionalFormatting sqref="G8">
    <cfRule type="expression" dxfId="35" priority="11">
      <formula>#REF!="1"</formula>
    </cfRule>
  </conditionalFormatting>
  <conditionalFormatting sqref="F8:F22 F68:F84 F89:F108 F110:F129 F28:F32">
    <cfRule type="expression" dxfId="34" priority="10">
      <formula>$N8="1"</formula>
    </cfRule>
  </conditionalFormatting>
  <conditionalFormatting sqref="F34:F47 F61:F66">
    <cfRule type="expression" dxfId="33" priority="9">
      <formula>$N34="1"</formula>
    </cfRule>
  </conditionalFormatting>
  <conditionalFormatting sqref="F85:F87">
    <cfRule type="expression" dxfId="32" priority="8">
      <formula>$N85="1"</formula>
    </cfRule>
  </conditionalFormatting>
  <conditionalFormatting sqref="G24">
    <cfRule type="expression" dxfId="31" priority="7">
      <formula>#REF!="1"</formula>
    </cfRule>
  </conditionalFormatting>
  <conditionalFormatting sqref="F23:F27">
    <cfRule type="expression" dxfId="30" priority="6">
      <formula>$N23="1"</formula>
    </cfRule>
  </conditionalFormatting>
  <conditionalFormatting sqref="B8:E8">
    <cfRule type="expression" dxfId="29" priority="5">
      <formula>$N8="1"</formula>
    </cfRule>
  </conditionalFormatting>
  <conditionalFormatting sqref="F48:F52 F60">
    <cfRule type="expression" dxfId="28" priority="4">
      <formula>$N48="1"</formula>
    </cfRule>
  </conditionalFormatting>
  <conditionalFormatting sqref="F54:F59">
    <cfRule type="expression" dxfId="27" priority="3">
      <formula>$N54="1"</formula>
    </cfRule>
  </conditionalFormatting>
  <conditionalFormatting sqref="F53">
    <cfRule type="expression" dxfId="26" priority="2">
      <formula>$N53="1"</formula>
    </cfRule>
  </conditionalFormatting>
  <conditionalFormatting sqref="B96:E96">
    <cfRule type="expression" dxfId="25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M598"/>
  <sheetViews>
    <sheetView tabSelected="1" zoomScale="80" zoomScaleNormal="80" workbookViewId="0">
      <pane ySplit="5" topLeftCell="A140" activePane="bottomLeft" state="frozen"/>
      <selection pane="bottomLeft" activeCell="A6" sqref="A6"/>
    </sheetView>
  </sheetViews>
  <sheetFormatPr defaultColWidth="8.88671875" defaultRowHeight="18"/>
  <cols>
    <col min="1" max="1" width="8.44140625" style="112" bestFit="1" customWidth="1"/>
    <col min="2" max="3" width="20.6640625" style="110" customWidth="1"/>
    <col min="4" max="4" width="28.109375" style="110" customWidth="1"/>
    <col min="5" max="5" width="13.44140625" style="114" customWidth="1"/>
    <col min="6" max="6" width="16.88671875" style="128" customWidth="1"/>
    <col min="7" max="7" width="11.109375" style="131" customWidth="1"/>
    <col min="8" max="8" width="12.109375" style="110" customWidth="1"/>
    <col min="9" max="11" width="9.109375" style="110" hidden="1" customWidth="1"/>
    <col min="12" max="13" width="0" style="110" hidden="1" customWidth="1"/>
    <col min="14" max="16384" width="8.88671875" style="110"/>
  </cols>
  <sheetData>
    <row r="1" spans="1:13">
      <c r="A1" s="108"/>
      <c r="B1" s="109" t="s">
        <v>0</v>
      </c>
      <c r="C1" s="109" t="s">
        <v>1</v>
      </c>
      <c r="D1" s="109" t="s">
        <v>2</v>
      </c>
      <c r="E1" s="109" t="s">
        <v>8</v>
      </c>
      <c r="F1" s="126" t="s">
        <v>9</v>
      </c>
      <c r="G1" s="129"/>
    </row>
    <row r="2" spans="1:13">
      <c r="A2" s="108"/>
      <c r="B2" s="106">
        <v>0</v>
      </c>
      <c r="C2" s="106">
        <f>B2+0.5</f>
        <v>0.5</v>
      </c>
      <c r="D2" s="106">
        <f>C2+0.5</f>
        <v>1</v>
      </c>
      <c r="E2" s="106">
        <f>D2+0.5</f>
        <v>1.5</v>
      </c>
      <c r="F2" s="132">
        <f>E2+0.5</f>
        <v>2</v>
      </c>
      <c r="G2" s="130"/>
      <c r="I2" s="107"/>
      <c r="J2" s="107"/>
      <c r="K2" s="107"/>
      <c r="L2" s="107"/>
      <c r="M2" s="107"/>
    </row>
    <row r="3" spans="1:13" ht="30">
      <c r="A3" s="221" t="s">
        <v>296</v>
      </c>
      <c r="B3" s="221"/>
      <c r="C3" s="221"/>
      <c r="D3" s="221"/>
      <c r="E3" s="221"/>
      <c r="F3" s="221"/>
      <c r="G3" s="221"/>
    </row>
    <row r="4" spans="1:13" ht="24">
      <c r="A4" s="225">
        <v>43211</v>
      </c>
      <c r="B4" s="225"/>
      <c r="C4" s="225"/>
      <c r="D4" s="225"/>
      <c r="E4" s="225"/>
      <c r="F4" s="225"/>
      <c r="G4" s="225"/>
    </row>
    <row r="5" spans="1:13" ht="30">
      <c r="A5" s="238" t="s">
        <v>643</v>
      </c>
      <c r="B5" s="238"/>
      <c r="C5" s="238"/>
      <c r="D5" s="238"/>
      <c r="E5" s="238"/>
      <c r="F5" s="238"/>
      <c r="G5" s="238"/>
    </row>
    <row r="6" spans="1:13">
      <c r="A6" s="158" t="s">
        <v>3</v>
      </c>
      <c r="B6" s="158" t="s">
        <v>16</v>
      </c>
      <c r="C6" s="158" t="s">
        <v>17</v>
      </c>
      <c r="D6" s="158" t="s">
        <v>4</v>
      </c>
      <c r="E6" s="159" t="s">
        <v>5</v>
      </c>
      <c r="F6" s="174" t="s">
        <v>6</v>
      </c>
      <c r="G6" s="159" t="s">
        <v>7</v>
      </c>
    </row>
    <row r="7" spans="1:13" s="114" customFormat="1" ht="24" customHeight="1">
      <c r="A7" s="239" t="s">
        <v>12</v>
      </c>
      <c r="B7" s="239"/>
      <c r="C7" s="239"/>
      <c r="D7" s="239"/>
      <c r="E7" s="239"/>
      <c r="F7" s="239"/>
      <c r="G7" s="239"/>
    </row>
    <row r="8" spans="1:13" ht="19.2" customHeight="1">
      <c r="A8" s="93">
        <v>1</v>
      </c>
      <c r="B8" s="184" t="s">
        <v>391</v>
      </c>
      <c r="C8" s="184" t="s">
        <v>392</v>
      </c>
      <c r="D8" s="187" t="s">
        <v>424</v>
      </c>
      <c r="E8" s="188">
        <v>15.302</v>
      </c>
      <c r="F8" s="172">
        <v>254</v>
      </c>
      <c r="G8" s="124">
        <v>6</v>
      </c>
      <c r="I8" s="111" t="str">
        <f>IF(MATCH($E10,B$2:G$2,1)=1,MATCH($E10,B$2:G$2,1),"")</f>
        <v/>
      </c>
      <c r="J8" s="111" t="str">
        <f>IF(MATCH($E10,B$2:G$2,1)=2,MATCH($E10,B$2:G$2,1),"")</f>
        <v/>
      </c>
      <c r="K8" s="111" t="str">
        <f>IF(MATCH($E10,B$2:G$2,1)=3,MATCH($E10,B$2:I$2,1),"")</f>
        <v/>
      </c>
      <c r="L8" s="110" t="str">
        <f>IF(MATCH($E10,B$2:G$2,1)=4,MATCH($E10,B$2:I$2,1),"")</f>
        <v/>
      </c>
      <c r="M8" s="110">
        <f>IF(MATCH($E10,B$2:I$2,1)=5,MATCH($E10,B$2:I$2,1),"")</f>
        <v>5</v>
      </c>
    </row>
    <row r="9" spans="1:13" ht="19.2" customHeight="1">
      <c r="A9" s="93">
        <v>2</v>
      </c>
      <c r="B9" s="184" t="s">
        <v>425</v>
      </c>
      <c r="C9" s="184" t="s">
        <v>426</v>
      </c>
      <c r="D9" s="187" t="s">
        <v>427</v>
      </c>
      <c r="E9" s="188">
        <v>15.542</v>
      </c>
      <c r="F9" s="172">
        <v>212</v>
      </c>
      <c r="G9" s="124">
        <v>5</v>
      </c>
      <c r="I9" s="111" t="e">
        <f>IF(MATCH(#REF!,B$2:G$2,1)=1,MATCH(#REF!,B$2:G$2,1),"")</f>
        <v>#REF!</v>
      </c>
      <c r="J9" s="111" t="e">
        <f>IF(MATCH(#REF!,B$2:G$2,1)=2,MATCH(#REF!,B$2:G$2,1),"")</f>
        <v>#REF!</v>
      </c>
      <c r="K9" s="111" t="e">
        <f>IF(MATCH(#REF!,B$2:G$2,1)=3,MATCH(#REF!,B$2:I$2,1),"")</f>
        <v>#REF!</v>
      </c>
      <c r="L9" s="110" t="e">
        <f>IF(MATCH(#REF!,B$2:G$2,1)=4,MATCH(#REF!,B$2:I$2,1),"")</f>
        <v>#REF!</v>
      </c>
      <c r="M9" s="110" t="e">
        <f>IF(MATCH(#REF!,B$2:I$2,1)=5,MATCH(#REF!,B$2:I$2,1),"")</f>
        <v>#REF!</v>
      </c>
    </row>
    <row r="10" spans="1:13" ht="19.2" customHeight="1">
      <c r="A10" s="93">
        <v>3</v>
      </c>
      <c r="B10" s="184" t="s">
        <v>428</v>
      </c>
      <c r="C10" s="184" t="s">
        <v>429</v>
      </c>
      <c r="D10" s="187" t="s">
        <v>430</v>
      </c>
      <c r="E10" s="188">
        <v>15.669</v>
      </c>
      <c r="F10" s="172">
        <v>169</v>
      </c>
      <c r="G10" s="124">
        <v>4</v>
      </c>
      <c r="I10" s="111" t="e">
        <f>IF(MATCH(#REF!,B$2:G$2,1)=1,MATCH(#REF!,B$2:G$2,1),"")</f>
        <v>#REF!</v>
      </c>
      <c r="J10" s="111" t="e">
        <f>IF(MATCH(#REF!,B$2:G$2,1)=2,MATCH(#REF!,B$2:G$2,1),"")</f>
        <v>#REF!</v>
      </c>
      <c r="K10" s="111" t="e">
        <f>IF(MATCH(#REF!,B$2:G$2,1)=3,MATCH(#REF!,B$2:I$2,1),"")</f>
        <v>#REF!</v>
      </c>
      <c r="L10" s="110" t="e">
        <f>IF(MATCH(#REF!,B$2:G$2,1)=4,MATCH(#REF!,B$2:I$2,1),"")</f>
        <v>#REF!</v>
      </c>
      <c r="M10" s="110" t="e">
        <f>IF(MATCH(#REF!,B$2:I$2,1)=5,MATCH(#REF!,B$2:I$2,1),"")</f>
        <v>#REF!</v>
      </c>
    </row>
    <row r="11" spans="1:13" ht="19.2" customHeight="1">
      <c r="A11" s="93">
        <v>4</v>
      </c>
      <c r="B11" s="184" t="s">
        <v>431</v>
      </c>
      <c r="C11" s="184" t="s">
        <v>432</v>
      </c>
      <c r="D11" s="187" t="s">
        <v>433</v>
      </c>
      <c r="E11" s="188">
        <v>15.757999999999999</v>
      </c>
      <c r="F11" s="172">
        <v>127</v>
      </c>
      <c r="G11" s="124">
        <v>3</v>
      </c>
      <c r="I11" s="111"/>
      <c r="J11" s="111"/>
      <c r="K11" s="111"/>
    </row>
    <row r="12" spans="1:13" ht="19.2" customHeight="1">
      <c r="A12" s="93">
        <v>5</v>
      </c>
      <c r="B12" s="184" t="s">
        <v>44</v>
      </c>
      <c r="C12" s="184" t="s">
        <v>33</v>
      </c>
      <c r="D12" s="187" t="s">
        <v>434</v>
      </c>
      <c r="E12" s="188">
        <v>15.782</v>
      </c>
      <c r="F12" s="172">
        <v>85</v>
      </c>
      <c r="G12" s="124">
        <v>2</v>
      </c>
      <c r="I12" s="111"/>
      <c r="J12" s="111"/>
      <c r="K12" s="111"/>
    </row>
    <row r="13" spans="1:13" ht="19.2" customHeight="1">
      <c r="A13" s="93"/>
      <c r="B13" s="184"/>
      <c r="C13" s="184"/>
      <c r="D13" s="185"/>
      <c r="E13" s="189"/>
      <c r="F13" s="172"/>
      <c r="G13" s="124"/>
      <c r="I13" s="111"/>
      <c r="J13" s="111"/>
      <c r="K13" s="111"/>
    </row>
    <row r="14" spans="1:13" ht="19.2" hidden="1" customHeight="1">
      <c r="A14" s="93">
        <v>11</v>
      </c>
      <c r="B14" s="91"/>
      <c r="C14" s="91"/>
      <c r="D14" s="92"/>
      <c r="E14" s="90"/>
      <c r="F14" s="172"/>
      <c r="G14" s="124"/>
      <c r="I14" s="111" t="e">
        <f>IF(MATCH(#REF!,B$2:G$2,1)=1,MATCH(#REF!,B$2:G$2,1),"")</f>
        <v>#REF!</v>
      </c>
      <c r="J14" s="111" t="e">
        <f>IF(MATCH(#REF!,B$2:G$2,1)=2,MATCH(#REF!,B$2:G$2,1),"")</f>
        <v>#REF!</v>
      </c>
      <c r="K14" s="111" t="e">
        <f>IF(MATCH(#REF!,B$2:G$2,1)=3,MATCH(#REF!,B$2:I$2,1),"")</f>
        <v>#REF!</v>
      </c>
      <c r="L14" s="110" t="e">
        <f>IF(MATCH(#REF!,B$2:G$2,1)=4,MATCH(#REF!,B$2:I$2,1),"")</f>
        <v>#REF!</v>
      </c>
      <c r="M14" s="110" t="e">
        <f>IF(MATCH(#REF!,B$2:I$2,1)=5,MATCH(#REF!,B$2:I$2,1),"")</f>
        <v>#REF!</v>
      </c>
    </row>
    <row r="15" spans="1:13" ht="19.2" hidden="1" customHeight="1">
      <c r="A15" s="93">
        <v>12</v>
      </c>
      <c r="B15" s="91"/>
      <c r="C15" s="91"/>
      <c r="D15" s="92"/>
      <c r="E15" s="90"/>
      <c r="F15" s="172"/>
      <c r="G15" s="124"/>
      <c r="I15" s="111"/>
      <c r="J15" s="111"/>
      <c r="K15" s="111"/>
    </row>
    <row r="16" spans="1:13" ht="19.2" hidden="1" customHeight="1">
      <c r="A16" s="93">
        <v>13</v>
      </c>
      <c r="B16" s="91"/>
      <c r="C16" s="91"/>
      <c r="D16" s="92"/>
      <c r="E16" s="90"/>
      <c r="F16" s="172"/>
      <c r="G16" s="124"/>
      <c r="I16" s="111"/>
      <c r="J16" s="111"/>
      <c r="K16" s="111"/>
    </row>
    <row r="17" spans="1:13" ht="19.2" hidden="1" customHeight="1">
      <c r="A17" s="93">
        <v>14</v>
      </c>
      <c r="B17" s="91"/>
      <c r="C17" s="91"/>
      <c r="D17" s="92"/>
      <c r="E17" s="90"/>
      <c r="F17" s="172"/>
      <c r="G17" s="124"/>
      <c r="I17" s="111"/>
      <c r="J17" s="111"/>
      <c r="K17" s="111"/>
    </row>
    <row r="18" spans="1:13" ht="19.2" hidden="1" customHeight="1">
      <c r="A18" s="93">
        <v>15</v>
      </c>
      <c r="B18" s="91"/>
      <c r="C18" s="91"/>
      <c r="D18" s="92"/>
      <c r="E18" s="90"/>
      <c r="F18" s="172"/>
      <c r="G18" s="124"/>
      <c r="I18" s="111"/>
      <c r="J18" s="111"/>
      <c r="K18" s="111"/>
    </row>
    <row r="19" spans="1:13" ht="19.2" hidden="1" customHeight="1">
      <c r="A19" s="93">
        <v>16</v>
      </c>
      <c r="B19" s="91"/>
      <c r="C19" s="91"/>
      <c r="D19" s="92"/>
      <c r="E19" s="90"/>
      <c r="F19" s="172"/>
      <c r="G19" s="124"/>
      <c r="I19" s="111"/>
      <c r="J19" s="111"/>
      <c r="K19" s="111"/>
    </row>
    <row r="20" spans="1:13" ht="19.2" hidden="1" customHeight="1">
      <c r="A20" s="93">
        <v>17</v>
      </c>
      <c r="B20" s="91"/>
      <c r="C20" s="91"/>
      <c r="D20" s="92"/>
      <c r="E20" s="90"/>
      <c r="F20" s="172"/>
      <c r="G20" s="124"/>
      <c r="I20" s="111" t="e">
        <f>IF(MATCH(#REF!,B$2:G$2,1)=1,MATCH(#REF!,B$2:G$2,1),"")</f>
        <v>#REF!</v>
      </c>
      <c r="J20" s="111" t="e">
        <f>IF(MATCH(#REF!,B$2:G$2,1)=2,MATCH(#REF!,B$2:G$2,1),"")</f>
        <v>#REF!</v>
      </c>
      <c r="K20" s="111" t="e">
        <f>IF(MATCH(#REF!,B$2:G$2,1)=3,MATCH(#REF!,B$2:I$2,1),"")</f>
        <v>#REF!</v>
      </c>
      <c r="L20" s="110" t="e">
        <f>IF(MATCH(#REF!,B$2:G$2,1)=4,MATCH(#REF!,B$2:I$2,1),"")</f>
        <v>#REF!</v>
      </c>
      <c r="M20" s="110" t="e">
        <f>IF(MATCH(#REF!,B$2:I$2,1)=5,MATCH(#REF!,B$2:I$2,1),"")</f>
        <v>#REF!</v>
      </c>
    </row>
    <row r="21" spans="1:13" ht="19.2" hidden="1" customHeight="1">
      <c r="A21" s="93">
        <v>18</v>
      </c>
      <c r="B21" s="91"/>
      <c r="C21" s="91"/>
      <c r="D21" s="92"/>
      <c r="E21" s="90"/>
      <c r="F21" s="172"/>
      <c r="G21" s="124"/>
      <c r="I21" s="111" t="e">
        <f>IF(MATCH(#REF!,B$2:G$2,1)=1,MATCH(#REF!,B$2:G$2,1),"")</f>
        <v>#REF!</v>
      </c>
      <c r="J21" s="111" t="e">
        <f>IF(MATCH(#REF!,B$2:G$2,1)=2,MATCH(#REF!,B$2:G$2,1),"")</f>
        <v>#REF!</v>
      </c>
      <c r="K21" s="111" t="e">
        <f>IF(MATCH(#REF!,B$2:G$2,1)=3,MATCH(#REF!,B$2:I$2,1),"")</f>
        <v>#REF!</v>
      </c>
      <c r="L21" s="110" t="e">
        <f>IF(MATCH(#REF!,B$2:G$2,1)=4,MATCH(#REF!,B$2:I$2,1),"")</f>
        <v>#REF!</v>
      </c>
      <c r="M21" s="110" t="e">
        <f>IF(MATCH(#REF!,B$2:I$2,1)=5,MATCH(#REF!,B$2:I$2,1),"")</f>
        <v>#REF!</v>
      </c>
    </row>
    <row r="22" spans="1:13" ht="19.2" hidden="1" customHeight="1">
      <c r="A22" s="93">
        <v>19</v>
      </c>
      <c r="B22" s="91"/>
      <c r="C22" s="91"/>
      <c r="D22" s="92"/>
      <c r="E22" s="90"/>
      <c r="F22" s="172"/>
      <c r="G22" s="124"/>
      <c r="I22" s="111"/>
      <c r="J22" s="111"/>
      <c r="K22" s="111"/>
    </row>
    <row r="23" spans="1:13" ht="19.2" hidden="1" customHeight="1">
      <c r="A23" s="93">
        <v>20</v>
      </c>
      <c r="B23" s="91"/>
      <c r="C23" s="91"/>
      <c r="D23" s="92"/>
      <c r="E23" s="90"/>
      <c r="F23" s="172"/>
      <c r="G23" s="124"/>
      <c r="I23" s="111"/>
      <c r="J23" s="111"/>
      <c r="K23" s="111"/>
    </row>
    <row r="24" spans="1:13" s="114" customFormat="1" ht="24" customHeight="1">
      <c r="A24" s="239" t="s">
        <v>13</v>
      </c>
      <c r="B24" s="239"/>
      <c r="C24" s="239"/>
      <c r="D24" s="239"/>
      <c r="E24" s="239"/>
      <c r="F24" s="239"/>
      <c r="G24" s="239"/>
    </row>
    <row r="25" spans="1:13" ht="19.2" customHeight="1">
      <c r="A25" s="93">
        <v>1</v>
      </c>
      <c r="B25" s="184" t="s">
        <v>391</v>
      </c>
      <c r="C25" s="184" t="s">
        <v>392</v>
      </c>
      <c r="D25" s="185" t="s">
        <v>393</v>
      </c>
      <c r="E25" s="189">
        <v>15.805999999999999</v>
      </c>
      <c r="F25" s="172">
        <v>216</v>
      </c>
      <c r="G25" s="124">
        <v>6</v>
      </c>
      <c r="I25" s="111" t="str">
        <f>IF(MATCH($E27,B$2:G$2,1)=1,MATCH($E27,B$2:G$2,1),"")</f>
        <v/>
      </c>
      <c r="J25" s="111" t="str">
        <f t="shared" ref="J25:J36" si="0">IF(MATCH($E27,B$2:G$2,1)=2,MATCH($E27,B$2:G$2,1),"")</f>
        <v/>
      </c>
      <c r="K25" s="111" t="str">
        <f t="shared" ref="K25:K36" si="1">IF(MATCH($E27,B$2:G$2,1)=3,MATCH($E27,B$2:I$2,1),"")</f>
        <v/>
      </c>
      <c r="L25" s="110" t="str">
        <f t="shared" ref="L25:L36" si="2">IF(MATCH($E27,B$2:G$2,1)=4,MATCH($E27,B$2:I$2,1),"")</f>
        <v/>
      </c>
      <c r="M25" s="110">
        <f t="shared" ref="M25:M36" si="3">IF(MATCH($E27,B$2:I$2,1)=5,MATCH($E27,B$2:I$2,1),"")</f>
        <v>5</v>
      </c>
    </row>
    <row r="26" spans="1:13" ht="19.2" customHeight="1">
      <c r="A26" s="93">
        <v>2</v>
      </c>
      <c r="B26" s="184" t="s">
        <v>428</v>
      </c>
      <c r="C26" s="184" t="s">
        <v>429</v>
      </c>
      <c r="D26" s="187" t="s">
        <v>435</v>
      </c>
      <c r="E26" s="188">
        <v>15.808</v>
      </c>
      <c r="F26" s="172">
        <v>180</v>
      </c>
      <c r="G26" s="124">
        <v>5</v>
      </c>
      <c r="I26" s="111"/>
      <c r="J26" s="111" t="str">
        <f t="shared" si="0"/>
        <v/>
      </c>
      <c r="K26" s="111" t="str">
        <f t="shared" si="1"/>
        <v/>
      </c>
      <c r="L26" s="110" t="str">
        <f t="shared" si="2"/>
        <v/>
      </c>
      <c r="M26" s="110">
        <f t="shared" si="3"/>
        <v>5</v>
      </c>
    </row>
    <row r="27" spans="1:13" ht="19.2" customHeight="1">
      <c r="A27" s="112">
        <v>3</v>
      </c>
      <c r="B27" s="184" t="s">
        <v>436</v>
      </c>
      <c r="C27" s="184" t="s">
        <v>437</v>
      </c>
      <c r="D27" s="187" t="s">
        <v>438</v>
      </c>
      <c r="E27" s="188">
        <v>15.875</v>
      </c>
      <c r="F27" s="172">
        <v>144</v>
      </c>
      <c r="G27" s="124">
        <v>4</v>
      </c>
      <c r="I27" s="111"/>
      <c r="J27" s="111" t="str">
        <f t="shared" si="0"/>
        <v/>
      </c>
      <c r="K27" s="111" t="str">
        <f t="shared" si="1"/>
        <v/>
      </c>
      <c r="L27" s="110" t="str">
        <f t="shared" si="2"/>
        <v/>
      </c>
      <c r="M27" s="110">
        <f t="shared" si="3"/>
        <v>5</v>
      </c>
    </row>
    <row r="28" spans="1:13" ht="19.2" customHeight="1">
      <c r="A28" s="93">
        <v>4</v>
      </c>
      <c r="B28" s="184" t="s">
        <v>442</v>
      </c>
      <c r="C28" s="184" t="s">
        <v>443</v>
      </c>
      <c r="D28" s="187" t="s">
        <v>444</v>
      </c>
      <c r="E28" s="188">
        <v>15.894</v>
      </c>
      <c r="F28" s="172">
        <v>108</v>
      </c>
      <c r="G28" s="124">
        <v>3</v>
      </c>
      <c r="I28" s="111"/>
      <c r="J28" s="111" t="str">
        <f t="shared" si="0"/>
        <v/>
      </c>
      <c r="K28" s="111" t="str">
        <f t="shared" si="1"/>
        <v/>
      </c>
      <c r="L28" s="110" t="str">
        <f t="shared" si="2"/>
        <v/>
      </c>
      <c r="M28" s="110">
        <f t="shared" si="3"/>
        <v>5</v>
      </c>
    </row>
    <row r="29" spans="1:13" ht="19.2" customHeight="1">
      <c r="A29" s="93">
        <v>5</v>
      </c>
      <c r="B29" s="184" t="s">
        <v>439</v>
      </c>
      <c r="C29" s="184" t="s">
        <v>440</v>
      </c>
      <c r="D29" s="187" t="s">
        <v>441</v>
      </c>
      <c r="E29" s="193">
        <v>15.894</v>
      </c>
      <c r="F29" s="172">
        <v>72</v>
      </c>
      <c r="G29" s="124" t="s">
        <v>605</v>
      </c>
      <c r="I29" s="111"/>
      <c r="J29" s="111" t="str">
        <f t="shared" si="0"/>
        <v/>
      </c>
      <c r="K29" s="111" t="str">
        <f t="shared" si="1"/>
        <v/>
      </c>
      <c r="L29" s="110" t="str">
        <f t="shared" si="2"/>
        <v/>
      </c>
      <c r="M29" s="110">
        <f t="shared" si="3"/>
        <v>5</v>
      </c>
    </row>
    <row r="30" spans="1:13" ht="19.2" customHeight="1">
      <c r="A30" s="112">
        <v>6</v>
      </c>
      <c r="B30" s="184" t="s">
        <v>445</v>
      </c>
      <c r="C30" s="184" t="s">
        <v>446</v>
      </c>
      <c r="D30" s="187" t="s">
        <v>447</v>
      </c>
      <c r="E30" s="193">
        <v>15.923999999999999</v>
      </c>
      <c r="F30" s="172"/>
      <c r="G30" s="124" t="s">
        <v>605</v>
      </c>
      <c r="I30" s="111"/>
      <c r="J30" s="111" t="str">
        <f t="shared" si="0"/>
        <v/>
      </c>
      <c r="K30" s="111" t="str">
        <f t="shared" si="1"/>
        <v/>
      </c>
      <c r="L30" s="110" t="str">
        <f t="shared" si="2"/>
        <v/>
      </c>
      <c r="M30" s="110">
        <f t="shared" si="3"/>
        <v>5</v>
      </c>
    </row>
    <row r="31" spans="1:13" ht="19.2" customHeight="1">
      <c r="A31" s="93">
        <v>7</v>
      </c>
      <c r="B31" s="184" t="s">
        <v>100</v>
      </c>
      <c r="C31" s="184" t="s">
        <v>101</v>
      </c>
      <c r="D31" s="185" t="s">
        <v>149</v>
      </c>
      <c r="E31" s="190">
        <v>16.010000000000002</v>
      </c>
      <c r="F31" s="172"/>
      <c r="G31" s="124">
        <v>2</v>
      </c>
      <c r="I31" s="111"/>
      <c r="J31" s="111" t="str">
        <f t="shared" si="0"/>
        <v/>
      </c>
      <c r="K31" s="111" t="str">
        <f t="shared" si="1"/>
        <v/>
      </c>
      <c r="L31" s="110" t="str">
        <f t="shared" si="2"/>
        <v/>
      </c>
      <c r="M31" s="110">
        <f t="shared" si="3"/>
        <v>5</v>
      </c>
    </row>
    <row r="32" spans="1:13" ht="19.2" customHeight="1">
      <c r="A32" s="93">
        <v>8</v>
      </c>
      <c r="B32" s="184" t="s">
        <v>154</v>
      </c>
      <c r="C32" s="184" t="s">
        <v>155</v>
      </c>
      <c r="D32" s="187" t="s">
        <v>448</v>
      </c>
      <c r="E32" s="188">
        <v>16.067</v>
      </c>
      <c r="F32" s="172"/>
      <c r="G32" s="124">
        <v>1</v>
      </c>
      <c r="I32" s="111"/>
      <c r="J32" s="111" t="str">
        <f t="shared" si="0"/>
        <v/>
      </c>
      <c r="K32" s="111" t="str">
        <f t="shared" si="1"/>
        <v/>
      </c>
      <c r="L32" s="110" t="str">
        <f t="shared" si="2"/>
        <v/>
      </c>
      <c r="M32" s="110">
        <f t="shared" si="3"/>
        <v>5</v>
      </c>
    </row>
    <row r="33" spans="1:13" ht="19.2" customHeight="1">
      <c r="A33" s="112">
        <v>9</v>
      </c>
      <c r="B33" s="184" t="s">
        <v>449</v>
      </c>
      <c r="C33" s="184" t="s">
        <v>450</v>
      </c>
      <c r="D33" s="187" t="s">
        <v>451</v>
      </c>
      <c r="E33" s="188">
        <v>16.082000000000001</v>
      </c>
      <c r="F33" s="172"/>
      <c r="G33" s="124"/>
      <c r="I33" s="111"/>
      <c r="J33" s="111" t="str">
        <f t="shared" si="0"/>
        <v/>
      </c>
      <c r="K33" s="111" t="str">
        <f t="shared" si="1"/>
        <v/>
      </c>
      <c r="L33" s="110" t="str">
        <f t="shared" si="2"/>
        <v/>
      </c>
      <c r="M33" s="110">
        <f t="shared" si="3"/>
        <v>5</v>
      </c>
    </row>
    <row r="34" spans="1:13" ht="19.2" customHeight="1">
      <c r="A34" s="93">
        <v>10</v>
      </c>
      <c r="B34" s="184" t="s">
        <v>129</v>
      </c>
      <c r="C34" s="184" t="s">
        <v>86</v>
      </c>
      <c r="D34" s="187" t="s">
        <v>167</v>
      </c>
      <c r="E34" s="188">
        <v>16.097000000000001</v>
      </c>
      <c r="F34" s="172"/>
      <c r="G34" s="124"/>
      <c r="I34" s="111"/>
      <c r="J34" s="111" t="str">
        <f t="shared" si="0"/>
        <v/>
      </c>
      <c r="K34" s="111" t="str">
        <f t="shared" si="1"/>
        <v/>
      </c>
      <c r="L34" s="110" t="str">
        <f t="shared" si="2"/>
        <v/>
      </c>
      <c r="M34" s="110">
        <f t="shared" si="3"/>
        <v>5</v>
      </c>
    </row>
    <row r="35" spans="1:13" ht="19.2" customHeight="1">
      <c r="A35" s="93">
        <v>11</v>
      </c>
      <c r="B35" s="184" t="s">
        <v>385</v>
      </c>
      <c r="C35" s="184" t="s">
        <v>386</v>
      </c>
      <c r="D35" s="187" t="s">
        <v>387</v>
      </c>
      <c r="E35" s="188">
        <v>16.181000000000001</v>
      </c>
      <c r="F35" s="172"/>
      <c r="G35" s="124"/>
      <c r="I35" s="111"/>
      <c r="J35" s="111" t="str">
        <f t="shared" si="0"/>
        <v/>
      </c>
      <c r="K35" s="111" t="str">
        <f t="shared" si="1"/>
        <v/>
      </c>
      <c r="L35" s="110" t="str">
        <f t="shared" si="2"/>
        <v/>
      </c>
      <c r="M35" s="110">
        <f t="shared" si="3"/>
        <v>5</v>
      </c>
    </row>
    <row r="36" spans="1:13" ht="19.2" customHeight="1">
      <c r="A36" s="112">
        <v>12</v>
      </c>
      <c r="B36" s="184" t="s">
        <v>452</v>
      </c>
      <c r="C36" s="184" t="s">
        <v>322</v>
      </c>
      <c r="D36" s="187" t="s">
        <v>453</v>
      </c>
      <c r="E36" s="193">
        <v>16.207000000000001</v>
      </c>
      <c r="F36" s="172"/>
      <c r="G36" s="124"/>
      <c r="I36" s="111"/>
      <c r="J36" s="111" t="str">
        <f t="shared" si="0"/>
        <v/>
      </c>
      <c r="K36" s="111" t="str">
        <f t="shared" si="1"/>
        <v/>
      </c>
      <c r="L36" s="110" t="str">
        <f t="shared" si="2"/>
        <v/>
      </c>
      <c r="M36" s="110">
        <f t="shared" si="3"/>
        <v>5</v>
      </c>
    </row>
    <row r="37" spans="1:13" ht="19.2" customHeight="1">
      <c r="A37" s="93">
        <v>13</v>
      </c>
      <c r="B37" s="184" t="s">
        <v>337</v>
      </c>
      <c r="C37" s="184" t="s">
        <v>338</v>
      </c>
      <c r="D37" s="185" t="s">
        <v>410</v>
      </c>
      <c r="E37" s="189">
        <v>16.280999999999999</v>
      </c>
      <c r="F37" s="172"/>
      <c r="G37" s="124"/>
      <c r="I37" s="111"/>
      <c r="J37" s="111" t="e">
        <f>IF(MATCH(#REF!,B$2:G$2,1)=2,MATCH(#REF!,B$2:G$2,1),"")</f>
        <v>#REF!</v>
      </c>
      <c r="K37" s="111" t="e">
        <f>IF(MATCH(#REF!,B$2:G$2,1)=3,MATCH(#REF!,B$2:I$2,1),"")</f>
        <v>#REF!</v>
      </c>
      <c r="L37" s="110" t="e">
        <f>IF(MATCH(#REF!,B$2:G$2,1)=4,MATCH(#REF!,B$2:I$2,1),"")</f>
        <v>#REF!</v>
      </c>
      <c r="M37" s="110" t="e">
        <f>IF(MATCH(#REF!,B$2:I$2,1)=5,MATCH(#REF!,B$2:I$2,1),"")</f>
        <v>#REF!</v>
      </c>
    </row>
    <row r="38" spans="1:13" ht="19.2" customHeight="1">
      <c r="A38" s="93">
        <v>14</v>
      </c>
      <c r="B38" s="184" t="s">
        <v>454</v>
      </c>
      <c r="C38" s="184" t="s">
        <v>455</v>
      </c>
      <c r="D38" s="187" t="s">
        <v>456</v>
      </c>
      <c r="E38" s="188">
        <v>16.29</v>
      </c>
      <c r="F38" s="172"/>
      <c r="G38" s="124"/>
      <c r="I38" s="111"/>
      <c r="J38" s="111"/>
      <c r="K38" s="111"/>
    </row>
    <row r="39" spans="1:13" ht="19.2" customHeight="1">
      <c r="B39" s="91"/>
      <c r="C39" s="91"/>
      <c r="D39" s="92"/>
      <c r="E39" s="90"/>
      <c r="F39" s="172"/>
      <c r="G39" s="124"/>
      <c r="I39" s="111"/>
      <c r="J39" s="111"/>
      <c r="K39" s="111"/>
    </row>
    <row r="40" spans="1:13" ht="19.2" customHeight="1">
      <c r="A40" s="93"/>
      <c r="B40" s="91"/>
      <c r="C40" s="91"/>
      <c r="D40" s="92"/>
      <c r="E40" s="90"/>
      <c r="F40" s="172"/>
      <c r="G40" s="124"/>
      <c r="I40" s="111"/>
      <c r="J40" s="111"/>
      <c r="K40" s="111"/>
    </row>
    <row r="41" spans="1:13" ht="19.2" hidden="1" customHeight="1">
      <c r="A41" s="93">
        <v>17</v>
      </c>
      <c r="B41" s="91"/>
      <c r="C41" s="91"/>
      <c r="D41" s="92"/>
      <c r="E41" s="90"/>
      <c r="F41" s="172"/>
      <c r="G41" s="124"/>
      <c r="I41" s="111">
        <f>IF(MATCH($E43,B$2:G$2,1)=1,MATCH($E43,B$2:G$2,1),"")</f>
        <v>1</v>
      </c>
      <c r="J41" s="111" t="str">
        <f t="shared" ref="J41:J52" si="4">IF(MATCH($E43,B$2:G$2,1)=2,MATCH($E43,B$2:G$2,1),"")</f>
        <v/>
      </c>
      <c r="K41" s="111" t="str">
        <f t="shared" ref="K41:K52" si="5">IF(MATCH($E43,B$2:G$2,1)=3,MATCH($E43,B$2:I$2,1),"")</f>
        <v/>
      </c>
      <c r="L41" s="110" t="str">
        <f t="shared" ref="L41:L52" si="6">IF(MATCH($E43,B$2:G$2,1)=4,MATCH($E43,B$2:I$2,1),"")</f>
        <v/>
      </c>
      <c r="M41" s="110" t="str">
        <f t="shared" ref="M41:M52" si="7">IF(MATCH($E43,B$2:I$2,1)=5,MATCH($E43,B$2:I$2,1),"")</f>
        <v/>
      </c>
    </row>
    <row r="42" spans="1:13" ht="19.2" hidden="1" customHeight="1">
      <c r="A42" s="112">
        <v>18</v>
      </c>
      <c r="B42" s="91"/>
      <c r="C42" s="91"/>
      <c r="D42" s="92"/>
      <c r="E42" s="90"/>
      <c r="F42" s="172"/>
      <c r="G42" s="124"/>
      <c r="I42" s="111"/>
      <c r="J42" s="111" t="str">
        <f t="shared" si="4"/>
        <v/>
      </c>
      <c r="K42" s="111" t="str">
        <f t="shared" si="5"/>
        <v/>
      </c>
      <c r="L42" s="110" t="str">
        <f t="shared" si="6"/>
        <v/>
      </c>
      <c r="M42" s="110" t="str">
        <f t="shared" si="7"/>
        <v/>
      </c>
    </row>
    <row r="43" spans="1:13" ht="19.2" hidden="1" customHeight="1">
      <c r="A43" s="93">
        <v>19</v>
      </c>
      <c r="B43" s="91"/>
      <c r="C43" s="91"/>
      <c r="D43" s="92"/>
      <c r="E43" s="90"/>
      <c r="F43" s="172"/>
      <c r="G43" s="124"/>
      <c r="I43" s="111"/>
      <c r="J43" s="111" t="str">
        <f t="shared" si="4"/>
        <v/>
      </c>
      <c r="K43" s="111" t="str">
        <f t="shared" si="5"/>
        <v/>
      </c>
      <c r="L43" s="110" t="str">
        <f t="shared" si="6"/>
        <v/>
      </c>
      <c r="M43" s="110" t="str">
        <f t="shared" si="7"/>
        <v/>
      </c>
    </row>
    <row r="44" spans="1:13" ht="19.2" hidden="1" customHeight="1">
      <c r="A44" s="93">
        <v>20</v>
      </c>
      <c r="B44" s="91"/>
      <c r="C44" s="91"/>
      <c r="D44" s="92"/>
      <c r="E44" s="90"/>
      <c r="F44" s="172"/>
      <c r="G44" s="124"/>
      <c r="I44" s="111"/>
      <c r="J44" s="111" t="str">
        <f t="shared" si="4"/>
        <v/>
      </c>
      <c r="K44" s="111" t="str">
        <f t="shared" si="5"/>
        <v/>
      </c>
      <c r="L44" s="110" t="str">
        <f t="shared" si="6"/>
        <v/>
      </c>
      <c r="M44" s="110" t="str">
        <f t="shared" si="7"/>
        <v/>
      </c>
    </row>
    <row r="45" spans="1:13" ht="19.2" hidden="1" customHeight="1">
      <c r="A45" s="112">
        <v>21</v>
      </c>
      <c r="B45" s="91"/>
      <c r="C45" s="91"/>
      <c r="D45" s="92"/>
      <c r="E45" s="90"/>
      <c r="F45" s="172"/>
      <c r="G45" s="124"/>
      <c r="I45" s="111"/>
      <c r="J45" s="111" t="str">
        <f t="shared" si="4"/>
        <v/>
      </c>
      <c r="K45" s="111" t="str">
        <f t="shared" si="5"/>
        <v/>
      </c>
      <c r="L45" s="110" t="str">
        <f t="shared" si="6"/>
        <v/>
      </c>
      <c r="M45" s="110" t="str">
        <f t="shared" si="7"/>
        <v/>
      </c>
    </row>
    <row r="46" spans="1:13" ht="19.2" hidden="1" customHeight="1">
      <c r="A46" s="93">
        <v>22</v>
      </c>
      <c r="B46" s="91"/>
      <c r="C46" s="91"/>
      <c r="D46" s="92"/>
      <c r="E46" s="90"/>
      <c r="F46" s="172"/>
      <c r="G46" s="124"/>
      <c r="I46" s="111"/>
      <c r="J46" s="111" t="str">
        <f t="shared" si="4"/>
        <v/>
      </c>
      <c r="K46" s="111" t="str">
        <f t="shared" si="5"/>
        <v/>
      </c>
      <c r="L46" s="110" t="str">
        <f t="shared" si="6"/>
        <v/>
      </c>
      <c r="M46" s="110" t="str">
        <f t="shared" si="7"/>
        <v/>
      </c>
    </row>
    <row r="47" spans="1:13" ht="19.2" hidden="1" customHeight="1">
      <c r="A47" s="93">
        <v>23</v>
      </c>
      <c r="B47" s="91"/>
      <c r="C47" s="91"/>
      <c r="D47" s="92"/>
      <c r="E47" s="90"/>
      <c r="F47" s="172"/>
      <c r="G47" s="124"/>
      <c r="I47" s="111"/>
      <c r="J47" s="111" t="str">
        <f t="shared" si="4"/>
        <v/>
      </c>
      <c r="K47" s="111" t="str">
        <f t="shared" si="5"/>
        <v/>
      </c>
      <c r="L47" s="110" t="str">
        <f t="shared" si="6"/>
        <v/>
      </c>
      <c r="M47" s="110" t="str">
        <f t="shared" si="7"/>
        <v/>
      </c>
    </row>
    <row r="48" spans="1:13" ht="19.2" hidden="1" customHeight="1">
      <c r="A48" s="112">
        <v>24</v>
      </c>
      <c r="B48" s="91"/>
      <c r="C48" s="91"/>
      <c r="D48" s="92"/>
      <c r="E48" s="133"/>
      <c r="F48" s="172"/>
      <c r="G48" s="124"/>
      <c r="I48" s="111"/>
      <c r="J48" s="111" t="str">
        <f t="shared" si="4"/>
        <v/>
      </c>
      <c r="K48" s="111" t="str">
        <f t="shared" si="5"/>
        <v/>
      </c>
      <c r="L48" s="110" t="str">
        <f t="shared" si="6"/>
        <v/>
      </c>
      <c r="M48" s="110" t="str">
        <f t="shared" si="7"/>
        <v/>
      </c>
    </row>
    <row r="49" spans="1:13" ht="19.2" hidden="1" customHeight="1">
      <c r="A49" s="93">
        <v>25</v>
      </c>
      <c r="B49" s="91"/>
      <c r="C49" s="91"/>
      <c r="D49" s="92"/>
      <c r="E49" s="133"/>
      <c r="F49" s="172"/>
      <c r="G49" s="124"/>
      <c r="I49" s="111"/>
      <c r="J49" s="111" t="str">
        <f t="shared" si="4"/>
        <v/>
      </c>
      <c r="K49" s="111" t="str">
        <f t="shared" si="5"/>
        <v/>
      </c>
      <c r="L49" s="110" t="str">
        <f t="shared" si="6"/>
        <v/>
      </c>
      <c r="M49" s="110" t="str">
        <f t="shared" si="7"/>
        <v/>
      </c>
    </row>
    <row r="50" spans="1:13" ht="19.2" hidden="1" customHeight="1">
      <c r="A50" s="93">
        <v>26</v>
      </c>
      <c r="B50" s="91"/>
      <c r="C50" s="91"/>
      <c r="D50" s="92"/>
      <c r="E50" s="133"/>
      <c r="F50" s="172"/>
      <c r="G50" s="124"/>
      <c r="I50" s="111"/>
      <c r="J50" s="111" t="str">
        <f t="shared" si="4"/>
        <v/>
      </c>
      <c r="K50" s="111" t="str">
        <f t="shared" si="5"/>
        <v/>
      </c>
      <c r="L50" s="110" t="str">
        <f t="shared" si="6"/>
        <v/>
      </c>
      <c r="M50" s="110" t="str">
        <f t="shared" si="7"/>
        <v/>
      </c>
    </row>
    <row r="51" spans="1:13" ht="19.2" hidden="1" customHeight="1">
      <c r="A51" s="112">
        <v>27</v>
      </c>
      <c r="B51" s="91"/>
      <c r="C51" s="91"/>
      <c r="D51" s="92"/>
      <c r="E51" s="90"/>
      <c r="F51" s="172"/>
      <c r="G51" s="124"/>
      <c r="I51" s="111"/>
      <c r="J51" s="111" t="str">
        <f t="shared" si="4"/>
        <v/>
      </c>
      <c r="K51" s="111" t="str">
        <f t="shared" si="5"/>
        <v/>
      </c>
      <c r="L51" s="110" t="str">
        <f t="shared" si="6"/>
        <v/>
      </c>
      <c r="M51" s="110" t="str">
        <f t="shared" si="7"/>
        <v/>
      </c>
    </row>
    <row r="52" spans="1:13" ht="19.2" hidden="1" customHeight="1">
      <c r="A52" s="93">
        <v>28</v>
      </c>
      <c r="B52" s="91"/>
      <c r="C52" s="91"/>
      <c r="D52" s="92"/>
      <c r="E52" s="90"/>
      <c r="F52" s="172"/>
      <c r="G52" s="124"/>
      <c r="I52" s="111"/>
      <c r="J52" s="111" t="str">
        <f t="shared" si="4"/>
        <v/>
      </c>
      <c r="K52" s="111" t="str">
        <f t="shared" si="5"/>
        <v/>
      </c>
      <c r="L52" s="110" t="str">
        <f t="shared" si="6"/>
        <v/>
      </c>
      <c r="M52" s="110" t="str">
        <f t="shared" si="7"/>
        <v/>
      </c>
    </row>
    <row r="53" spans="1:13" ht="19.2" hidden="1" customHeight="1">
      <c r="A53" s="93">
        <v>29</v>
      </c>
      <c r="B53" s="91"/>
      <c r="C53" s="91"/>
      <c r="D53" s="92"/>
      <c r="E53" s="90"/>
      <c r="F53" s="172"/>
      <c r="G53" s="124"/>
      <c r="I53" s="111"/>
      <c r="J53" s="111" t="e">
        <f>IF(MATCH(#REF!,B$2:G$2,1)=2,MATCH(#REF!,B$2:G$2,1),"")</f>
        <v>#REF!</v>
      </c>
      <c r="K53" s="111" t="e">
        <f>IF(MATCH(#REF!,B$2:G$2,1)=3,MATCH(#REF!,B$2:I$2,1),"")</f>
        <v>#REF!</v>
      </c>
      <c r="L53" s="110" t="e">
        <f>IF(MATCH(#REF!,B$2:G$2,1)=4,MATCH(#REF!,B$2:I$2,1),"")</f>
        <v>#REF!</v>
      </c>
      <c r="M53" s="110" t="e">
        <f>IF(MATCH(#REF!,B$2:I$2,1)=5,MATCH(#REF!,B$2:I$2,1),"")</f>
        <v>#REF!</v>
      </c>
    </row>
    <row r="54" spans="1:13" ht="19.2" hidden="1" customHeight="1">
      <c r="A54" s="112">
        <v>30</v>
      </c>
      <c r="B54" s="91"/>
      <c r="C54" s="91"/>
      <c r="D54" s="92"/>
      <c r="E54" s="90"/>
      <c r="F54" s="172"/>
      <c r="G54" s="124"/>
      <c r="I54" s="111"/>
      <c r="J54" s="111"/>
      <c r="K54" s="111"/>
    </row>
    <row r="55" spans="1:13" ht="19.2" hidden="1" customHeight="1">
      <c r="A55" s="93">
        <v>31</v>
      </c>
      <c r="B55" s="91"/>
      <c r="C55" s="91"/>
      <c r="D55" s="92"/>
      <c r="E55" s="90"/>
      <c r="F55" s="172"/>
      <c r="G55" s="124"/>
      <c r="I55" s="111"/>
      <c r="J55" s="111"/>
      <c r="K55" s="111"/>
    </row>
    <row r="56" spans="1:13" ht="19.2" hidden="1" customHeight="1">
      <c r="A56" s="93">
        <v>32</v>
      </c>
      <c r="B56" s="91"/>
      <c r="C56" s="91"/>
      <c r="D56" s="92"/>
      <c r="E56" s="90"/>
      <c r="F56" s="172"/>
      <c r="G56" s="124"/>
      <c r="I56" s="111"/>
      <c r="J56" s="111"/>
      <c r="K56" s="111"/>
    </row>
    <row r="57" spans="1:13" s="114" customFormat="1" ht="24" customHeight="1">
      <c r="A57" s="239" t="s">
        <v>14</v>
      </c>
      <c r="B57" s="239"/>
      <c r="C57" s="239"/>
      <c r="D57" s="239"/>
      <c r="E57" s="239"/>
      <c r="F57" s="239"/>
      <c r="G57" s="239"/>
    </row>
    <row r="58" spans="1:13" ht="19.2" customHeight="1">
      <c r="A58" s="93">
        <v>1</v>
      </c>
      <c r="B58" s="184" t="s">
        <v>457</v>
      </c>
      <c r="C58" s="184" t="s">
        <v>458</v>
      </c>
      <c r="D58" s="187" t="s">
        <v>459</v>
      </c>
      <c r="E58" s="188">
        <v>16.303000000000001</v>
      </c>
      <c r="F58" s="172">
        <v>179</v>
      </c>
      <c r="G58" s="124" t="s">
        <v>605</v>
      </c>
      <c r="I58" s="111" t="str">
        <f>IF(MATCH($E60,B$2:G$2,1)=1,MATCH($E60,B$2:G$2,1),"")</f>
        <v/>
      </c>
      <c r="J58" s="111" t="str">
        <f t="shared" ref="J58:J69" si="8">IF(MATCH($E60,B$2:G$2,1)=2,MATCH($E60,B$2:G$2,1),"")</f>
        <v/>
      </c>
      <c r="K58" s="111" t="str">
        <f t="shared" ref="K58:K69" si="9">IF(MATCH($E60,B$2:G$2,1)=3,MATCH($E60,B$2:I$2,1),"")</f>
        <v/>
      </c>
      <c r="L58" s="110" t="str">
        <f t="shared" ref="L58:L69" si="10">IF(MATCH($E60,B$2:G$2,1)=4,MATCH($E60,B$2:I$2,1),"")</f>
        <v/>
      </c>
      <c r="M58" s="110">
        <f t="shared" ref="M58:M69" si="11">IF(MATCH($E60,B$2:I$2,1)=5,MATCH($E60,B$2:I$2,1),"")</f>
        <v>5</v>
      </c>
    </row>
    <row r="59" spans="1:13" ht="19.2" customHeight="1">
      <c r="A59" s="93">
        <v>2</v>
      </c>
      <c r="B59" s="184" t="s">
        <v>246</v>
      </c>
      <c r="C59" s="184" t="s">
        <v>225</v>
      </c>
      <c r="D59" s="187" t="s">
        <v>460</v>
      </c>
      <c r="E59" s="188">
        <v>16.306999999999999</v>
      </c>
      <c r="F59" s="172">
        <v>149</v>
      </c>
      <c r="G59" s="124" t="s">
        <v>605</v>
      </c>
      <c r="I59" s="111"/>
      <c r="J59" s="111" t="str">
        <f t="shared" si="8"/>
        <v/>
      </c>
      <c r="K59" s="111" t="str">
        <f t="shared" si="9"/>
        <v/>
      </c>
      <c r="L59" s="110" t="str">
        <f t="shared" si="10"/>
        <v/>
      </c>
      <c r="M59" s="110">
        <f t="shared" si="11"/>
        <v>5</v>
      </c>
    </row>
    <row r="60" spans="1:13" ht="19.2" customHeight="1">
      <c r="A60" s="112">
        <v>3</v>
      </c>
      <c r="B60" s="184" t="s">
        <v>461</v>
      </c>
      <c r="C60" s="184" t="s">
        <v>462</v>
      </c>
      <c r="D60" s="187" t="s">
        <v>122</v>
      </c>
      <c r="E60" s="188">
        <v>16.347999999999999</v>
      </c>
      <c r="F60" s="172">
        <v>119</v>
      </c>
      <c r="G60" s="124" t="s">
        <v>605</v>
      </c>
      <c r="I60" s="111"/>
      <c r="J60" s="111" t="str">
        <f t="shared" si="8"/>
        <v/>
      </c>
      <c r="K60" s="111" t="str">
        <f t="shared" si="9"/>
        <v/>
      </c>
      <c r="L60" s="110" t="str">
        <f t="shared" si="10"/>
        <v/>
      </c>
      <c r="M60" s="110">
        <f t="shared" si="11"/>
        <v>5</v>
      </c>
    </row>
    <row r="61" spans="1:13" ht="19.2" customHeight="1">
      <c r="A61" s="93">
        <v>4</v>
      </c>
      <c r="B61" s="184" t="s">
        <v>337</v>
      </c>
      <c r="C61" s="184" t="s">
        <v>338</v>
      </c>
      <c r="D61" s="185" t="s">
        <v>339</v>
      </c>
      <c r="E61" s="186">
        <v>16.370999999999999</v>
      </c>
      <c r="F61" s="172">
        <v>89</v>
      </c>
      <c r="G61" s="124">
        <v>6</v>
      </c>
      <c r="I61" s="111"/>
      <c r="J61" s="111" t="str">
        <f t="shared" si="8"/>
        <v/>
      </c>
      <c r="K61" s="111" t="str">
        <f t="shared" si="9"/>
        <v/>
      </c>
      <c r="L61" s="110" t="str">
        <f t="shared" si="10"/>
        <v/>
      </c>
      <c r="M61" s="110">
        <f t="shared" si="11"/>
        <v>5</v>
      </c>
    </row>
    <row r="62" spans="1:13" ht="19.2" customHeight="1">
      <c r="A62" s="93">
        <v>5</v>
      </c>
      <c r="B62" s="184" t="s">
        <v>463</v>
      </c>
      <c r="C62" s="184" t="s">
        <v>464</v>
      </c>
      <c r="D62" s="185" t="s">
        <v>465</v>
      </c>
      <c r="E62" s="190">
        <v>16.402999999999999</v>
      </c>
      <c r="F62" s="172">
        <v>60</v>
      </c>
      <c r="G62" s="124">
        <v>5</v>
      </c>
      <c r="I62" s="111"/>
      <c r="J62" s="111" t="str">
        <f t="shared" si="8"/>
        <v/>
      </c>
      <c r="K62" s="111" t="str">
        <f t="shared" si="9"/>
        <v/>
      </c>
      <c r="L62" s="110" t="str">
        <f t="shared" si="10"/>
        <v/>
      </c>
      <c r="M62" s="110">
        <f t="shared" si="11"/>
        <v>5</v>
      </c>
    </row>
    <row r="63" spans="1:13" ht="19.2" customHeight="1">
      <c r="A63" s="112">
        <v>6</v>
      </c>
      <c r="B63" s="184" t="s">
        <v>315</v>
      </c>
      <c r="C63" s="184" t="s">
        <v>466</v>
      </c>
      <c r="D63" s="187" t="s">
        <v>467</v>
      </c>
      <c r="E63" s="188">
        <v>16.419</v>
      </c>
      <c r="F63" s="172"/>
      <c r="G63" s="124">
        <v>4</v>
      </c>
      <c r="I63" s="111"/>
      <c r="J63" s="111" t="str">
        <f t="shared" si="8"/>
        <v/>
      </c>
      <c r="K63" s="111" t="str">
        <f t="shared" si="9"/>
        <v/>
      </c>
      <c r="L63" s="110" t="str">
        <f t="shared" si="10"/>
        <v/>
      </c>
      <c r="M63" s="110">
        <f t="shared" si="11"/>
        <v>5</v>
      </c>
    </row>
    <row r="64" spans="1:13" ht="19.2" customHeight="1">
      <c r="A64" s="93">
        <v>7</v>
      </c>
      <c r="B64" s="184" t="s">
        <v>160</v>
      </c>
      <c r="C64" s="184" t="s">
        <v>360</v>
      </c>
      <c r="D64" s="187" t="s">
        <v>468</v>
      </c>
      <c r="E64" s="188">
        <v>16.452999999999999</v>
      </c>
      <c r="F64" s="172"/>
      <c r="G64" s="124">
        <v>3</v>
      </c>
      <c r="I64" s="111"/>
      <c r="J64" s="111" t="str">
        <f t="shared" si="8"/>
        <v/>
      </c>
      <c r="K64" s="111" t="str">
        <f t="shared" si="9"/>
        <v/>
      </c>
      <c r="L64" s="110" t="str">
        <f t="shared" si="10"/>
        <v/>
      </c>
      <c r="M64" s="110">
        <f t="shared" si="11"/>
        <v>5</v>
      </c>
    </row>
    <row r="65" spans="1:13" ht="19.2" customHeight="1">
      <c r="A65" s="93">
        <v>8</v>
      </c>
      <c r="B65" s="184" t="s">
        <v>469</v>
      </c>
      <c r="C65" s="184" t="s">
        <v>345</v>
      </c>
      <c r="D65" s="187" t="s">
        <v>470</v>
      </c>
      <c r="E65" s="188">
        <v>16.481000000000002</v>
      </c>
      <c r="F65" s="172"/>
      <c r="G65" s="124">
        <v>2</v>
      </c>
      <c r="I65" s="111"/>
      <c r="J65" s="111" t="str">
        <f t="shared" si="8"/>
        <v/>
      </c>
      <c r="K65" s="111" t="str">
        <f t="shared" si="9"/>
        <v/>
      </c>
      <c r="L65" s="110" t="str">
        <f t="shared" si="10"/>
        <v/>
      </c>
      <c r="M65" s="110">
        <f t="shared" si="11"/>
        <v>5</v>
      </c>
    </row>
    <row r="66" spans="1:13" ht="19.2" customHeight="1">
      <c r="A66" s="112">
        <v>9</v>
      </c>
      <c r="B66" s="184" t="s">
        <v>471</v>
      </c>
      <c r="C66" s="184" t="s">
        <v>472</v>
      </c>
      <c r="D66" s="187" t="s">
        <v>473</v>
      </c>
      <c r="E66" s="188">
        <v>16.547000000000001</v>
      </c>
      <c r="F66" s="172"/>
      <c r="G66" s="124">
        <v>1</v>
      </c>
      <c r="I66" s="111"/>
      <c r="J66" s="111" t="str">
        <f t="shared" si="8"/>
        <v/>
      </c>
      <c r="K66" s="111" t="str">
        <f t="shared" si="9"/>
        <v/>
      </c>
      <c r="L66" s="110" t="str">
        <f t="shared" si="10"/>
        <v/>
      </c>
      <c r="M66" s="110">
        <f t="shared" si="11"/>
        <v>5</v>
      </c>
    </row>
    <row r="67" spans="1:13" ht="19.2" customHeight="1">
      <c r="A67" s="93">
        <v>10</v>
      </c>
      <c r="B67" s="184" t="s">
        <v>394</v>
      </c>
      <c r="C67" s="184" t="s">
        <v>395</v>
      </c>
      <c r="D67" s="187" t="s">
        <v>396</v>
      </c>
      <c r="E67" s="193">
        <v>16.559999999999999</v>
      </c>
      <c r="F67" s="172"/>
      <c r="G67" s="124"/>
      <c r="I67" s="111"/>
      <c r="J67" s="111" t="str">
        <f t="shared" si="8"/>
        <v/>
      </c>
      <c r="K67" s="111" t="str">
        <f t="shared" si="9"/>
        <v/>
      </c>
      <c r="L67" s="110" t="str">
        <f t="shared" si="10"/>
        <v/>
      </c>
      <c r="M67" s="110">
        <f t="shared" si="11"/>
        <v>5</v>
      </c>
    </row>
    <row r="68" spans="1:13" ht="19.2" customHeight="1">
      <c r="A68" s="93">
        <v>11</v>
      </c>
      <c r="B68" s="184" t="s">
        <v>391</v>
      </c>
      <c r="C68" s="184" t="s">
        <v>392</v>
      </c>
      <c r="D68" s="187" t="s">
        <v>398</v>
      </c>
      <c r="E68" s="188">
        <v>16.597000000000001</v>
      </c>
      <c r="F68" s="172"/>
      <c r="G68" s="124"/>
      <c r="I68" s="111"/>
      <c r="J68" s="111" t="str">
        <f t="shared" si="8"/>
        <v/>
      </c>
      <c r="K68" s="111" t="str">
        <f t="shared" si="9"/>
        <v/>
      </c>
      <c r="L68" s="110" t="str">
        <f t="shared" si="10"/>
        <v/>
      </c>
      <c r="M68" s="110">
        <f t="shared" si="11"/>
        <v>5</v>
      </c>
    </row>
    <row r="69" spans="1:13" ht="19.2" customHeight="1">
      <c r="A69" s="112">
        <v>12</v>
      </c>
      <c r="B69" s="184" t="s">
        <v>474</v>
      </c>
      <c r="C69" s="184" t="s">
        <v>475</v>
      </c>
      <c r="D69" s="187" t="s">
        <v>476</v>
      </c>
      <c r="E69" s="188">
        <v>16.622</v>
      </c>
      <c r="F69" s="172"/>
      <c r="G69" s="124"/>
      <c r="I69" s="111"/>
      <c r="J69" s="111" t="str">
        <f t="shared" si="8"/>
        <v/>
      </c>
      <c r="K69" s="111" t="str">
        <f t="shared" si="9"/>
        <v/>
      </c>
      <c r="L69" s="110" t="str">
        <f t="shared" si="10"/>
        <v/>
      </c>
      <c r="M69" s="110">
        <f t="shared" si="11"/>
        <v>5</v>
      </c>
    </row>
    <row r="70" spans="1:13" ht="19.2" customHeight="1">
      <c r="A70" s="93">
        <v>13</v>
      </c>
      <c r="B70" s="184" t="s">
        <v>348</v>
      </c>
      <c r="C70" s="184" t="s">
        <v>46</v>
      </c>
      <c r="D70" s="187" t="s">
        <v>477</v>
      </c>
      <c r="E70" s="188">
        <v>16.648</v>
      </c>
      <c r="F70" s="172"/>
      <c r="G70" s="124"/>
      <c r="I70" s="111"/>
      <c r="J70" s="111" t="e">
        <f>IF(MATCH(#REF!,B$2:G$2,1)=2,MATCH(#REF!,B$2:G$2,1),"")</f>
        <v>#REF!</v>
      </c>
      <c r="K70" s="111" t="e">
        <f>IF(MATCH(#REF!,B$2:G$2,1)=3,MATCH(#REF!,B$2:I$2,1),"")</f>
        <v>#REF!</v>
      </c>
      <c r="L70" s="110" t="e">
        <f>IF(MATCH(#REF!,B$2:G$2,1)=4,MATCH(#REF!,B$2:I$2,1),"")</f>
        <v>#REF!</v>
      </c>
      <c r="M70" s="110" t="e">
        <f>IF(MATCH(#REF!,B$2:I$2,1)=5,MATCH(#REF!,B$2:I$2,1),"")</f>
        <v>#REF!</v>
      </c>
    </row>
    <row r="71" spans="1:13" ht="19.2" customHeight="1">
      <c r="A71" s="93">
        <v>14</v>
      </c>
      <c r="B71" s="184" t="s">
        <v>417</v>
      </c>
      <c r="C71" s="184" t="s">
        <v>322</v>
      </c>
      <c r="D71" s="185" t="s">
        <v>478</v>
      </c>
      <c r="E71" s="190">
        <v>16.670999999999999</v>
      </c>
      <c r="F71" s="172"/>
      <c r="G71" s="124"/>
      <c r="I71" s="111"/>
      <c r="J71" s="111"/>
      <c r="K71" s="111"/>
    </row>
    <row r="72" spans="1:13" ht="19.2" customHeight="1">
      <c r="A72" s="112">
        <v>15</v>
      </c>
      <c r="B72" s="184" t="s">
        <v>479</v>
      </c>
      <c r="C72" s="184" t="s">
        <v>480</v>
      </c>
      <c r="D72" s="187" t="s">
        <v>481</v>
      </c>
      <c r="E72" s="188">
        <v>16.681999999999999</v>
      </c>
      <c r="F72" s="172"/>
      <c r="G72" s="124"/>
      <c r="I72" s="111"/>
      <c r="J72" s="111"/>
      <c r="K72" s="111"/>
    </row>
    <row r="73" spans="1:13" ht="19.2" customHeight="1">
      <c r="A73" s="93">
        <v>16</v>
      </c>
      <c r="B73" s="184" t="s">
        <v>300</v>
      </c>
      <c r="C73" s="184" t="s">
        <v>301</v>
      </c>
      <c r="D73" s="185" t="s">
        <v>314</v>
      </c>
      <c r="E73" s="189">
        <v>16.72</v>
      </c>
      <c r="F73" s="172"/>
      <c r="G73" s="124"/>
      <c r="I73" s="111"/>
      <c r="J73" s="111"/>
      <c r="K73" s="111"/>
    </row>
    <row r="74" spans="1:13" ht="19.2" customHeight="1">
      <c r="A74" s="93">
        <v>17</v>
      </c>
      <c r="B74" s="184" t="s">
        <v>208</v>
      </c>
      <c r="C74" s="184" t="s">
        <v>209</v>
      </c>
      <c r="D74" s="187" t="s">
        <v>482</v>
      </c>
      <c r="E74" s="188">
        <v>16.757000000000001</v>
      </c>
      <c r="F74" s="172"/>
      <c r="G74" s="124"/>
      <c r="I74" s="111" t="str">
        <f>IF(MATCH($E76,B$2:G$2,1)=1,MATCH($E76,B$2:G$2,1),"")</f>
        <v/>
      </c>
      <c r="J74" s="111" t="str">
        <f t="shared" ref="J74:J85" si="12">IF(MATCH($E76,B$2:G$2,1)=2,MATCH($E76,B$2:G$2,1),"")</f>
        <v/>
      </c>
      <c r="K74" s="111" t="str">
        <f t="shared" ref="K74:K85" si="13">IF(MATCH($E76,B$2:G$2,1)=3,MATCH($E76,B$2:I$2,1),"")</f>
        <v/>
      </c>
      <c r="L74" s="110" t="str">
        <f t="shared" ref="L74:L85" si="14">IF(MATCH($E76,B$2:G$2,1)=4,MATCH($E76,B$2:I$2,1),"")</f>
        <v/>
      </c>
      <c r="M74" s="110">
        <f t="shared" ref="M74:M85" si="15">IF(MATCH($E76,B$2:I$2,1)=5,MATCH($E76,B$2:I$2,1),"")</f>
        <v>5</v>
      </c>
    </row>
    <row r="75" spans="1:13" ht="19.2" customHeight="1">
      <c r="A75" s="112">
        <v>18</v>
      </c>
      <c r="B75" s="184" t="s">
        <v>483</v>
      </c>
      <c r="C75" s="184" t="s">
        <v>484</v>
      </c>
      <c r="D75" s="187" t="s">
        <v>485</v>
      </c>
      <c r="E75" s="188">
        <v>16.763999999999999</v>
      </c>
      <c r="F75" s="172"/>
      <c r="G75" s="124"/>
      <c r="I75" s="111"/>
      <c r="J75" s="111" t="str">
        <f t="shared" si="12"/>
        <v/>
      </c>
      <c r="K75" s="111" t="str">
        <f t="shared" si="13"/>
        <v/>
      </c>
      <c r="L75" s="110" t="str">
        <f t="shared" si="14"/>
        <v/>
      </c>
      <c r="M75" s="110" t="str">
        <f t="shared" si="15"/>
        <v/>
      </c>
    </row>
    <row r="76" spans="1:13" ht="19.2" customHeight="1">
      <c r="A76" s="93">
        <v>19</v>
      </c>
      <c r="B76" s="184" t="s">
        <v>486</v>
      </c>
      <c r="C76" s="184" t="s">
        <v>487</v>
      </c>
      <c r="D76" s="187" t="s">
        <v>488</v>
      </c>
      <c r="E76" s="188">
        <v>16.774999999999999</v>
      </c>
      <c r="F76" s="172"/>
      <c r="G76" s="124"/>
      <c r="I76" s="111"/>
      <c r="J76" s="111" t="str">
        <f t="shared" si="12"/>
        <v/>
      </c>
      <c r="K76" s="111" t="str">
        <f t="shared" si="13"/>
        <v/>
      </c>
      <c r="L76" s="110" t="str">
        <f t="shared" si="14"/>
        <v/>
      </c>
      <c r="M76" s="110" t="str">
        <f t="shared" si="15"/>
        <v/>
      </c>
    </row>
    <row r="77" spans="1:13" ht="19.2" customHeight="1">
      <c r="A77" s="93"/>
      <c r="B77" s="91"/>
      <c r="C77" s="91"/>
      <c r="D77" s="92"/>
      <c r="E77" s="90"/>
      <c r="F77" s="172"/>
      <c r="G77" s="124"/>
      <c r="I77" s="111"/>
      <c r="J77" s="111" t="str">
        <f t="shared" si="12"/>
        <v/>
      </c>
      <c r="K77" s="111" t="str">
        <f t="shared" si="13"/>
        <v/>
      </c>
      <c r="L77" s="110" t="str">
        <f t="shared" si="14"/>
        <v/>
      </c>
      <c r="M77" s="110" t="str">
        <f t="shared" si="15"/>
        <v/>
      </c>
    </row>
    <row r="78" spans="1:13" ht="19.2" customHeight="1">
      <c r="B78" s="91"/>
      <c r="C78" s="91"/>
      <c r="D78" s="92"/>
      <c r="E78" s="90"/>
      <c r="F78" s="172"/>
      <c r="G78" s="124"/>
      <c r="I78" s="111"/>
      <c r="J78" s="111" t="str">
        <f t="shared" si="12"/>
        <v/>
      </c>
      <c r="K78" s="111" t="str">
        <f t="shared" si="13"/>
        <v/>
      </c>
      <c r="L78" s="110" t="str">
        <f t="shared" si="14"/>
        <v/>
      </c>
      <c r="M78" s="110" t="str">
        <f t="shared" si="15"/>
        <v/>
      </c>
    </row>
    <row r="79" spans="1:13" ht="19.2" hidden="1" customHeight="1">
      <c r="A79" s="93">
        <v>22</v>
      </c>
      <c r="B79" s="91"/>
      <c r="C79" s="91"/>
      <c r="D79" s="92"/>
      <c r="E79" s="90"/>
      <c r="F79" s="172"/>
      <c r="G79" s="124"/>
      <c r="I79" s="111"/>
      <c r="J79" s="111" t="str">
        <f t="shared" si="12"/>
        <v/>
      </c>
      <c r="K79" s="111" t="str">
        <f t="shared" si="13"/>
        <v/>
      </c>
      <c r="L79" s="110" t="str">
        <f t="shared" si="14"/>
        <v/>
      </c>
      <c r="M79" s="110" t="str">
        <f t="shared" si="15"/>
        <v/>
      </c>
    </row>
    <row r="80" spans="1:13" ht="19.2" hidden="1" customHeight="1">
      <c r="A80" s="93">
        <v>23</v>
      </c>
      <c r="B80" s="91"/>
      <c r="C80" s="91"/>
      <c r="D80" s="92"/>
      <c r="E80" s="90"/>
      <c r="F80" s="172"/>
      <c r="G80" s="124"/>
      <c r="I80" s="111"/>
      <c r="J80" s="111" t="str">
        <f t="shared" si="12"/>
        <v/>
      </c>
      <c r="K80" s="111" t="str">
        <f t="shared" si="13"/>
        <v/>
      </c>
      <c r="L80" s="110" t="str">
        <f t="shared" si="14"/>
        <v/>
      </c>
      <c r="M80" s="110" t="str">
        <f t="shared" si="15"/>
        <v/>
      </c>
    </row>
    <row r="81" spans="1:13" ht="19.2" hidden="1" customHeight="1">
      <c r="A81" s="112">
        <v>24</v>
      </c>
      <c r="B81" s="91"/>
      <c r="C81" s="91"/>
      <c r="D81" s="92"/>
      <c r="E81" s="133"/>
      <c r="F81" s="172"/>
      <c r="G81" s="124"/>
      <c r="I81" s="111"/>
      <c r="J81" s="111" t="str">
        <f t="shared" si="12"/>
        <v/>
      </c>
      <c r="K81" s="111" t="str">
        <f t="shared" si="13"/>
        <v/>
      </c>
      <c r="L81" s="110" t="str">
        <f t="shared" si="14"/>
        <v/>
      </c>
      <c r="M81" s="110" t="str">
        <f t="shared" si="15"/>
        <v/>
      </c>
    </row>
    <row r="82" spans="1:13" ht="19.2" hidden="1" customHeight="1">
      <c r="A82" s="93">
        <v>25</v>
      </c>
      <c r="B82" s="91"/>
      <c r="C82" s="91"/>
      <c r="D82" s="92"/>
      <c r="E82" s="133"/>
      <c r="F82" s="172"/>
      <c r="G82" s="124"/>
      <c r="I82" s="111"/>
      <c r="J82" s="111" t="str">
        <f t="shared" si="12"/>
        <v/>
      </c>
      <c r="K82" s="111" t="str">
        <f t="shared" si="13"/>
        <v/>
      </c>
      <c r="L82" s="110" t="str">
        <f t="shared" si="14"/>
        <v/>
      </c>
      <c r="M82" s="110" t="str">
        <f t="shared" si="15"/>
        <v/>
      </c>
    </row>
    <row r="83" spans="1:13" ht="19.2" hidden="1" customHeight="1">
      <c r="A83" s="93">
        <v>26</v>
      </c>
      <c r="B83" s="91"/>
      <c r="C83" s="91"/>
      <c r="D83" s="92"/>
      <c r="E83" s="133"/>
      <c r="F83" s="172"/>
      <c r="G83" s="124"/>
      <c r="I83" s="111"/>
      <c r="J83" s="111" t="str">
        <f t="shared" si="12"/>
        <v/>
      </c>
      <c r="K83" s="111" t="str">
        <f t="shared" si="13"/>
        <v/>
      </c>
      <c r="L83" s="110" t="str">
        <f t="shared" si="14"/>
        <v/>
      </c>
      <c r="M83" s="110" t="str">
        <f t="shared" si="15"/>
        <v/>
      </c>
    </row>
    <row r="84" spans="1:13" ht="19.2" hidden="1" customHeight="1">
      <c r="A84" s="112">
        <v>27</v>
      </c>
      <c r="B84" s="91"/>
      <c r="C84" s="91"/>
      <c r="D84" s="92"/>
      <c r="E84" s="90"/>
      <c r="F84" s="172"/>
      <c r="G84" s="124"/>
      <c r="I84" s="111"/>
      <c r="J84" s="111" t="str">
        <f t="shared" si="12"/>
        <v/>
      </c>
      <c r="K84" s="111" t="str">
        <f t="shared" si="13"/>
        <v/>
      </c>
      <c r="L84" s="110" t="str">
        <f t="shared" si="14"/>
        <v/>
      </c>
      <c r="M84" s="110" t="str">
        <f t="shared" si="15"/>
        <v/>
      </c>
    </row>
    <row r="85" spans="1:13" ht="19.2" hidden="1" customHeight="1">
      <c r="A85" s="93">
        <v>28</v>
      </c>
      <c r="B85" s="91"/>
      <c r="C85" s="91"/>
      <c r="D85" s="92"/>
      <c r="E85" s="90"/>
      <c r="F85" s="172"/>
      <c r="G85" s="124"/>
      <c r="I85" s="111"/>
      <c r="J85" s="111" t="str">
        <f t="shared" si="12"/>
        <v/>
      </c>
      <c r="K85" s="111" t="str">
        <f t="shared" si="13"/>
        <v/>
      </c>
      <c r="L85" s="110" t="str">
        <f t="shared" si="14"/>
        <v/>
      </c>
      <c r="M85" s="110" t="str">
        <f t="shared" si="15"/>
        <v/>
      </c>
    </row>
    <row r="86" spans="1:13" ht="19.2" hidden="1" customHeight="1">
      <c r="A86" s="93">
        <v>29</v>
      </c>
      <c r="B86" s="91"/>
      <c r="C86" s="91"/>
      <c r="D86" s="92"/>
      <c r="E86" s="90"/>
      <c r="F86" s="172"/>
      <c r="G86" s="124"/>
      <c r="I86" s="111"/>
      <c r="J86" s="111" t="e">
        <f>IF(MATCH(#REF!,B$2:G$2,1)=2,MATCH(#REF!,B$2:G$2,1),"")</f>
        <v>#REF!</v>
      </c>
      <c r="K86" s="111" t="e">
        <f>IF(MATCH(#REF!,B$2:G$2,1)=3,MATCH(#REF!,B$2:I$2,1),"")</f>
        <v>#REF!</v>
      </c>
      <c r="L86" s="110" t="e">
        <f>IF(MATCH(#REF!,B$2:G$2,1)=4,MATCH(#REF!,B$2:I$2,1),"")</f>
        <v>#REF!</v>
      </c>
      <c r="M86" s="110" t="e">
        <f>IF(MATCH(#REF!,B$2:I$2,1)=5,MATCH(#REF!,B$2:I$2,1),"")</f>
        <v>#REF!</v>
      </c>
    </row>
    <row r="87" spans="1:13" ht="19.2" hidden="1" customHeight="1">
      <c r="A87" s="112">
        <v>30</v>
      </c>
      <c r="B87" s="91"/>
      <c r="C87" s="91"/>
      <c r="D87" s="92"/>
      <c r="E87" s="90"/>
      <c r="F87" s="172"/>
      <c r="G87" s="124"/>
      <c r="I87" s="111"/>
      <c r="J87" s="111"/>
      <c r="K87" s="111"/>
    </row>
    <row r="88" spans="1:13" ht="19.2" hidden="1" customHeight="1">
      <c r="A88" s="93">
        <v>31</v>
      </c>
      <c r="B88" s="91"/>
      <c r="C88" s="91"/>
      <c r="D88" s="92"/>
      <c r="E88" s="90"/>
      <c r="F88" s="172"/>
      <c r="G88" s="124"/>
      <c r="I88" s="111"/>
      <c r="J88" s="111"/>
      <c r="K88" s="111"/>
    </row>
    <row r="89" spans="1:13" ht="19.2" hidden="1" customHeight="1">
      <c r="A89" s="93">
        <v>32</v>
      </c>
      <c r="B89" s="91"/>
      <c r="C89" s="91"/>
      <c r="D89" s="92"/>
      <c r="E89" s="90"/>
      <c r="F89" s="172"/>
      <c r="G89" s="124"/>
      <c r="I89" s="111"/>
      <c r="J89" s="111"/>
      <c r="K89" s="111"/>
    </row>
    <row r="90" spans="1:13" ht="19.2" hidden="1" customHeight="1">
      <c r="A90" s="112">
        <v>33</v>
      </c>
      <c r="B90" s="91"/>
      <c r="C90" s="91"/>
      <c r="D90" s="92"/>
      <c r="E90" s="90"/>
      <c r="F90" s="172"/>
      <c r="G90" s="124"/>
      <c r="I90" s="111"/>
      <c r="J90" s="111"/>
      <c r="K90" s="111"/>
    </row>
    <row r="91" spans="1:13" ht="19.2" hidden="1" customHeight="1">
      <c r="A91" s="93">
        <v>34</v>
      </c>
      <c r="B91" s="91"/>
      <c r="C91" s="91"/>
      <c r="D91" s="92"/>
      <c r="E91" s="90"/>
      <c r="F91" s="172"/>
      <c r="G91" s="124"/>
      <c r="I91" s="111"/>
      <c r="J91" s="111"/>
      <c r="K91" s="111"/>
    </row>
    <row r="92" spans="1:13" ht="19.2" hidden="1" customHeight="1">
      <c r="A92" s="93">
        <v>35</v>
      </c>
      <c r="B92" s="91"/>
      <c r="C92" s="91"/>
      <c r="D92" s="92"/>
      <c r="E92" s="90"/>
      <c r="F92" s="172"/>
      <c r="G92" s="124"/>
      <c r="I92" s="111"/>
      <c r="J92" s="111"/>
      <c r="K92" s="111"/>
    </row>
    <row r="93" spans="1:13" ht="19.2" hidden="1" customHeight="1">
      <c r="A93" s="112">
        <v>36</v>
      </c>
      <c r="B93" s="91"/>
      <c r="C93" s="91"/>
      <c r="D93" s="92"/>
      <c r="E93" s="90"/>
      <c r="F93" s="172"/>
      <c r="G93" s="124"/>
      <c r="I93" s="111"/>
      <c r="J93" s="111" t="str">
        <f>IF(MATCH($E95,B$2:G$2,1)=2,MATCH($E95,B$2:G$2,1),"")</f>
        <v/>
      </c>
      <c r="K93" s="111" t="str">
        <f>IF(MATCH($E95,B$2:G$2,1)=3,MATCH($E95,B$2:I$2,1),"")</f>
        <v/>
      </c>
      <c r="L93" s="110" t="str">
        <f>IF(MATCH($E95,B$2:G$2,1)=4,MATCH($E95,B$2:I$2,1),"")</f>
        <v/>
      </c>
      <c r="M93" s="110" t="str">
        <f>IF(MATCH($E95,B$2:I$2,1)=5,MATCH($E95,B$2:I$2,1),"")</f>
        <v/>
      </c>
    </row>
    <row r="94" spans="1:13" ht="19.2" hidden="1" customHeight="1">
      <c r="A94" s="93">
        <v>37</v>
      </c>
      <c r="B94" s="91"/>
      <c r="C94" s="91"/>
      <c r="D94" s="92"/>
      <c r="E94" s="133"/>
      <c r="F94" s="172"/>
      <c r="G94" s="124"/>
      <c r="I94" s="111"/>
      <c r="J94" s="111"/>
      <c r="K94" s="111"/>
    </row>
    <row r="95" spans="1:13" ht="19.2" hidden="1" customHeight="1">
      <c r="A95" s="93">
        <v>38</v>
      </c>
      <c r="B95" s="91"/>
      <c r="C95" s="91"/>
      <c r="D95" s="92"/>
      <c r="E95" s="90"/>
      <c r="F95" s="172"/>
      <c r="G95" s="124"/>
      <c r="I95" s="111"/>
      <c r="J95" s="111"/>
      <c r="K95" s="111"/>
    </row>
    <row r="96" spans="1:13" ht="19.2" hidden="1" customHeight="1">
      <c r="A96" s="112">
        <v>39</v>
      </c>
      <c r="B96" s="91"/>
      <c r="C96" s="91"/>
      <c r="D96" s="92"/>
      <c r="E96" s="90"/>
      <c r="F96" s="172"/>
      <c r="G96" s="124"/>
      <c r="I96" s="111"/>
      <c r="J96" s="111"/>
      <c r="K96" s="111"/>
    </row>
    <row r="97" spans="1:13" ht="19.2" hidden="1" customHeight="1">
      <c r="A97" s="93">
        <v>40</v>
      </c>
      <c r="B97" s="91"/>
      <c r="C97" s="91"/>
      <c r="D97" s="92"/>
      <c r="E97" s="90"/>
      <c r="F97" s="172"/>
      <c r="G97" s="124"/>
      <c r="I97" s="111"/>
      <c r="J97" s="111"/>
      <c r="K97" s="111"/>
    </row>
    <row r="98" spans="1:13" s="114" customFormat="1" ht="24" customHeight="1">
      <c r="A98" s="239" t="s">
        <v>15</v>
      </c>
      <c r="B98" s="239"/>
      <c r="C98" s="239"/>
      <c r="D98" s="239"/>
      <c r="E98" s="239"/>
      <c r="F98" s="239"/>
      <c r="G98" s="239"/>
    </row>
    <row r="99" spans="1:13" ht="19.2" customHeight="1">
      <c r="A99" s="93">
        <v>1</v>
      </c>
      <c r="B99" s="184" t="s">
        <v>489</v>
      </c>
      <c r="C99" s="184" t="s">
        <v>490</v>
      </c>
      <c r="D99" s="187" t="s">
        <v>491</v>
      </c>
      <c r="E99" s="188">
        <v>16.808</v>
      </c>
      <c r="F99" s="172">
        <v>160</v>
      </c>
      <c r="G99" s="124" t="s">
        <v>605</v>
      </c>
      <c r="I99" s="111" t="str">
        <f>IF(MATCH($E101,B$2:G$2,1)=1,MATCH($E101,B$2:G$2,1),"")</f>
        <v/>
      </c>
      <c r="J99" s="111" t="str">
        <f t="shared" ref="J99:J110" si="16">IF(MATCH($E101,B$2:G$2,1)=2,MATCH($E101,B$2:G$2,1),"")</f>
        <v/>
      </c>
      <c r="K99" s="111" t="str">
        <f t="shared" ref="K99:K110" si="17">IF(MATCH($E101,B$2:G$2,1)=3,MATCH($E101,B$2:I$2,1),"")</f>
        <v/>
      </c>
      <c r="L99" s="110" t="str">
        <f t="shared" ref="L99:L110" si="18">IF(MATCH($E101,B$2:G$2,1)=4,MATCH($E101,B$2:I$2,1),"")</f>
        <v/>
      </c>
      <c r="M99" s="110">
        <f t="shared" ref="M99:M110" si="19">IF(MATCH($E101,B$2:I$2,1)=5,MATCH($E101,B$2:I$2,1),"")</f>
        <v>5</v>
      </c>
    </row>
    <row r="100" spans="1:13" ht="19.2" customHeight="1">
      <c r="A100" s="93">
        <v>2</v>
      </c>
      <c r="B100" s="184" t="s">
        <v>642</v>
      </c>
      <c r="C100" s="184" t="s">
        <v>492</v>
      </c>
      <c r="D100" s="187" t="s">
        <v>226</v>
      </c>
      <c r="E100" s="188">
        <v>16.817</v>
      </c>
      <c r="F100" s="172">
        <v>133</v>
      </c>
      <c r="G100" s="124" t="s">
        <v>605</v>
      </c>
      <c r="I100" s="111"/>
      <c r="J100" s="111" t="str">
        <f t="shared" si="16"/>
        <v/>
      </c>
      <c r="K100" s="111" t="str">
        <f t="shared" si="17"/>
        <v/>
      </c>
      <c r="L100" s="110" t="str">
        <f t="shared" si="18"/>
        <v/>
      </c>
      <c r="M100" s="110">
        <f t="shared" si="19"/>
        <v>5</v>
      </c>
    </row>
    <row r="101" spans="1:13" ht="19.2" customHeight="1">
      <c r="A101" s="112">
        <v>3</v>
      </c>
      <c r="B101" s="184" t="s">
        <v>344</v>
      </c>
      <c r="C101" s="184" t="s">
        <v>345</v>
      </c>
      <c r="D101" s="187" t="s">
        <v>411</v>
      </c>
      <c r="E101" s="188">
        <v>16.831</v>
      </c>
      <c r="F101" s="172">
        <v>107</v>
      </c>
      <c r="G101" s="124">
        <v>6</v>
      </c>
      <c r="I101" s="111"/>
      <c r="J101" s="111" t="str">
        <f t="shared" si="16"/>
        <v/>
      </c>
      <c r="K101" s="111" t="str">
        <f t="shared" si="17"/>
        <v/>
      </c>
      <c r="L101" s="110" t="str">
        <f t="shared" si="18"/>
        <v/>
      </c>
      <c r="M101" s="110">
        <f t="shared" si="19"/>
        <v>5</v>
      </c>
    </row>
    <row r="102" spans="1:13" ht="19.2" customHeight="1">
      <c r="A102" s="93">
        <v>4</v>
      </c>
      <c r="B102" s="184" t="s">
        <v>493</v>
      </c>
      <c r="C102" s="184" t="s">
        <v>494</v>
      </c>
      <c r="D102" s="185" t="s">
        <v>495</v>
      </c>
      <c r="E102" s="189">
        <v>16.882000000000001</v>
      </c>
      <c r="F102" s="172">
        <v>80</v>
      </c>
      <c r="G102" s="124">
        <v>5</v>
      </c>
      <c r="I102" s="111"/>
      <c r="J102" s="111" t="str">
        <f t="shared" si="16"/>
        <v/>
      </c>
      <c r="K102" s="111" t="str">
        <f t="shared" si="17"/>
        <v/>
      </c>
      <c r="L102" s="110" t="str">
        <f t="shared" si="18"/>
        <v/>
      </c>
      <c r="M102" s="110">
        <f t="shared" si="19"/>
        <v>5</v>
      </c>
    </row>
    <row r="103" spans="1:13" ht="19.2" customHeight="1">
      <c r="A103" s="93">
        <v>5</v>
      </c>
      <c r="B103" s="184" t="s">
        <v>297</v>
      </c>
      <c r="C103" s="184" t="s">
        <v>298</v>
      </c>
      <c r="D103" s="187" t="s">
        <v>299</v>
      </c>
      <c r="E103" s="188">
        <v>16.917000000000002</v>
      </c>
      <c r="F103" s="172">
        <v>53</v>
      </c>
      <c r="G103" s="124">
        <v>4</v>
      </c>
      <c r="I103" s="111"/>
      <c r="J103" s="111" t="str">
        <f t="shared" si="16"/>
        <v/>
      </c>
      <c r="K103" s="111" t="str">
        <f t="shared" si="17"/>
        <v/>
      </c>
      <c r="L103" s="110" t="str">
        <f t="shared" si="18"/>
        <v/>
      </c>
      <c r="M103" s="110">
        <f t="shared" si="19"/>
        <v>5</v>
      </c>
    </row>
    <row r="104" spans="1:13" ht="19.2" customHeight="1">
      <c r="A104" s="112">
        <v>6</v>
      </c>
      <c r="B104" s="184" t="s">
        <v>489</v>
      </c>
      <c r="C104" s="184" t="s">
        <v>209</v>
      </c>
      <c r="D104" s="185" t="s">
        <v>496</v>
      </c>
      <c r="E104" s="190">
        <v>16.922000000000001</v>
      </c>
      <c r="F104" s="172"/>
      <c r="G104" s="124">
        <v>3</v>
      </c>
      <c r="I104" s="111"/>
      <c r="J104" s="111" t="str">
        <f t="shared" si="16"/>
        <v/>
      </c>
      <c r="K104" s="111" t="str">
        <f t="shared" si="17"/>
        <v/>
      </c>
      <c r="L104" s="110" t="str">
        <f t="shared" si="18"/>
        <v/>
      </c>
      <c r="M104" s="110">
        <f t="shared" si="19"/>
        <v>5</v>
      </c>
    </row>
    <row r="105" spans="1:13" ht="19.2" customHeight="1">
      <c r="A105" s="93">
        <v>7</v>
      </c>
      <c r="B105" s="184" t="s">
        <v>474</v>
      </c>
      <c r="C105" s="184" t="s">
        <v>475</v>
      </c>
      <c r="D105" s="187" t="s">
        <v>497</v>
      </c>
      <c r="E105" s="188">
        <v>16.922999999999998</v>
      </c>
      <c r="F105" s="172"/>
      <c r="G105" s="124">
        <v>2</v>
      </c>
      <c r="I105" s="111"/>
      <c r="J105" s="111" t="str">
        <f t="shared" si="16"/>
        <v/>
      </c>
      <c r="K105" s="111" t="str">
        <f t="shared" si="17"/>
        <v/>
      </c>
      <c r="L105" s="110" t="str">
        <f t="shared" si="18"/>
        <v/>
      </c>
      <c r="M105" s="110">
        <f t="shared" si="19"/>
        <v>5</v>
      </c>
    </row>
    <row r="106" spans="1:13" ht="19.2" customHeight="1">
      <c r="A106" s="93">
        <v>8</v>
      </c>
      <c r="B106" s="184" t="s">
        <v>42</v>
      </c>
      <c r="C106" s="184" t="s">
        <v>43</v>
      </c>
      <c r="D106" s="185" t="s">
        <v>498</v>
      </c>
      <c r="E106" s="189">
        <v>16.931999999999999</v>
      </c>
      <c r="F106" s="172"/>
      <c r="G106" s="124">
        <v>1</v>
      </c>
      <c r="I106" s="111"/>
      <c r="J106" s="111" t="str">
        <f t="shared" si="16"/>
        <v/>
      </c>
      <c r="K106" s="111" t="str">
        <f t="shared" si="17"/>
        <v/>
      </c>
      <c r="L106" s="110" t="str">
        <f t="shared" si="18"/>
        <v/>
      </c>
      <c r="M106" s="110">
        <f t="shared" si="19"/>
        <v>5</v>
      </c>
    </row>
    <row r="107" spans="1:13" ht="19.2" customHeight="1">
      <c r="A107" s="112">
        <v>9</v>
      </c>
      <c r="B107" s="184" t="s">
        <v>399</v>
      </c>
      <c r="C107" s="184" t="s">
        <v>400</v>
      </c>
      <c r="D107" s="185" t="s">
        <v>401</v>
      </c>
      <c r="E107" s="189">
        <v>16.946000000000002</v>
      </c>
      <c r="F107" s="172"/>
      <c r="G107" s="124"/>
      <c r="I107" s="111"/>
      <c r="J107" s="111" t="str">
        <f t="shared" si="16"/>
        <v/>
      </c>
      <c r="K107" s="111" t="str">
        <f t="shared" si="17"/>
        <v/>
      </c>
      <c r="L107" s="110" t="str">
        <f t="shared" si="18"/>
        <v/>
      </c>
      <c r="M107" s="110">
        <f t="shared" si="19"/>
        <v>5</v>
      </c>
    </row>
    <row r="108" spans="1:13" ht="19.2" customHeight="1">
      <c r="A108" s="93">
        <v>10</v>
      </c>
      <c r="B108" s="184" t="s">
        <v>499</v>
      </c>
      <c r="C108" s="184" t="s">
        <v>298</v>
      </c>
      <c r="D108" s="187" t="s">
        <v>500</v>
      </c>
      <c r="E108" s="188">
        <v>16.95</v>
      </c>
      <c r="F108" s="172"/>
      <c r="G108" s="124"/>
      <c r="I108" s="111"/>
      <c r="J108" s="111" t="str">
        <f t="shared" si="16"/>
        <v/>
      </c>
      <c r="K108" s="111" t="str">
        <f t="shared" si="17"/>
        <v/>
      </c>
      <c r="L108" s="110" t="str">
        <f t="shared" si="18"/>
        <v/>
      </c>
      <c r="M108" s="110">
        <f t="shared" si="19"/>
        <v>5</v>
      </c>
    </row>
    <row r="109" spans="1:13" ht="19.2" customHeight="1">
      <c r="A109" s="93">
        <v>11</v>
      </c>
      <c r="B109" s="184" t="s">
        <v>407</v>
      </c>
      <c r="C109" s="184" t="s">
        <v>408</v>
      </c>
      <c r="D109" s="185" t="s">
        <v>501</v>
      </c>
      <c r="E109" s="190">
        <v>16.952999999999999</v>
      </c>
      <c r="F109" s="172"/>
      <c r="G109" s="124"/>
      <c r="I109" s="111"/>
      <c r="J109" s="111" t="str">
        <f t="shared" si="16"/>
        <v/>
      </c>
      <c r="K109" s="111" t="str">
        <f t="shared" si="17"/>
        <v/>
      </c>
      <c r="L109" s="110" t="str">
        <f t="shared" si="18"/>
        <v/>
      </c>
      <c r="M109" s="110">
        <f t="shared" si="19"/>
        <v>5</v>
      </c>
    </row>
    <row r="110" spans="1:13" ht="19.2" customHeight="1">
      <c r="A110" s="112">
        <v>12</v>
      </c>
      <c r="B110" s="184" t="s">
        <v>502</v>
      </c>
      <c r="C110" s="184" t="s">
        <v>503</v>
      </c>
      <c r="D110" s="187" t="s">
        <v>504</v>
      </c>
      <c r="E110" s="188">
        <v>17.027999999999999</v>
      </c>
      <c r="F110" s="172"/>
      <c r="G110" s="124"/>
      <c r="I110" s="111"/>
      <c r="J110" s="111" t="str">
        <f t="shared" si="16"/>
        <v/>
      </c>
      <c r="K110" s="111" t="str">
        <f t="shared" si="17"/>
        <v/>
      </c>
      <c r="L110" s="110" t="str">
        <f t="shared" si="18"/>
        <v/>
      </c>
      <c r="M110" s="110">
        <f t="shared" si="19"/>
        <v>5</v>
      </c>
    </row>
    <row r="111" spans="1:13" ht="19.2" customHeight="1">
      <c r="A111" s="93">
        <v>13</v>
      </c>
      <c r="B111" s="184" t="s">
        <v>457</v>
      </c>
      <c r="C111" s="184" t="s">
        <v>322</v>
      </c>
      <c r="D111" s="185" t="s">
        <v>505</v>
      </c>
      <c r="E111" s="189">
        <v>17.109000000000002</v>
      </c>
      <c r="F111" s="172"/>
      <c r="G111" s="124"/>
      <c r="I111" s="111"/>
      <c r="J111" s="111" t="e">
        <f>IF(MATCH(#REF!,B$2:G$2,1)=2,MATCH(#REF!,B$2:G$2,1),"")</f>
        <v>#REF!</v>
      </c>
      <c r="K111" s="111" t="e">
        <f>IF(MATCH(#REF!,B$2:G$2,1)=3,MATCH(#REF!,B$2:I$2,1),"")</f>
        <v>#REF!</v>
      </c>
      <c r="L111" s="110" t="e">
        <f>IF(MATCH(#REF!,B$2:G$2,1)=4,MATCH(#REF!,B$2:I$2,1),"")</f>
        <v>#REF!</v>
      </c>
      <c r="M111" s="110" t="e">
        <f>IF(MATCH(#REF!,B$2:I$2,1)=5,MATCH(#REF!,B$2:I$2,1),"")</f>
        <v>#REF!</v>
      </c>
    </row>
    <row r="112" spans="1:13" ht="19.2" customHeight="1">
      <c r="A112" s="93">
        <v>14</v>
      </c>
      <c r="B112" s="184" t="s">
        <v>40</v>
      </c>
      <c r="C112" s="184" t="s">
        <v>41</v>
      </c>
      <c r="D112" s="187" t="s">
        <v>182</v>
      </c>
      <c r="E112" s="188">
        <v>17.116</v>
      </c>
      <c r="F112" s="172"/>
      <c r="G112" s="124"/>
      <c r="I112" s="111"/>
      <c r="J112" s="111"/>
      <c r="K112" s="111"/>
    </row>
    <row r="113" spans="1:13" ht="19.2" customHeight="1">
      <c r="A113" s="112">
        <v>15</v>
      </c>
      <c r="B113" s="184" t="s">
        <v>131</v>
      </c>
      <c r="C113" s="184" t="s">
        <v>132</v>
      </c>
      <c r="D113" s="187" t="s">
        <v>397</v>
      </c>
      <c r="E113" s="188">
        <v>17.152999999999999</v>
      </c>
      <c r="F113" s="172"/>
      <c r="G113" s="124"/>
      <c r="I113" s="111"/>
      <c r="J113" s="111"/>
      <c r="K113" s="111"/>
    </row>
    <row r="114" spans="1:13" ht="19.2" customHeight="1">
      <c r="A114" s="93">
        <v>16</v>
      </c>
      <c r="B114" s="184" t="s">
        <v>506</v>
      </c>
      <c r="C114" s="184" t="s">
        <v>316</v>
      </c>
      <c r="D114" s="187" t="s">
        <v>507</v>
      </c>
      <c r="E114" s="188">
        <v>17.241</v>
      </c>
      <c r="F114" s="172"/>
      <c r="G114" s="124"/>
      <c r="I114" s="111"/>
      <c r="J114" s="111"/>
      <c r="K114" s="111"/>
    </row>
    <row r="115" spans="1:13" ht="19.2" customHeight="1">
      <c r="A115" s="93">
        <v>17</v>
      </c>
      <c r="B115" s="184" t="s">
        <v>508</v>
      </c>
      <c r="C115" s="184" t="s">
        <v>509</v>
      </c>
      <c r="D115" s="187" t="s">
        <v>510</v>
      </c>
      <c r="E115" s="193">
        <v>17.266999999999999</v>
      </c>
      <c r="F115" s="172"/>
      <c r="G115" s="124"/>
      <c r="I115" s="111">
        <f>IF(MATCH($E117,B$2:G$2,1)=1,MATCH($E117,B$2:G$2,1),"")</f>
        <v>1</v>
      </c>
      <c r="J115" s="111" t="str">
        <f t="shared" ref="J115:J126" si="20">IF(MATCH($E117,B$2:G$2,1)=2,MATCH($E117,B$2:G$2,1),"")</f>
        <v/>
      </c>
      <c r="K115" s="111" t="str">
        <f t="shared" ref="K115:K126" si="21">IF(MATCH($E117,B$2:G$2,1)=3,MATCH($E117,B$2:I$2,1),"")</f>
        <v/>
      </c>
      <c r="L115" s="110" t="str">
        <f t="shared" ref="L115:L126" si="22">IF(MATCH($E117,B$2:G$2,1)=4,MATCH($E117,B$2:I$2,1),"")</f>
        <v/>
      </c>
      <c r="M115" s="110" t="str">
        <f t="shared" ref="M115:M126" si="23">IF(MATCH($E117,B$2:I$2,1)=5,MATCH($E117,B$2:I$2,1),"")</f>
        <v/>
      </c>
    </row>
    <row r="116" spans="1:13" ht="19.2" customHeight="1">
      <c r="B116" s="91"/>
      <c r="C116" s="91"/>
      <c r="D116" s="92"/>
      <c r="E116" s="90"/>
      <c r="F116" s="172"/>
      <c r="G116" s="124"/>
      <c r="I116" s="111"/>
      <c r="J116" s="111" t="str">
        <f t="shared" si="20"/>
        <v/>
      </c>
      <c r="K116" s="111" t="str">
        <f t="shared" si="21"/>
        <v/>
      </c>
      <c r="L116" s="110" t="str">
        <f t="shared" si="22"/>
        <v/>
      </c>
      <c r="M116" s="110" t="str">
        <f t="shared" si="23"/>
        <v/>
      </c>
    </row>
    <row r="117" spans="1:13" ht="19.2" customHeight="1">
      <c r="A117" s="93"/>
      <c r="B117" s="91"/>
      <c r="C117" s="91"/>
      <c r="D117" s="92"/>
      <c r="E117" s="90"/>
      <c r="F117" s="172"/>
      <c r="G117" s="124"/>
      <c r="I117" s="111"/>
      <c r="J117" s="111" t="str">
        <f t="shared" si="20"/>
        <v/>
      </c>
      <c r="K117" s="111" t="str">
        <f t="shared" si="21"/>
        <v/>
      </c>
      <c r="L117" s="110" t="str">
        <f t="shared" si="22"/>
        <v/>
      </c>
      <c r="M117" s="110" t="str">
        <f t="shared" si="23"/>
        <v/>
      </c>
    </row>
    <row r="118" spans="1:13" ht="19.2" customHeight="1">
      <c r="A118" s="93"/>
      <c r="B118" s="91"/>
      <c r="C118" s="91"/>
      <c r="D118" s="92"/>
      <c r="E118" s="90"/>
      <c r="F118" s="172"/>
      <c r="G118" s="124"/>
      <c r="I118" s="111"/>
      <c r="J118" s="111" t="str">
        <f t="shared" si="20"/>
        <v/>
      </c>
      <c r="K118" s="111" t="str">
        <f t="shared" si="21"/>
        <v/>
      </c>
      <c r="L118" s="110" t="str">
        <f t="shared" si="22"/>
        <v/>
      </c>
      <c r="M118" s="110" t="str">
        <f t="shared" si="23"/>
        <v/>
      </c>
    </row>
    <row r="119" spans="1:13" ht="19.2" hidden="1" customHeight="1">
      <c r="A119" s="112">
        <v>21</v>
      </c>
      <c r="B119" s="91"/>
      <c r="C119" s="91"/>
      <c r="D119" s="92"/>
      <c r="E119" s="90"/>
      <c r="F119" s="172"/>
      <c r="G119" s="124"/>
      <c r="I119" s="111"/>
      <c r="J119" s="111" t="str">
        <f t="shared" si="20"/>
        <v/>
      </c>
      <c r="K119" s="111" t="str">
        <f t="shared" si="21"/>
        <v/>
      </c>
      <c r="L119" s="110" t="str">
        <f t="shared" si="22"/>
        <v/>
      </c>
      <c r="M119" s="110" t="str">
        <f t="shared" si="23"/>
        <v/>
      </c>
    </row>
    <row r="120" spans="1:13" ht="19.2" hidden="1" customHeight="1">
      <c r="A120" s="93">
        <v>22</v>
      </c>
      <c r="B120" s="91"/>
      <c r="C120" s="91"/>
      <c r="D120" s="92"/>
      <c r="E120" s="90"/>
      <c r="F120" s="172"/>
      <c r="G120" s="124"/>
      <c r="I120" s="111"/>
      <c r="J120" s="111" t="str">
        <f t="shared" si="20"/>
        <v/>
      </c>
      <c r="K120" s="111" t="str">
        <f t="shared" si="21"/>
        <v/>
      </c>
      <c r="L120" s="110" t="str">
        <f t="shared" si="22"/>
        <v/>
      </c>
      <c r="M120" s="110" t="str">
        <f t="shared" si="23"/>
        <v/>
      </c>
    </row>
    <row r="121" spans="1:13" ht="19.2" hidden="1" customHeight="1">
      <c r="A121" s="93">
        <v>23</v>
      </c>
      <c r="B121" s="91"/>
      <c r="C121" s="91"/>
      <c r="D121" s="92"/>
      <c r="E121" s="90"/>
      <c r="F121" s="172"/>
      <c r="G121" s="124"/>
      <c r="I121" s="111"/>
      <c r="J121" s="111" t="str">
        <f t="shared" si="20"/>
        <v/>
      </c>
      <c r="K121" s="111" t="str">
        <f t="shared" si="21"/>
        <v/>
      </c>
      <c r="L121" s="110" t="str">
        <f t="shared" si="22"/>
        <v/>
      </c>
      <c r="M121" s="110" t="str">
        <f t="shared" si="23"/>
        <v/>
      </c>
    </row>
    <row r="122" spans="1:13" ht="19.2" hidden="1" customHeight="1">
      <c r="A122" s="112">
        <v>24</v>
      </c>
      <c r="B122" s="91"/>
      <c r="C122" s="91"/>
      <c r="D122" s="92"/>
      <c r="E122" s="133"/>
      <c r="F122" s="172"/>
      <c r="G122" s="124"/>
      <c r="I122" s="111"/>
      <c r="J122" s="111" t="str">
        <f t="shared" si="20"/>
        <v/>
      </c>
      <c r="K122" s="111" t="str">
        <f t="shared" si="21"/>
        <v/>
      </c>
      <c r="L122" s="110" t="str">
        <f t="shared" si="22"/>
        <v/>
      </c>
      <c r="M122" s="110" t="str">
        <f t="shared" si="23"/>
        <v/>
      </c>
    </row>
    <row r="123" spans="1:13" ht="19.2" hidden="1" customHeight="1">
      <c r="A123" s="93">
        <v>25</v>
      </c>
      <c r="B123" s="91"/>
      <c r="C123" s="91"/>
      <c r="D123" s="92"/>
      <c r="E123" s="133"/>
      <c r="F123" s="172"/>
      <c r="G123" s="124"/>
      <c r="I123" s="111"/>
      <c r="J123" s="111" t="str">
        <f t="shared" si="20"/>
        <v/>
      </c>
      <c r="K123" s="111" t="str">
        <f t="shared" si="21"/>
        <v/>
      </c>
      <c r="L123" s="110" t="str">
        <f t="shared" si="22"/>
        <v/>
      </c>
      <c r="M123" s="110" t="str">
        <f t="shared" si="23"/>
        <v/>
      </c>
    </row>
    <row r="124" spans="1:13" ht="19.2" hidden="1" customHeight="1">
      <c r="A124" s="93">
        <v>26</v>
      </c>
      <c r="B124" s="91"/>
      <c r="C124" s="91"/>
      <c r="D124" s="92"/>
      <c r="E124" s="133"/>
      <c r="F124" s="172"/>
      <c r="G124" s="124"/>
      <c r="I124" s="111"/>
      <c r="J124" s="111" t="str">
        <f t="shared" si="20"/>
        <v/>
      </c>
      <c r="K124" s="111" t="str">
        <f t="shared" si="21"/>
        <v/>
      </c>
      <c r="L124" s="110" t="str">
        <f t="shared" si="22"/>
        <v/>
      </c>
      <c r="M124" s="110" t="str">
        <f t="shared" si="23"/>
        <v/>
      </c>
    </row>
    <row r="125" spans="1:13" ht="19.2" hidden="1" customHeight="1">
      <c r="A125" s="112">
        <v>27</v>
      </c>
      <c r="B125" s="91"/>
      <c r="C125" s="91"/>
      <c r="D125" s="92"/>
      <c r="E125" s="90"/>
      <c r="F125" s="172"/>
      <c r="G125" s="124"/>
      <c r="I125" s="111"/>
      <c r="J125" s="111" t="str">
        <f t="shared" si="20"/>
        <v/>
      </c>
      <c r="K125" s="111" t="str">
        <f t="shared" si="21"/>
        <v/>
      </c>
      <c r="L125" s="110" t="str">
        <f t="shared" si="22"/>
        <v/>
      </c>
      <c r="M125" s="110" t="str">
        <f t="shared" si="23"/>
        <v/>
      </c>
    </row>
    <row r="126" spans="1:13" ht="19.2" hidden="1" customHeight="1">
      <c r="A126" s="93">
        <v>28</v>
      </c>
      <c r="B126" s="91"/>
      <c r="C126" s="91"/>
      <c r="D126" s="92"/>
      <c r="E126" s="90"/>
      <c r="F126" s="172"/>
      <c r="G126" s="124"/>
      <c r="I126" s="111"/>
      <c r="J126" s="111" t="str">
        <f t="shared" si="20"/>
        <v/>
      </c>
      <c r="K126" s="111" t="str">
        <f t="shared" si="21"/>
        <v/>
      </c>
      <c r="L126" s="110" t="str">
        <f t="shared" si="22"/>
        <v/>
      </c>
      <c r="M126" s="110" t="str">
        <f t="shared" si="23"/>
        <v/>
      </c>
    </row>
    <row r="127" spans="1:13" ht="19.2" hidden="1" customHeight="1">
      <c r="A127" s="93">
        <v>29</v>
      </c>
      <c r="B127" s="91"/>
      <c r="C127" s="91"/>
      <c r="D127" s="92"/>
      <c r="E127" s="90"/>
      <c r="F127" s="172"/>
      <c r="G127" s="124"/>
      <c r="I127" s="111"/>
      <c r="J127" s="111" t="e">
        <f>IF(MATCH(#REF!,B$2:G$2,1)=2,MATCH(#REF!,B$2:G$2,1),"")</f>
        <v>#REF!</v>
      </c>
      <c r="K127" s="111" t="e">
        <f>IF(MATCH(#REF!,B$2:G$2,1)=3,MATCH(#REF!,B$2:I$2,1),"")</f>
        <v>#REF!</v>
      </c>
      <c r="L127" s="110" t="e">
        <f>IF(MATCH(#REF!,B$2:G$2,1)=4,MATCH(#REF!,B$2:I$2,1),"")</f>
        <v>#REF!</v>
      </c>
      <c r="M127" s="110" t="e">
        <f>IF(MATCH(#REF!,B$2:I$2,1)=5,MATCH(#REF!,B$2:I$2,1),"")</f>
        <v>#REF!</v>
      </c>
    </row>
    <row r="128" spans="1:13" ht="19.2" hidden="1" customHeight="1">
      <c r="A128" s="112">
        <v>30</v>
      </c>
      <c r="B128" s="91"/>
      <c r="C128" s="91"/>
      <c r="D128" s="92"/>
      <c r="E128" s="90"/>
      <c r="F128" s="172"/>
      <c r="G128" s="124"/>
      <c r="I128" s="111"/>
      <c r="J128" s="111"/>
      <c r="K128" s="111"/>
    </row>
    <row r="129" spans="1:11" ht="19.2" hidden="1" customHeight="1">
      <c r="A129" s="93">
        <v>31</v>
      </c>
      <c r="B129" s="91"/>
      <c r="C129" s="91"/>
      <c r="D129" s="92"/>
      <c r="E129" s="90"/>
      <c r="F129" s="172"/>
      <c r="G129" s="124"/>
      <c r="I129" s="111"/>
      <c r="J129" s="111"/>
      <c r="K129" s="111"/>
    </row>
    <row r="130" spans="1:11" ht="19.2" hidden="1" customHeight="1">
      <c r="A130" s="93">
        <v>32</v>
      </c>
      <c r="B130" s="91"/>
      <c r="C130" s="91"/>
      <c r="D130" s="92"/>
      <c r="E130" s="90"/>
      <c r="F130" s="172"/>
      <c r="G130" s="124"/>
      <c r="I130" s="111"/>
      <c r="J130" s="111"/>
      <c r="K130" s="111"/>
    </row>
    <row r="131" spans="1:11" s="114" customFormat="1" ht="24" customHeight="1">
      <c r="A131" s="239" t="s">
        <v>19</v>
      </c>
      <c r="B131" s="239"/>
      <c r="C131" s="239"/>
      <c r="D131" s="239"/>
      <c r="E131" s="239"/>
      <c r="F131" s="239"/>
      <c r="G131" s="239"/>
    </row>
    <row r="132" spans="1:11" ht="19.2" customHeight="1">
      <c r="A132" s="93">
        <v>1</v>
      </c>
      <c r="B132" s="184" t="s">
        <v>45</v>
      </c>
      <c r="C132" s="184" t="s">
        <v>511</v>
      </c>
      <c r="D132" s="187" t="s">
        <v>512</v>
      </c>
      <c r="E132" s="188">
        <v>17.352</v>
      </c>
      <c r="F132" s="172">
        <v>132</v>
      </c>
      <c r="G132" s="124">
        <v>6</v>
      </c>
    </row>
    <row r="133" spans="1:11" ht="19.2" customHeight="1">
      <c r="A133" s="93">
        <v>2</v>
      </c>
      <c r="B133" s="184" t="s">
        <v>160</v>
      </c>
      <c r="C133" s="184" t="s">
        <v>360</v>
      </c>
      <c r="D133" s="187" t="s">
        <v>361</v>
      </c>
      <c r="E133" s="193">
        <v>17.364000000000001</v>
      </c>
      <c r="F133" s="172">
        <v>110</v>
      </c>
      <c r="G133" s="124">
        <v>5</v>
      </c>
    </row>
    <row r="134" spans="1:11" ht="19.2" customHeight="1">
      <c r="A134" s="93">
        <v>3</v>
      </c>
      <c r="B134" s="184" t="s">
        <v>368</v>
      </c>
      <c r="C134" s="184" t="s">
        <v>369</v>
      </c>
      <c r="D134" s="187" t="s">
        <v>513</v>
      </c>
      <c r="E134" s="188">
        <v>17.454999999999998</v>
      </c>
      <c r="F134" s="172">
        <v>88</v>
      </c>
      <c r="G134" s="124">
        <v>4</v>
      </c>
    </row>
    <row r="135" spans="1:11" ht="19.2" customHeight="1">
      <c r="A135" s="93">
        <v>4</v>
      </c>
      <c r="B135" s="184" t="s">
        <v>140</v>
      </c>
      <c r="C135" s="184" t="s">
        <v>514</v>
      </c>
      <c r="D135" s="187" t="s">
        <v>515</v>
      </c>
      <c r="E135" s="188">
        <v>17.460999999999999</v>
      </c>
      <c r="F135" s="172">
        <v>66</v>
      </c>
      <c r="G135" s="124" t="s">
        <v>605</v>
      </c>
    </row>
    <row r="136" spans="1:11" ht="19.2" customHeight="1">
      <c r="A136" s="93">
        <v>5</v>
      </c>
      <c r="B136" s="184" t="s">
        <v>300</v>
      </c>
      <c r="C136" s="184" t="s">
        <v>301</v>
      </c>
      <c r="D136" s="187" t="s">
        <v>302</v>
      </c>
      <c r="E136" s="188">
        <v>17.486999999999998</v>
      </c>
      <c r="F136" s="172">
        <v>44</v>
      </c>
      <c r="G136" s="124">
        <v>3</v>
      </c>
    </row>
    <row r="137" spans="1:11" ht="19.2" customHeight="1">
      <c r="A137" s="93">
        <v>6</v>
      </c>
      <c r="B137" s="184" t="s">
        <v>414</v>
      </c>
      <c r="C137" s="184" t="s">
        <v>415</v>
      </c>
      <c r="D137" s="185" t="s">
        <v>416</v>
      </c>
      <c r="E137" s="190">
        <v>17.556999999999999</v>
      </c>
      <c r="F137" s="172"/>
      <c r="G137" s="124">
        <v>2</v>
      </c>
    </row>
    <row r="138" spans="1:11" ht="19.2" customHeight="1">
      <c r="A138" s="93">
        <v>7</v>
      </c>
      <c r="B138" s="184" t="s">
        <v>357</v>
      </c>
      <c r="C138" s="184" t="s">
        <v>358</v>
      </c>
      <c r="D138" s="187" t="s">
        <v>402</v>
      </c>
      <c r="E138" s="188">
        <v>17.562999999999999</v>
      </c>
      <c r="F138" s="172"/>
      <c r="G138" s="124">
        <v>1</v>
      </c>
    </row>
    <row r="139" spans="1:11" ht="19.2" customHeight="1">
      <c r="A139" s="93">
        <v>8</v>
      </c>
      <c r="B139" s="184" t="s">
        <v>516</v>
      </c>
      <c r="C139" s="184" t="s">
        <v>517</v>
      </c>
      <c r="D139" s="185" t="s">
        <v>518</v>
      </c>
      <c r="E139" s="190">
        <v>17.625</v>
      </c>
      <c r="F139" s="172"/>
      <c r="G139" s="124"/>
    </row>
    <row r="140" spans="1:11" ht="19.2" customHeight="1">
      <c r="A140" s="93">
        <v>9</v>
      </c>
      <c r="B140" s="184" t="s">
        <v>486</v>
      </c>
      <c r="C140" s="184" t="s">
        <v>487</v>
      </c>
      <c r="D140" s="185" t="s">
        <v>563</v>
      </c>
      <c r="E140" s="190">
        <v>17.835999999999999</v>
      </c>
      <c r="F140" s="172"/>
      <c r="G140" s="124"/>
    </row>
    <row r="141" spans="1:11" ht="19.2" customHeight="1">
      <c r="A141" s="93">
        <v>10</v>
      </c>
      <c r="B141" s="184" t="s">
        <v>486</v>
      </c>
      <c r="C141" s="184" t="s">
        <v>487</v>
      </c>
      <c r="D141" s="187" t="s">
        <v>519</v>
      </c>
      <c r="E141" s="188">
        <v>17.95</v>
      </c>
      <c r="F141" s="172"/>
      <c r="G141" s="124"/>
    </row>
    <row r="142" spans="1:11" ht="19.2" customHeight="1">
      <c r="A142" s="93">
        <v>11</v>
      </c>
      <c r="B142" s="184" t="s">
        <v>52</v>
      </c>
      <c r="C142" s="184" t="s">
        <v>34</v>
      </c>
      <c r="D142" s="187" t="s">
        <v>520</v>
      </c>
      <c r="E142" s="188">
        <v>17.965</v>
      </c>
      <c r="F142" s="172"/>
      <c r="G142" s="124"/>
    </row>
    <row r="143" spans="1:11" ht="19.2" customHeight="1">
      <c r="A143" s="93">
        <v>12</v>
      </c>
      <c r="B143" s="184" t="s">
        <v>38</v>
      </c>
      <c r="C143" s="184" t="s">
        <v>521</v>
      </c>
      <c r="D143" s="185" t="s">
        <v>522</v>
      </c>
      <c r="E143" s="189">
        <v>18.013000000000002</v>
      </c>
      <c r="F143" s="172"/>
      <c r="G143" s="124"/>
    </row>
    <row r="144" spans="1:11" ht="19.2" customHeight="1">
      <c r="A144" s="93">
        <v>13</v>
      </c>
      <c r="B144" s="184" t="s">
        <v>129</v>
      </c>
      <c r="C144" s="184" t="s">
        <v>86</v>
      </c>
      <c r="D144" s="187" t="s">
        <v>523</v>
      </c>
      <c r="E144" s="188">
        <v>18.021999999999998</v>
      </c>
      <c r="F144" s="172"/>
      <c r="G144" s="124"/>
    </row>
    <row r="145" spans="1:7" ht="19.2" customHeight="1">
      <c r="A145" s="93">
        <v>14</v>
      </c>
      <c r="B145" s="184" t="s">
        <v>461</v>
      </c>
      <c r="C145" s="184" t="s">
        <v>462</v>
      </c>
      <c r="D145" s="187" t="s">
        <v>524</v>
      </c>
      <c r="E145" s="188">
        <v>18.053000000000001</v>
      </c>
      <c r="F145" s="172"/>
      <c r="G145" s="124"/>
    </row>
    <row r="146" spans="1:7" ht="19.2" customHeight="1">
      <c r="A146" s="93">
        <v>15</v>
      </c>
      <c r="B146" s="184" t="s">
        <v>368</v>
      </c>
      <c r="C146" s="184" t="s">
        <v>369</v>
      </c>
      <c r="D146" s="187" t="s">
        <v>525</v>
      </c>
      <c r="E146" s="188">
        <v>18.059000000000001</v>
      </c>
      <c r="F146" s="172"/>
      <c r="G146" s="124"/>
    </row>
    <row r="147" spans="1:7" ht="19.2" customHeight="1">
      <c r="A147" s="93">
        <v>16</v>
      </c>
      <c r="B147" s="184" t="s">
        <v>38</v>
      </c>
      <c r="C147" s="184" t="s">
        <v>521</v>
      </c>
      <c r="D147" s="187" t="s">
        <v>526</v>
      </c>
      <c r="E147" s="193">
        <v>18.074999999999999</v>
      </c>
      <c r="F147" s="172"/>
      <c r="G147" s="124"/>
    </row>
    <row r="148" spans="1:7" ht="19.2" customHeight="1">
      <c r="A148" s="93">
        <v>17</v>
      </c>
      <c r="B148" s="184" t="s">
        <v>461</v>
      </c>
      <c r="C148" s="184" t="s">
        <v>527</v>
      </c>
      <c r="D148" s="187" t="s">
        <v>528</v>
      </c>
      <c r="E148" s="188">
        <v>18.106999999999999</v>
      </c>
      <c r="F148" s="172"/>
      <c r="G148" s="124"/>
    </row>
    <row r="149" spans="1:7" ht="19.2" customHeight="1">
      <c r="A149" s="93">
        <v>18</v>
      </c>
      <c r="B149" s="184" t="s">
        <v>40</v>
      </c>
      <c r="C149" s="184" t="s">
        <v>529</v>
      </c>
      <c r="D149" s="187" t="s">
        <v>530</v>
      </c>
      <c r="E149" s="188">
        <v>18.111000000000001</v>
      </c>
      <c r="F149" s="172"/>
      <c r="G149" s="124"/>
    </row>
    <row r="150" spans="1:7" ht="19.2" customHeight="1">
      <c r="A150" s="93">
        <v>19</v>
      </c>
      <c r="B150" s="184" t="s">
        <v>489</v>
      </c>
      <c r="C150" s="184" t="s">
        <v>209</v>
      </c>
      <c r="D150" s="187" t="s">
        <v>531</v>
      </c>
      <c r="E150" s="188">
        <v>18.128</v>
      </c>
      <c r="F150" s="172"/>
      <c r="G150" s="124"/>
    </row>
    <row r="151" spans="1:7" ht="19.2" customHeight="1">
      <c r="A151" s="93">
        <v>20</v>
      </c>
      <c r="B151" s="184" t="s">
        <v>362</v>
      </c>
      <c r="C151" s="184" t="s">
        <v>61</v>
      </c>
      <c r="D151" s="200" t="s">
        <v>419</v>
      </c>
      <c r="E151" s="188">
        <v>18.2</v>
      </c>
      <c r="F151" s="172"/>
      <c r="G151" s="124"/>
    </row>
    <row r="152" spans="1:7" ht="19.2" customHeight="1">
      <c r="A152" s="93">
        <v>21</v>
      </c>
      <c r="B152" s="184" t="s">
        <v>166</v>
      </c>
      <c r="C152" s="184" t="s">
        <v>86</v>
      </c>
      <c r="D152" s="187" t="s">
        <v>532</v>
      </c>
      <c r="E152" s="193">
        <v>18.213999999999999</v>
      </c>
      <c r="F152" s="172"/>
      <c r="G152" s="124"/>
    </row>
    <row r="153" spans="1:7" ht="19.2" customHeight="1">
      <c r="A153" s="93">
        <v>22</v>
      </c>
      <c r="B153" s="184" t="s">
        <v>368</v>
      </c>
      <c r="C153" s="184" t="s">
        <v>369</v>
      </c>
      <c r="D153" s="187" t="s">
        <v>370</v>
      </c>
      <c r="E153" s="188">
        <v>18.353999999999999</v>
      </c>
      <c r="F153" s="172"/>
      <c r="G153" s="124"/>
    </row>
    <row r="154" spans="1:7" ht="19.2" customHeight="1">
      <c r="A154" s="93">
        <v>23</v>
      </c>
      <c r="B154" s="184" t="s">
        <v>486</v>
      </c>
      <c r="C154" s="184" t="s">
        <v>487</v>
      </c>
      <c r="D154" s="187" t="s">
        <v>533</v>
      </c>
      <c r="E154" s="188">
        <v>18.388999999999999</v>
      </c>
      <c r="F154" s="172"/>
      <c r="G154" s="124"/>
    </row>
    <row r="155" spans="1:7" ht="19.2" customHeight="1">
      <c r="A155" s="93">
        <v>24</v>
      </c>
      <c r="B155" s="184" t="s">
        <v>154</v>
      </c>
      <c r="C155" s="184" t="s">
        <v>155</v>
      </c>
      <c r="D155" s="187" t="s">
        <v>347</v>
      </c>
      <c r="E155" s="188">
        <v>18.439</v>
      </c>
      <c r="F155" s="172"/>
      <c r="G155" s="124"/>
    </row>
    <row r="156" spans="1:7" ht="19.2" customHeight="1">
      <c r="A156" s="93">
        <v>25</v>
      </c>
      <c r="B156" s="184" t="s">
        <v>309</v>
      </c>
      <c r="C156" s="184" t="s">
        <v>136</v>
      </c>
      <c r="D156" s="185" t="s">
        <v>310</v>
      </c>
      <c r="E156" s="189">
        <v>18.564</v>
      </c>
      <c r="F156" s="172"/>
      <c r="G156" s="124"/>
    </row>
    <row r="157" spans="1:7" ht="19.2" customHeight="1">
      <c r="A157" s="93">
        <v>26</v>
      </c>
      <c r="B157" s="184" t="s">
        <v>354</v>
      </c>
      <c r="C157" s="184" t="s">
        <v>355</v>
      </c>
      <c r="D157" s="185" t="s">
        <v>356</v>
      </c>
      <c r="E157" s="190">
        <v>18.617999999999999</v>
      </c>
      <c r="F157" s="172"/>
      <c r="G157" s="124"/>
    </row>
    <row r="158" spans="1:7" ht="19.2" customHeight="1">
      <c r="A158" s="93">
        <v>27</v>
      </c>
      <c r="B158" s="184" t="s">
        <v>534</v>
      </c>
      <c r="C158" s="184" t="s">
        <v>330</v>
      </c>
      <c r="D158" s="187" t="s">
        <v>535</v>
      </c>
      <c r="E158" s="188">
        <v>18.658000000000001</v>
      </c>
      <c r="F158" s="172"/>
      <c r="G158" s="124"/>
    </row>
    <row r="159" spans="1:7" ht="19.2" customHeight="1">
      <c r="A159" s="93">
        <v>28</v>
      </c>
      <c r="B159" s="184" t="s">
        <v>388</v>
      </c>
      <c r="C159" s="184" t="s">
        <v>304</v>
      </c>
      <c r="D159" s="185" t="s">
        <v>389</v>
      </c>
      <c r="E159" s="190">
        <v>18.734999999999999</v>
      </c>
      <c r="F159" s="172"/>
      <c r="G159" s="124"/>
    </row>
    <row r="160" spans="1:7" ht="19.2" customHeight="1">
      <c r="A160" s="93">
        <v>29</v>
      </c>
      <c r="B160" s="201" t="s">
        <v>536</v>
      </c>
      <c r="C160" s="201" t="s">
        <v>450</v>
      </c>
      <c r="D160" s="187" t="s">
        <v>537</v>
      </c>
      <c r="E160" s="188">
        <v>18.794</v>
      </c>
      <c r="F160" s="172"/>
      <c r="G160" s="124"/>
    </row>
    <row r="161" spans="1:7" ht="19.2" customHeight="1">
      <c r="A161" s="93">
        <v>30</v>
      </c>
      <c r="B161" s="184" t="s">
        <v>457</v>
      </c>
      <c r="C161" s="184" t="s">
        <v>458</v>
      </c>
      <c r="D161" s="187" t="s">
        <v>538</v>
      </c>
      <c r="E161" s="188">
        <v>18.809000000000001</v>
      </c>
      <c r="F161" s="172"/>
      <c r="G161" s="124"/>
    </row>
    <row r="162" spans="1:7" ht="19.2" customHeight="1">
      <c r="A162" s="93">
        <v>31</v>
      </c>
      <c r="B162" s="184" t="s">
        <v>89</v>
      </c>
      <c r="C162" s="184" t="s">
        <v>350</v>
      </c>
      <c r="D162" s="187" t="s">
        <v>351</v>
      </c>
      <c r="E162" s="188">
        <v>18.821000000000002</v>
      </c>
      <c r="F162" s="172"/>
      <c r="G162" s="124"/>
    </row>
    <row r="163" spans="1:7" ht="19.2" customHeight="1">
      <c r="A163" s="93">
        <v>32</v>
      </c>
      <c r="B163" s="184" t="s">
        <v>539</v>
      </c>
      <c r="C163" s="184" t="s">
        <v>540</v>
      </c>
      <c r="D163" s="187" t="s">
        <v>541</v>
      </c>
      <c r="E163" s="188">
        <v>18.898</v>
      </c>
      <c r="F163" s="172"/>
      <c r="G163" s="124"/>
    </row>
    <row r="164" spans="1:7" ht="19.2" customHeight="1">
      <c r="A164" s="93">
        <v>33</v>
      </c>
      <c r="B164" s="184" t="s">
        <v>542</v>
      </c>
      <c r="C164" s="184" t="s">
        <v>490</v>
      </c>
      <c r="D164" s="187" t="s">
        <v>543</v>
      </c>
      <c r="E164" s="188">
        <v>18.911999999999999</v>
      </c>
      <c r="F164" s="172"/>
      <c r="G164" s="124"/>
    </row>
    <row r="165" spans="1:7" ht="19.2" customHeight="1">
      <c r="A165" s="93">
        <v>34</v>
      </c>
      <c r="B165" s="184" t="s">
        <v>377</v>
      </c>
      <c r="C165" s="184" t="s">
        <v>378</v>
      </c>
      <c r="D165" s="185" t="s">
        <v>379</v>
      </c>
      <c r="E165" s="189">
        <v>19.012</v>
      </c>
      <c r="F165" s="172"/>
      <c r="G165" s="124"/>
    </row>
    <row r="166" spans="1:7" ht="19.2" customHeight="1">
      <c r="A166" s="93">
        <v>35</v>
      </c>
      <c r="B166" s="184" t="s">
        <v>117</v>
      </c>
      <c r="C166" s="184" t="s">
        <v>490</v>
      </c>
      <c r="D166" s="187" t="s">
        <v>544</v>
      </c>
      <c r="E166" s="188">
        <v>19.023</v>
      </c>
      <c r="F166" s="172"/>
      <c r="G166" s="124"/>
    </row>
    <row r="167" spans="1:7" ht="19.2" customHeight="1">
      <c r="A167" s="93">
        <v>36</v>
      </c>
      <c r="B167" s="184" t="s">
        <v>545</v>
      </c>
      <c r="C167" s="184" t="s">
        <v>546</v>
      </c>
      <c r="D167" s="187" t="s">
        <v>547</v>
      </c>
      <c r="E167" s="188">
        <v>19.047999999999998</v>
      </c>
      <c r="F167" s="172"/>
      <c r="G167" s="124"/>
    </row>
    <row r="168" spans="1:7" ht="19.2" customHeight="1">
      <c r="A168" s="93">
        <v>37</v>
      </c>
      <c r="B168" s="184" t="s">
        <v>548</v>
      </c>
      <c r="C168" s="184" t="s">
        <v>549</v>
      </c>
      <c r="D168" s="187" t="s">
        <v>550</v>
      </c>
      <c r="E168" s="188">
        <v>19.234000000000002</v>
      </c>
      <c r="F168" s="172"/>
      <c r="G168" s="124"/>
    </row>
    <row r="169" spans="1:7" ht="19.2" customHeight="1">
      <c r="A169" s="93">
        <v>38</v>
      </c>
      <c r="B169" s="184" t="s">
        <v>551</v>
      </c>
      <c r="C169" s="184" t="s">
        <v>509</v>
      </c>
      <c r="D169" s="185" t="s">
        <v>552</v>
      </c>
      <c r="E169" s="190">
        <v>19.350000000000001</v>
      </c>
      <c r="F169" s="172"/>
      <c r="G169" s="124"/>
    </row>
    <row r="170" spans="1:7" ht="19.2" customHeight="1">
      <c r="A170" s="93">
        <v>39</v>
      </c>
      <c r="B170" s="184" t="s">
        <v>100</v>
      </c>
      <c r="C170" s="184" t="s">
        <v>403</v>
      </c>
      <c r="D170" s="187" t="s">
        <v>404</v>
      </c>
      <c r="E170" s="188">
        <v>19.698</v>
      </c>
      <c r="F170" s="172"/>
      <c r="G170" s="124"/>
    </row>
    <row r="171" spans="1:7" ht="19.2" customHeight="1">
      <c r="A171" s="93">
        <v>40</v>
      </c>
      <c r="B171" s="184" t="s">
        <v>553</v>
      </c>
      <c r="C171" s="184" t="s">
        <v>554</v>
      </c>
      <c r="D171" s="187" t="s">
        <v>555</v>
      </c>
      <c r="E171" s="193">
        <v>19.879000000000001</v>
      </c>
      <c r="F171" s="172"/>
      <c r="G171" s="124"/>
    </row>
    <row r="172" spans="1:7" ht="19.2" customHeight="1">
      <c r="A172" s="93">
        <v>41</v>
      </c>
      <c r="B172" s="184" t="s">
        <v>556</v>
      </c>
      <c r="C172" s="184" t="s">
        <v>557</v>
      </c>
      <c r="D172" s="202" t="s">
        <v>522</v>
      </c>
      <c r="E172" s="193">
        <v>19.91</v>
      </c>
      <c r="F172" s="172"/>
      <c r="G172" s="124"/>
    </row>
    <row r="173" spans="1:7" ht="19.2" customHeight="1">
      <c r="A173" s="93">
        <v>42</v>
      </c>
      <c r="B173" s="184" t="s">
        <v>486</v>
      </c>
      <c r="C173" s="184" t="s">
        <v>487</v>
      </c>
      <c r="D173" s="185" t="s">
        <v>569</v>
      </c>
      <c r="E173" s="190">
        <v>20.248999999999999</v>
      </c>
      <c r="F173" s="172"/>
      <c r="G173" s="124"/>
    </row>
    <row r="174" spans="1:7" ht="19.2" customHeight="1">
      <c r="A174" s="93">
        <v>43</v>
      </c>
      <c r="B174" s="184" t="s">
        <v>199</v>
      </c>
      <c r="C174" s="184" t="s">
        <v>380</v>
      </c>
      <c r="D174" s="185" t="s">
        <v>381</v>
      </c>
      <c r="E174" s="190">
        <v>27.003</v>
      </c>
      <c r="F174" s="172"/>
      <c r="G174" s="124"/>
    </row>
    <row r="175" spans="1:7" ht="19.2" hidden="1" customHeight="1">
      <c r="A175" s="93">
        <v>44</v>
      </c>
      <c r="B175" s="201"/>
      <c r="C175" s="201"/>
      <c r="D175" s="187"/>
      <c r="E175" s="188"/>
      <c r="F175" s="172"/>
      <c r="G175" s="124"/>
    </row>
    <row r="176" spans="1:7" ht="19.2" hidden="1" customHeight="1">
      <c r="A176" s="93">
        <v>45</v>
      </c>
      <c r="B176" s="184"/>
      <c r="C176" s="184"/>
      <c r="D176" s="187"/>
      <c r="E176" s="188"/>
      <c r="F176" s="172"/>
      <c r="G176" s="124"/>
    </row>
    <row r="177" spans="1:7" ht="19.2" hidden="1" customHeight="1">
      <c r="A177" s="93">
        <v>46</v>
      </c>
      <c r="B177" s="184"/>
      <c r="C177" s="184"/>
      <c r="D177" s="187"/>
      <c r="E177" s="188"/>
      <c r="F177" s="172"/>
      <c r="G177" s="124"/>
    </row>
    <row r="178" spans="1:7" ht="19.2" hidden="1" customHeight="1">
      <c r="A178" s="93">
        <v>47</v>
      </c>
      <c r="B178" s="184"/>
      <c r="C178" s="184"/>
      <c r="D178" s="185"/>
      <c r="E178" s="189"/>
      <c r="F178" s="172"/>
      <c r="G178" s="124"/>
    </row>
    <row r="179" spans="1:7" ht="19.2" hidden="1" customHeight="1">
      <c r="A179" s="93">
        <v>48</v>
      </c>
      <c r="B179" s="184"/>
      <c r="C179" s="184"/>
      <c r="D179" s="187"/>
      <c r="E179" s="188"/>
      <c r="F179" s="172"/>
      <c r="G179" s="124"/>
    </row>
    <row r="180" spans="1:7" ht="19.2" hidden="1" customHeight="1">
      <c r="A180" s="93">
        <v>49</v>
      </c>
      <c r="B180" s="184"/>
      <c r="C180" s="184"/>
      <c r="D180" s="187"/>
      <c r="E180" s="188"/>
      <c r="F180" s="172"/>
      <c r="G180" s="124"/>
    </row>
    <row r="181" spans="1:7" ht="19.2" hidden="1" customHeight="1">
      <c r="A181" s="93">
        <v>50</v>
      </c>
      <c r="B181" s="184"/>
      <c r="C181" s="184"/>
      <c r="D181" s="185"/>
      <c r="E181" s="189"/>
      <c r="F181" s="172"/>
      <c r="G181" s="124"/>
    </row>
    <row r="182" spans="1:7" ht="19.2" hidden="1" customHeight="1">
      <c r="A182" s="93">
        <v>51</v>
      </c>
      <c r="B182" s="184"/>
      <c r="C182" s="184"/>
      <c r="D182" s="187"/>
      <c r="E182" s="188"/>
      <c r="F182" s="172"/>
      <c r="G182" s="124"/>
    </row>
    <row r="183" spans="1:7" ht="19.2" hidden="1" customHeight="1">
      <c r="A183" s="93">
        <v>52</v>
      </c>
      <c r="B183" s="184"/>
      <c r="C183" s="184"/>
      <c r="D183" s="187"/>
      <c r="E183" s="188"/>
      <c r="F183" s="172"/>
      <c r="G183" s="124"/>
    </row>
    <row r="184" spans="1:7" ht="19.2" hidden="1" customHeight="1">
      <c r="A184" s="93">
        <v>53</v>
      </c>
      <c r="B184" s="184"/>
      <c r="C184" s="184"/>
      <c r="D184" s="187"/>
      <c r="E184" s="188"/>
      <c r="F184" s="172"/>
      <c r="G184" s="124"/>
    </row>
    <row r="185" spans="1:7" ht="19.2" hidden="1" customHeight="1">
      <c r="A185" s="93">
        <v>54</v>
      </c>
      <c r="B185" s="184"/>
      <c r="C185" s="184"/>
      <c r="D185" s="185"/>
      <c r="E185" s="190"/>
      <c r="F185" s="172"/>
      <c r="G185" s="124"/>
    </row>
    <row r="186" spans="1:7" ht="19.2" hidden="1" customHeight="1">
      <c r="A186" s="93">
        <v>55</v>
      </c>
      <c r="B186" s="184"/>
      <c r="C186" s="184"/>
      <c r="D186" s="187"/>
      <c r="E186" s="188"/>
      <c r="F186" s="172"/>
      <c r="G186" s="124"/>
    </row>
    <row r="187" spans="1:7" ht="19.2" hidden="1" customHeight="1">
      <c r="A187" s="93">
        <v>56</v>
      </c>
      <c r="B187" s="184"/>
      <c r="C187" s="184"/>
      <c r="D187" s="187"/>
      <c r="E187" s="188"/>
      <c r="F187" s="172"/>
      <c r="G187" s="124"/>
    </row>
    <row r="188" spans="1:7" ht="19.2" hidden="1" customHeight="1">
      <c r="A188" s="93">
        <v>57</v>
      </c>
      <c r="B188" s="184"/>
      <c r="C188" s="184"/>
      <c r="D188" s="187"/>
      <c r="E188" s="193"/>
      <c r="F188" s="172"/>
      <c r="G188" s="124"/>
    </row>
    <row r="189" spans="1:7" ht="19.2" hidden="1" customHeight="1">
      <c r="A189" s="93">
        <v>58</v>
      </c>
      <c r="B189" s="184"/>
      <c r="C189" s="184"/>
      <c r="D189" s="187"/>
      <c r="E189" s="193"/>
      <c r="F189" s="172"/>
      <c r="G189" s="124"/>
    </row>
    <row r="190" spans="1:7" ht="19.2" hidden="1" customHeight="1">
      <c r="A190" s="93">
        <v>59</v>
      </c>
      <c r="B190" s="184"/>
      <c r="C190" s="184"/>
      <c r="D190" s="187"/>
      <c r="E190" s="188"/>
      <c r="F190" s="172"/>
      <c r="G190" s="124"/>
    </row>
    <row r="191" spans="1:7" ht="19.2" hidden="1" customHeight="1">
      <c r="A191" s="93">
        <v>60</v>
      </c>
      <c r="B191" s="184"/>
      <c r="C191" s="184"/>
      <c r="D191" s="185"/>
      <c r="E191" s="190"/>
      <c r="F191" s="172"/>
      <c r="G191" s="124"/>
    </row>
    <row r="192" spans="1:7" ht="19.2" hidden="1" customHeight="1">
      <c r="A192" s="93">
        <v>61</v>
      </c>
      <c r="B192" s="184"/>
      <c r="C192" s="184"/>
      <c r="D192" s="187"/>
      <c r="E192" s="188"/>
      <c r="F192" s="172"/>
      <c r="G192" s="124"/>
    </row>
    <row r="193" spans="1:7" ht="19.2" hidden="1" customHeight="1">
      <c r="A193" s="93">
        <v>62</v>
      </c>
      <c r="B193" s="184"/>
      <c r="C193" s="184"/>
      <c r="D193" s="187"/>
      <c r="E193" s="188"/>
      <c r="F193" s="172"/>
      <c r="G193" s="124"/>
    </row>
    <row r="194" spans="1:7" ht="19.2" hidden="1" customHeight="1">
      <c r="A194" s="93">
        <v>63</v>
      </c>
      <c r="B194" s="184"/>
      <c r="C194" s="184"/>
      <c r="D194" s="185"/>
      <c r="E194" s="190"/>
      <c r="F194" s="172"/>
      <c r="G194" s="124"/>
    </row>
    <row r="195" spans="1:7" ht="19.2" hidden="1" customHeight="1">
      <c r="A195" s="93">
        <v>64</v>
      </c>
      <c r="B195" s="184"/>
      <c r="C195" s="184"/>
      <c r="D195" s="187"/>
      <c r="E195" s="188"/>
      <c r="F195" s="172"/>
      <c r="G195" s="124"/>
    </row>
    <row r="196" spans="1:7" ht="19.2" hidden="1" customHeight="1">
      <c r="A196" s="93">
        <v>65</v>
      </c>
      <c r="B196" s="184"/>
      <c r="C196" s="184"/>
      <c r="D196" s="185"/>
      <c r="E196" s="190"/>
      <c r="F196" s="172"/>
      <c r="G196" s="124"/>
    </row>
    <row r="197" spans="1:7" ht="19.2" hidden="1" customHeight="1">
      <c r="A197" s="93">
        <v>66</v>
      </c>
      <c r="B197" s="91"/>
      <c r="C197" s="91"/>
      <c r="D197" s="92"/>
      <c r="E197" s="90"/>
      <c r="F197" s="172"/>
      <c r="G197" s="124"/>
    </row>
    <row r="198" spans="1:7" ht="19.2" hidden="1" customHeight="1">
      <c r="A198" s="93">
        <v>67</v>
      </c>
      <c r="B198" s="91"/>
      <c r="C198" s="91"/>
      <c r="D198" s="92"/>
      <c r="E198" s="90"/>
      <c r="F198" s="172"/>
      <c r="G198" s="124"/>
    </row>
    <row r="199" spans="1:7" ht="19.2" hidden="1" customHeight="1">
      <c r="A199" s="93">
        <v>68</v>
      </c>
      <c r="B199" s="91"/>
      <c r="C199" s="91"/>
      <c r="D199" s="92"/>
      <c r="E199" s="90"/>
      <c r="F199" s="172"/>
      <c r="G199" s="124"/>
    </row>
    <row r="200" spans="1:7" ht="19.2" customHeight="1">
      <c r="A200" s="93"/>
      <c r="B200" s="91"/>
      <c r="C200" s="91"/>
      <c r="D200" s="92"/>
      <c r="E200" s="90"/>
      <c r="F200" s="172"/>
      <c r="G200" s="124"/>
    </row>
    <row r="201" spans="1:7" s="114" customFormat="1" ht="24" customHeight="1">
      <c r="A201" s="227" t="s">
        <v>18</v>
      </c>
      <c r="B201" s="228"/>
      <c r="C201" s="228"/>
      <c r="D201" s="228"/>
      <c r="E201" s="228"/>
      <c r="F201" s="228"/>
      <c r="G201" s="229"/>
    </row>
    <row r="202" spans="1:7" ht="19.2" customHeight="1">
      <c r="A202" s="93">
        <v>1</v>
      </c>
      <c r="B202" s="184" t="s">
        <v>388</v>
      </c>
      <c r="C202" s="184" t="s">
        <v>304</v>
      </c>
      <c r="D202" s="185" t="s">
        <v>577</v>
      </c>
      <c r="E202" s="190">
        <v>915.30600000000004</v>
      </c>
      <c r="F202" s="173"/>
      <c r="G202" s="124"/>
    </row>
    <row r="203" spans="1:7" ht="19.2" customHeight="1">
      <c r="A203" s="93">
        <v>2</v>
      </c>
      <c r="B203" s="184" t="s">
        <v>436</v>
      </c>
      <c r="C203" s="184" t="s">
        <v>437</v>
      </c>
      <c r="D203" s="187" t="s">
        <v>578</v>
      </c>
      <c r="E203" s="188">
        <v>916.02</v>
      </c>
      <c r="F203" s="173"/>
      <c r="G203" s="124"/>
    </row>
    <row r="204" spans="1:7" ht="19.2" customHeight="1">
      <c r="A204" s="93">
        <v>3</v>
      </c>
      <c r="B204" s="184" t="s">
        <v>579</v>
      </c>
      <c r="C204" s="184" t="s">
        <v>580</v>
      </c>
      <c r="D204" s="185" t="s">
        <v>581</v>
      </c>
      <c r="E204" s="189">
        <v>916.29600000000005</v>
      </c>
      <c r="F204" s="173"/>
      <c r="G204" s="124"/>
    </row>
    <row r="205" spans="1:7" ht="19.2" customHeight="1">
      <c r="A205" s="93">
        <v>4</v>
      </c>
      <c r="B205" s="184" t="s">
        <v>582</v>
      </c>
      <c r="C205" s="184" t="s">
        <v>583</v>
      </c>
      <c r="D205" s="185" t="s">
        <v>584</v>
      </c>
      <c r="E205" s="190">
        <v>917.01099999999997</v>
      </c>
      <c r="F205" s="173"/>
      <c r="G205" s="124"/>
    </row>
    <row r="206" spans="1:7" ht="19.2" customHeight="1">
      <c r="A206" s="93">
        <v>5</v>
      </c>
      <c r="B206" s="184" t="s">
        <v>140</v>
      </c>
      <c r="C206" s="184" t="s">
        <v>352</v>
      </c>
      <c r="D206" s="185" t="s">
        <v>420</v>
      </c>
      <c r="E206" s="189">
        <v>917.39700000000005</v>
      </c>
      <c r="F206" s="173"/>
      <c r="G206" s="124"/>
    </row>
    <row r="207" spans="1:7" ht="19.2" customHeight="1">
      <c r="A207" s="93">
        <v>6</v>
      </c>
      <c r="B207" s="184" t="s">
        <v>297</v>
      </c>
      <c r="C207" s="184" t="s">
        <v>298</v>
      </c>
      <c r="D207" s="185" t="s">
        <v>308</v>
      </c>
      <c r="E207" s="188">
        <v>917.57</v>
      </c>
      <c r="F207" s="173"/>
      <c r="G207" s="124"/>
    </row>
    <row r="208" spans="1:7" ht="19.2" customHeight="1">
      <c r="A208" s="93">
        <v>7</v>
      </c>
      <c r="B208" s="184" t="s">
        <v>585</v>
      </c>
      <c r="C208" s="184" t="s">
        <v>190</v>
      </c>
      <c r="D208" s="187" t="s">
        <v>586</v>
      </c>
      <c r="E208" s="188">
        <v>918.14499999999998</v>
      </c>
      <c r="F208" s="173"/>
      <c r="G208" s="124"/>
    </row>
    <row r="209" spans="1:7" ht="19.2" customHeight="1">
      <c r="A209" s="93">
        <v>8</v>
      </c>
      <c r="B209" s="184" t="s">
        <v>587</v>
      </c>
      <c r="C209" s="184" t="s">
        <v>588</v>
      </c>
      <c r="D209" s="187" t="s">
        <v>589</v>
      </c>
      <c r="E209" s="188">
        <v>920.13099999999997</v>
      </c>
      <c r="F209" s="173"/>
      <c r="G209" s="124"/>
    </row>
    <row r="210" spans="1:7" ht="19.2" customHeight="1">
      <c r="A210" s="93">
        <v>9</v>
      </c>
      <c r="B210" s="184" t="s">
        <v>556</v>
      </c>
      <c r="C210" s="184" t="s">
        <v>557</v>
      </c>
      <c r="D210" s="187" t="s">
        <v>590</v>
      </c>
      <c r="E210" s="188">
        <v>99.998999999999995</v>
      </c>
      <c r="F210" s="173"/>
      <c r="G210" s="124"/>
    </row>
    <row r="211" spans="1:7" ht="19.2" customHeight="1">
      <c r="A211" s="93">
        <v>10</v>
      </c>
      <c r="B211" s="184" t="s">
        <v>421</v>
      </c>
      <c r="C211" s="184" t="s">
        <v>422</v>
      </c>
      <c r="D211" s="187" t="s">
        <v>423</v>
      </c>
      <c r="E211" s="193">
        <v>99.998999999999995</v>
      </c>
      <c r="F211" s="173"/>
      <c r="G211" s="124"/>
    </row>
    <row r="212" spans="1:7" ht="19.2" customHeight="1">
      <c r="A212" s="93">
        <v>11</v>
      </c>
      <c r="B212" s="184" t="s">
        <v>591</v>
      </c>
      <c r="C212" s="184" t="s">
        <v>527</v>
      </c>
      <c r="D212" s="187" t="s">
        <v>592</v>
      </c>
      <c r="E212" s="188">
        <v>99.998999999999995</v>
      </c>
      <c r="F212" s="173"/>
      <c r="G212" s="124"/>
    </row>
    <row r="213" spans="1:7" ht="19.2" customHeight="1">
      <c r="A213" s="93">
        <v>12</v>
      </c>
      <c r="B213" s="184" t="s">
        <v>382</v>
      </c>
      <c r="C213" s="184" t="s">
        <v>383</v>
      </c>
      <c r="D213" s="185" t="s">
        <v>384</v>
      </c>
      <c r="E213" s="189">
        <v>99.998999999999995</v>
      </c>
      <c r="F213" s="173"/>
      <c r="G213" s="124"/>
    </row>
    <row r="214" spans="1:7" ht="19.2" customHeight="1">
      <c r="A214" s="93">
        <v>13</v>
      </c>
      <c r="B214" s="184" t="s">
        <v>405</v>
      </c>
      <c r="C214" s="184" t="s">
        <v>358</v>
      </c>
      <c r="D214" s="187" t="s">
        <v>406</v>
      </c>
      <c r="E214" s="188">
        <v>99.998999999999995</v>
      </c>
      <c r="F214" s="173"/>
      <c r="G214" s="124"/>
    </row>
    <row r="215" spans="1:7" ht="19.2" customHeight="1">
      <c r="A215" s="93">
        <v>14</v>
      </c>
      <c r="B215" s="184" t="s">
        <v>407</v>
      </c>
      <c r="C215" s="184" t="s">
        <v>408</v>
      </c>
      <c r="D215" s="187" t="s">
        <v>409</v>
      </c>
      <c r="E215" s="188">
        <v>99.998999999999995</v>
      </c>
      <c r="F215" s="173"/>
      <c r="G215" s="124"/>
    </row>
    <row r="216" spans="1:7" ht="19.2" customHeight="1">
      <c r="A216" s="93"/>
      <c r="B216" s="184"/>
      <c r="C216" s="184"/>
      <c r="D216" s="187"/>
      <c r="E216" s="188"/>
      <c r="F216" s="173"/>
      <c r="G216" s="124"/>
    </row>
    <row r="217" spans="1:7" ht="15" customHeight="1">
      <c r="A217" s="108"/>
      <c r="B217" s="113"/>
      <c r="C217" s="113"/>
      <c r="D217" s="113"/>
      <c r="E217" s="109"/>
      <c r="F217" s="126"/>
      <c r="G217" s="129"/>
    </row>
    <row r="218" spans="1:7" ht="15" customHeight="1">
      <c r="A218" s="108"/>
      <c r="B218" s="113"/>
      <c r="C218" s="113"/>
      <c r="D218" s="113"/>
      <c r="E218" s="109"/>
      <c r="F218" s="126"/>
      <c r="G218" s="129"/>
    </row>
    <row r="219" spans="1:7" ht="15" customHeight="1">
      <c r="A219" s="108"/>
      <c r="B219" s="113"/>
      <c r="C219" s="113"/>
      <c r="D219" s="113"/>
      <c r="E219" s="109"/>
      <c r="F219" s="126"/>
      <c r="G219" s="129"/>
    </row>
    <row r="220" spans="1:7" ht="15" customHeight="1">
      <c r="A220" s="108"/>
      <c r="B220" s="113"/>
      <c r="C220" s="113"/>
      <c r="D220" s="113"/>
      <c r="E220" s="109"/>
      <c r="F220" s="126"/>
      <c r="G220" s="129"/>
    </row>
    <row r="221" spans="1:7" ht="15" customHeight="1">
      <c r="A221" s="108"/>
      <c r="B221" s="113"/>
      <c r="C221" s="113"/>
      <c r="D221" s="113"/>
      <c r="E221" s="109"/>
      <c r="F221" s="126"/>
      <c r="G221" s="129"/>
    </row>
    <row r="222" spans="1:7" ht="15" customHeight="1">
      <c r="A222" s="108"/>
      <c r="B222" s="113"/>
      <c r="C222" s="113"/>
      <c r="D222" s="113"/>
      <c r="E222" s="109"/>
      <c r="F222" s="126"/>
      <c r="G222" s="129"/>
    </row>
    <row r="223" spans="1:7" ht="15" customHeight="1">
      <c r="A223" s="108"/>
      <c r="B223" s="113"/>
      <c r="C223" s="113"/>
      <c r="D223" s="113"/>
      <c r="E223" s="109"/>
      <c r="F223" s="126"/>
      <c r="G223" s="129"/>
    </row>
    <row r="224" spans="1:7" ht="15" customHeight="1">
      <c r="A224" s="108"/>
      <c r="B224" s="113"/>
      <c r="C224" s="113"/>
      <c r="D224" s="113"/>
      <c r="E224" s="109"/>
      <c r="F224" s="126"/>
      <c r="G224" s="129"/>
    </row>
    <row r="225" spans="1:7" ht="15" customHeight="1">
      <c r="A225" s="108"/>
      <c r="B225" s="113"/>
      <c r="C225" s="113"/>
      <c r="D225" s="113"/>
      <c r="E225" s="109"/>
      <c r="F225" s="126"/>
      <c r="G225" s="129"/>
    </row>
    <row r="226" spans="1:7" ht="15" customHeight="1">
      <c r="A226" s="108"/>
      <c r="B226" s="113"/>
      <c r="C226" s="113"/>
      <c r="D226" s="113"/>
      <c r="E226" s="109"/>
      <c r="F226" s="126"/>
      <c r="G226" s="129"/>
    </row>
    <row r="227" spans="1:7" ht="15" customHeight="1">
      <c r="A227" s="108"/>
      <c r="B227" s="113"/>
      <c r="C227" s="113"/>
      <c r="D227" s="113"/>
      <c r="E227" s="109"/>
      <c r="F227" s="126"/>
      <c r="G227" s="129"/>
    </row>
    <row r="228" spans="1:7" ht="15" customHeight="1">
      <c r="A228" s="108"/>
      <c r="B228" s="113"/>
      <c r="C228" s="113"/>
      <c r="D228" s="113"/>
      <c r="E228" s="109"/>
      <c r="F228" s="126"/>
      <c r="G228" s="129"/>
    </row>
    <row r="229" spans="1:7" ht="15" customHeight="1">
      <c r="A229" s="108"/>
      <c r="B229" s="113"/>
      <c r="C229" s="113"/>
      <c r="D229" s="113"/>
      <c r="E229" s="109"/>
      <c r="F229" s="126"/>
      <c r="G229" s="129"/>
    </row>
    <row r="230" spans="1:7" ht="15" customHeight="1">
      <c r="A230" s="108"/>
      <c r="B230" s="113"/>
      <c r="C230" s="113"/>
      <c r="D230" s="113"/>
      <c r="E230" s="109"/>
      <c r="F230" s="126"/>
      <c r="G230" s="129"/>
    </row>
    <row r="231" spans="1:7" ht="15" customHeight="1">
      <c r="A231" s="108"/>
      <c r="B231" s="113"/>
      <c r="C231" s="113"/>
      <c r="D231" s="113"/>
      <c r="E231" s="109"/>
      <c r="F231" s="126"/>
      <c r="G231" s="129"/>
    </row>
    <row r="232" spans="1:7" ht="15" customHeight="1">
      <c r="A232" s="108"/>
      <c r="B232" s="113"/>
      <c r="C232" s="113"/>
      <c r="D232" s="113"/>
      <c r="E232" s="109"/>
      <c r="F232" s="126"/>
      <c r="G232" s="129"/>
    </row>
    <row r="233" spans="1:7" ht="15" customHeight="1">
      <c r="A233" s="108"/>
      <c r="B233" s="113"/>
      <c r="C233" s="113"/>
      <c r="D233" s="113"/>
      <c r="E233" s="109"/>
      <c r="F233" s="126"/>
      <c r="G233" s="129"/>
    </row>
    <row r="234" spans="1:7" ht="15" customHeight="1">
      <c r="A234" s="108"/>
      <c r="B234" s="113"/>
      <c r="C234" s="113"/>
      <c r="D234" s="113"/>
      <c r="E234" s="109"/>
      <c r="F234" s="126"/>
      <c r="G234" s="129"/>
    </row>
    <row r="235" spans="1:7" ht="15" customHeight="1">
      <c r="A235" s="108"/>
      <c r="B235" s="113"/>
      <c r="C235" s="113"/>
      <c r="D235" s="113"/>
      <c r="E235" s="109"/>
      <c r="F235" s="126"/>
      <c r="G235" s="129"/>
    </row>
    <row r="236" spans="1:7" ht="15" customHeight="1">
      <c r="A236" s="108"/>
      <c r="B236" s="113"/>
      <c r="C236" s="113"/>
      <c r="D236" s="113"/>
      <c r="E236" s="109"/>
      <c r="F236" s="126"/>
      <c r="G236" s="129"/>
    </row>
    <row r="237" spans="1:7" ht="15" customHeight="1">
      <c r="A237" s="108"/>
      <c r="B237" s="113"/>
      <c r="C237" s="113"/>
      <c r="D237" s="113"/>
      <c r="E237" s="109"/>
      <c r="F237" s="126"/>
      <c r="G237" s="129"/>
    </row>
    <row r="238" spans="1:7" ht="15" customHeight="1">
      <c r="A238" s="108"/>
      <c r="B238" s="113"/>
      <c r="C238" s="113"/>
      <c r="D238" s="113"/>
      <c r="E238" s="109"/>
      <c r="F238" s="126"/>
      <c r="G238" s="129"/>
    </row>
    <row r="239" spans="1:7" ht="15" customHeight="1">
      <c r="A239" s="108"/>
      <c r="B239" s="113"/>
      <c r="C239" s="113"/>
      <c r="D239" s="113"/>
      <c r="E239" s="109"/>
      <c r="F239" s="126"/>
      <c r="G239" s="129"/>
    </row>
    <row r="240" spans="1:7" ht="15" customHeight="1">
      <c r="A240" s="108"/>
      <c r="B240" s="113"/>
      <c r="C240" s="113"/>
      <c r="D240" s="113"/>
      <c r="E240" s="109"/>
      <c r="F240" s="126"/>
      <c r="G240" s="129"/>
    </row>
    <row r="241" spans="1:7" ht="15" customHeight="1">
      <c r="A241" s="108"/>
      <c r="B241" s="113"/>
      <c r="C241" s="113"/>
      <c r="D241" s="113"/>
      <c r="E241" s="109"/>
      <c r="F241" s="126"/>
      <c r="G241" s="129"/>
    </row>
    <row r="242" spans="1:7" ht="15" customHeight="1">
      <c r="A242" s="108"/>
      <c r="B242" s="113"/>
      <c r="C242" s="113"/>
      <c r="D242" s="113"/>
      <c r="E242" s="109"/>
      <c r="F242" s="126"/>
      <c r="G242" s="129"/>
    </row>
    <row r="243" spans="1:7" ht="15" customHeight="1">
      <c r="A243" s="108"/>
      <c r="B243" s="113"/>
      <c r="C243" s="113"/>
      <c r="D243" s="113"/>
      <c r="E243" s="109"/>
      <c r="F243" s="126"/>
      <c r="G243" s="129"/>
    </row>
    <row r="244" spans="1:7" ht="15" customHeight="1">
      <c r="A244" s="108"/>
      <c r="B244" s="113"/>
      <c r="C244" s="113"/>
      <c r="D244" s="113"/>
      <c r="E244" s="109"/>
      <c r="F244" s="126"/>
      <c r="G244" s="129"/>
    </row>
    <row r="245" spans="1:7" ht="15" customHeight="1">
      <c r="A245" s="108"/>
      <c r="B245" s="113"/>
      <c r="C245" s="113"/>
      <c r="D245" s="113"/>
      <c r="E245" s="109"/>
      <c r="F245" s="126"/>
      <c r="G245" s="129"/>
    </row>
    <row r="246" spans="1:7" ht="15" customHeight="1">
      <c r="A246" s="108"/>
      <c r="B246" s="113"/>
      <c r="C246" s="113"/>
      <c r="D246" s="113"/>
      <c r="E246" s="109"/>
      <c r="F246" s="126"/>
      <c r="G246" s="129"/>
    </row>
    <row r="247" spans="1:7" ht="15" customHeight="1">
      <c r="A247" s="108"/>
      <c r="B247" s="113"/>
      <c r="C247" s="113"/>
      <c r="D247" s="113"/>
      <c r="E247" s="109"/>
      <c r="F247" s="126"/>
      <c r="G247" s="129"/>
    </row>
    <row r="248" spans="1:7" ht="15" customHeight="1">
      <c r="A248" s="108"/>
      <c r="B248" s="113"/>
      <c r="C248" s="113"/>
      <c r="D248" s="113"/>
      <c r="E248" s="109"/>
      <c r="F248" s="126"/>
      <c r="G248" s="129"/>
    </row>
    <row r="249" spans="1:7" ht="15" customHeight="1">
      <c r="A249" s="108"/>
      <c r="B249" s="113"/>
      <c r="C249" s="113"/>
      <c r="D249" s="113"/>
      <c r="E249" s="109"/>
      <c r="F249" s="126"/>
      <c r="G249" s="129"/>
    </row>
    <row r="250" spans="1:7" ht="15" customHeight="1">
      <c r="A250" s="108"/>
      <c r="B250" s="113"/>
      <c r="C250" s="113"/>
      <c r="D250" s="113"/>
      <c r="E250" s="109"/>
      <c r="F250" s="126"/>
      <c r="G250" s="129"/>
    </row>
    <row r="251" spans="1:7" ht="15" customHeight="1">
      <c r="A251" s="108"/>
      <c r="B251" s="113"/>
      <c r="C251" s="113"/>
      <c r="D251" s="113"/>
      <c r="E251" s="109"/>
      <c r="F251" s="126"/>
      <c r="G251" s="129"/>
    </row>
    <row r="252" spans="1:7" ht="15" customHeight="1">
      <c r="A252" s="108"/>
      <c r="B252" s="113"/>
      <c r="C252" s="113"/>
      <c r="D252" s="113"/>
      <c r="E252" s="109"/>
      <c r="F252" s="126"/>
      <c r="G252" s="129"/>
    </row>
    <row r="253" spans="1:7" ht="15" customHeight="1">
      <c r="A253" s="108"/>
      <c r="B253" s="113"/>
      <c r="C253" s="113"/>
      <c r="D253" s="113"/>
      <c r="E253" s="109"/>
      <c r="F253" s="126"/>
      <c r="G253" s="129"/>
    </row>
    <row r="254" spans="1:7" ht="15" customHeight="1">
      <c r="A254" s="108"/>
      <c r="B254" s="113"/>
      <c r="C254" s="113"/>
      <c r="D254" s="113"/>
      <c r="E254" s="109"/>
      <c r="F254" s="126"/>
      <c r="G254" s="129"/>
    </row>
    <row r="255" spans="1:7" ht="15" customHeight="1">
      <c r="A255" s="108"/>
      <c r="B255" s="113"/>
      <c r="C255" s="113"/>
      <c r="D255" s="113"/>
      <c r="E255" s="109"/>
      <c r="F255" s="126"/>
      <c r="G255" s="129"/>
    </row>
    <row r="256" spans="1:7" ht="15" customHeight="1">
      <c r="A256" s="108"/>
      <c r="B256" s="113"/>
      <c r="C256" s="113"/>
      <c r="D256" s="113"/>
      <c r="E256" s="109"/>
      <c r="F256" s="126"/>
      <c r="G256" s="129"/>
    </row>
    <row r="257" spans="1:7" ht="15" customHeight="1">
      <c r="A257" s="108"/>
      <c r="B257" s="113"/>
      <c r="C257" s="113"/>
      <c r="D257" s="113"/>
      <c r="E257" s="109"/>
      <c r="F257" s="126"/>
      <c r="G257" s="129"/>
    </row>
    <row r="258" spans="1:7" ht="15" customHeight="1">
      <c r="A258" s="108"/>
      <c r="B258" s="113"/>
      <c r="C258" s="113"/>
      <c r="D258" s="113"/>
      <c r="E258" s="109"/>
      <c r="F258" s="126"/>
      <c r="G258" s="129"/>
    </row>
    <row r="259" spans="1:7" ht="15" customHeight="1">
      <c r="A259" s="108"/>
      <c r="B259" s="113"/>
      <c r="C259" s="113"/>
      <c r="D259" s="113"/>
      <c r="E259" s="109"/>
      <c r="F259" s="126"/>
      <c r="G259" s="129"/>
    </row>
    <row r="260" spans="1:7" ht="15" customHeight="1">
      <c r="A260" s="108"/>
      <c r="B260" s="113"/>
      <c r="C260" s="113"/>
      <c r="D260" s="113"/>
      <c r="E260" s="109"/>
      <c r="F260" s="126"/>
      <c r="G260" s="129"/>
    </row>
    <row r="261" spans="1:7" ht="15" customHeight="1">
      <c r="A261" s="108"/>
      <c r="B261" s="113"/>
      <c r="C261" s="113"/>
      <c r="D261" s="113"/>
      <c r="E261" s="109"/>
      <c r="F261" s="126"/>
      <c r="G261" s="129"/>
    </row>
    <row r="262" spans="1:7" ht="15" customHeight="1">
      <c r="A262" s="108"/>
      <c r="B262" s="113"/>
      <c r="C262" s="113"/>
      <c r="D262" s="113"/>
      <c r="E262" s="109"/>
      <c r="F262" s="126"/>
      <c r="G262" s="129"/>
    </row>
    <row r="263" spans="1:7" ht="15" customHeight="1">
      <c r="A263" s="108"/>
      <c r="B263" s="113"/>
      <c r="C263" s="113"/>
      <c r="D263" s="113"/>
      <c r="E263" s="109"/>
      <c r="F263" s="126"/>
      <c r="G263" s="129"/>
    </row>
    <row r="264" spans="1:7" ht="15" customHeight="1">
      <c r="A264" s="108"/>
      <c r="B264" s="113"/>
      <c r="C264" s="113"/>
      <c r="D264" s="113"/>
      <c r="E264" s="109"/>
      <c r="F264" s="126"/>
      <c r="G264" s="129"/>
    </row>
    <row r="265" spans="1:7" ht="15" customHeight="1">
      <c r="A265" s="108"/>
      <c r="B265" s="113"/>
      <c r="C265" s="113"/>
      <c r="D265" s="113"/>
      <c r="E265" s="109"/>
      <c r="F265" s="126"/>
      <c r="G265" s="129"/>
    </row>
    <row r="266" spans="1:7" ht="15" customHeight="1">
      <c r="A266" s="108"/>
      <c r="B266" s="113"/>
      <c r="C266" s="113"/>
      <c r="D266" s="113"/>
      <c r="E266" s="109"/>
      <c r="F266" s="126"/>
      <c r="G266" s="129"/>
    </row>
    <row r="267" spans="1:7" ht="15" customHeight="1">
      <c r="A267" s="108"/>
      <c r="B267" s="113"/>
      <c r="C267" s="113"/>
      <c r="D267" s="113"/>
      <c r="E267" s="109"/>
      <c r="F267" s="126"/>
      <c r="G267" s="129"/>
    </row>
    <row r="268" spans="1:7" ht="15" customHeight="1">
      <c r="A268" s="108"/>
      <c r="B268" s="113"/>
      <c r="C268" s="113"/>
      <c r="D268" s="113"/>
      <c r="E268" s="109"/>
      <c r="F268" s="126"/>
      <c r="G268" s="129"/>
    </row>
    <row r="269" spans="1:7" ht="15" customHeight="1">
      <c r="A269" s="108"/>
      <c r="B269" s="113"/>
      <c r="C269" s="113"/>
      <c r="D269" s="113"/>
      <c r="E269" s="109"/>
      <c r="F269" s="126"/>
      <c r="G269" s="129"/>
    </row>
    <row r="270" spans="1:7" ht="15" customHeight="1">
      <c r="A270" s="108"/>
      <c r="B270" s="113"/>
      <c r="C270" s="113"/>
      <c r="D270" s="113"/>
      <c r="E270" s="109"/>
      <c r="F270" s="126"/>
      <c r="G270" s="129"/>
    </row>
    <row r="271" spans="1:7" ht="15" customHeight="1">
      <c r="A271" s="108"/>
      <c r="B271" s="113"/>
      <c r="C271" s="113"/>
      <c r="D271" s="113"/>
      <c r="E271" s="109"/>
      <c r="F271" s="126"/>
      <c r="G271" s="129"/>
    </row>
    <row r="272" spans="1:7" ht="15" customHeight="1">
      <c r="A272" s="108"/>
      <c r="B272" s="113"/>
      <c r="C272" s="113"/>
      <c r="D272" s="113"/>
      <c r="E272" s="109"/>
      <c r="F272" s="126"/>
      <c r="G272" s="129"/>
    </row>
    <row r="273" spans="1:7" ht="15" customHeight="1">
      <c r="A273" s="108"/>
      <c r="B273" s="113"/>
      <c r="C273" s="113"/>
      <c r="D273" s="113"/>
      <c r="E273" s="109"/>
      <c r="F273" s="126"/>
      <c r="G273" s="129"/>
    </row>
    <row r="274" spans="1:7" ht="15" customHeight="1">
      <c r="A274" s="108"/>
      <c r="B274" s="113"/>
      <c r="C274" s="113"/>
      <c r="D274" s="113"/>
      <c r="E274" s="109"/>
      <c r="F274" s="126"/>
      <c r="G274" s="129"/>
    </row>
    <row r="275" spans="1:7" ht="15" customHeight="1">
      <c r="A275" s="108"/>
      <c r="B275" s="113"/>
      <c r="C275" s="113"/>
      <c r="D275" s="113"/>
      <c r="E275" s="109"/>
      <c r="F275" s="126"/>
      <c r="G275" s="129"/>
    </row>
    <row r="276" spans="1:7" ht="15" customHeight="1">
      <c r="A276" s="108"/>
      <c r="B276" s="113"/>
      <c r="C276" s="113"/>
      <c r="D276" s="113"/>
      <c r="E276" s="109"/>
      <c r="F276" s="126"/>
      <c r="G276" s="129"/>
    </row>
    <row r="277" spans="1:7" ht="15" customHeight="1">
      <c r="A277" s="108"/>
      <c r="B277" s="113"/>
      <c r="C277" s="113"/>
      <c r="D277" s="113"/>
      <c r="E277" s="109"/>
      <c r="F277" s="126"/>
      <c r="G277" s="129"/>
    </row>
    <row r="278" spans="1:7" ht="15" customHeight="1">
      <c r="A278" s="108"/>
      <c r="B278" s="113"/>
      <c r="C278" s="113"/>
      <c r="D278" s="113"/>
      <c r="E278" s="109"/>
      <c r="F278" s="126"/>
      <c r="G278" s="129"/>
    </row>
    <row r="279" spans="1:7" ht="15" customHeight="1">
      <c r="A279" s="108"/>
      <c r="B279" s="113"/>
      <c r="C279" s="113"/>
      <c r="D279" s="113"/>
      <c r="E279" s="109"/>
      <c r="F279" s="126"/>
      <c r="G279" s="129"/>
    </row>
    <row r="280" spans="1:7" ht="15" customHeight="1">
      <c r="A280" s="108"/>
      <c r="B280" s="113"/>
      <c r="C280" s="113"/>
      <c r="D280" s="113"/>
      <c r="E280" s="109"/>
      <c r="F280" s="126"/>
      <c r="G280" s="129"/>
    </row>
    <row r="281" spans="1:7" ht="15" customHeight="1">
      <c r="A281" s="108"/>
      <c r="B281" s="113"/>
      <c r="C281" s="113"/>
      <c r="D281" s="113"/>
      <c r="E281" s="109"/>
      <c r="F281" s="126"/>
      <c r="G281" s="129"/>
    </row>
    <row r="282" spans="1:7" ht="15" customHeight="1">
      <c r="A282" s="108"/>
      <c r="B282" s="113"/>
      <c r="C282" s="113"/>
      <c r="D282" s="113"/>
      <c r="E282" s="109"/>
      <c r="F282" s="126"/>
      <c r="G282" s="129"/>
    </row>
    <row r="283" spans="1:7" ht="15" customHeight="1">
      <c r="A283" s="108"/>
      <c r="B283" s="113"/>
      <c r="C283" s="113"/>
      <c r="D283" s="113"/>
      <c r="E283" s="109"/>
      <c r="F283" s="126"/>
      <c r="G283" s="129"/>
    </row>
    <row r="284" spans="1:7" ht="15" customHeight="1">
      <c r="A284" s="108"/>
      <c r="B284" s="113"/>
      <c r="C284" s="113"/>
      <c r="D284" s="113"/>
      <c r="E284" s="109"/>
      <c r="F284" s="126"/>
      <c r="G284" s="129"/>
    </row>
    <row r="285" spans="1:7" ht="15" customHeight="1">
      <c r="A285" s="108"/>
      <c r="B285" s="113"/>
      <c r="C285" s="113"/>
      <c r="D285" s="113"/>
      <c r="E285" s="109"/>
      <c r="F285" s="126"/>
      <c r="G285" s="129"/>
    </row>
    <row r="286" spans="1:7" ht="15" customHeight="1">
      <c r="A286" s="108"/>
      <c r="B286" s="113"/>
      <c r="C286" s="113"/>
      <c r="D286" s="113"/>
      <c r="E286" s="109"/>
      <c r="F286" s="126"/>
      <c r="G286" s="129"/>
    </row>
    <row r="287" spans="1:7" ht="15" customHeight="1">
      <c r="A287" s="108"/>
      <c r="B287" s="113"/>
      <c r="C287" s="113"/>
      <c r="D287" s="113"/>
      <c r="E287" s="109"/>
      <c r="F287" s="126"/>
      <c r="G287" s="129"/>
    </row>
    <row r="288" spans="1:7" ht="15" customHeight="1">
      <c r="A288" s="108"/>
      <c r="B288" s="113"/>
      <c r="C288" s="113"/>
      <c r="D288" s="113"/>
      <c r="E288" s="109"/>
      <c r="F288" s="126"/>
      <c r="G288" s="129"/>
    </row>
    <row r="289" spans="1:7" ht="15" customHeight="1">
      <c r="A289" s="108"/>
      <c r="B289" s="113"/>
      <c r="C289" s="113"/>
      <c r="D289" s="113"/>
      <c r="E289" s="109"/>
      <c r="F289" s="126"/>
      <c r="G289" s="129"/>
    </row>
    <row r="290" spans="1:7" ht="15" customHeight="1">
      <c r="A290" s="108"/>
      <c r="B290" s="113"/>
      <c r="C290" s="113"/>
      <c r="D290" s="113"/>
      <c r="E290" s="109"/>
      <c r="F290" s="126"/>
      <c r="G290" s="129"/>
    </row>
    <row r="291" spans="1:7" ht="15" customHeight="1">
      <c r="A291" s="108"/>
      <c r="B291" s="113"/>
      <c r="C291" s="113"/>
      <c r="D291" s="113"/>
      <c r="E291" s="109"/>
      <c r="F291" s="126"/>
      <c r="G291" s="129"/>
    </row>
    <row r="292" spans="1:7" ht="15" customHeight="1">
      <c r="A292" s="108"/>
      <c r="B292" s="113"/>
      <c r="C292" s="113"/>
      <c r="D292" s="113"/>
      <c r="E292" s="109"/>
      <c r="F292" s="126"/>
      <c r="G292" s="129"/>
    </row>
    <row r="293" spans="1:7" ht="15" customHeight="1">
      <c r="A293" s="108"/>
      <c r="B293" s="113"/>
      <c r="C293" s="113"/>
      <c r="D293" s="113"/>
      <c r="E293" s="109"/>
      <c r="F293" s="126"/>
      <c r="G293" s="129"/>
    </row>
    <row r="294" spans="1:7" ht="15" customHeight="1">
      <c r="A294" s="108"/>
      <c r="B294" s="113"/>
      <c r="C294" s="113"/>
      <c r="D294" s="113"/>
      <c r="E294" s="109"/>
      <c r="F294" s="126"/>
      <c r="G294" s="129"/>
    </row>
    <row r="295" spans="1:7" ht="15" customHeight="1">
      <c r="A295" s="108"/>
      <c r="B295" s="113"/>
      <c r="C295" s="113"/>
      <c r="D295" s="113"/>
      <c r="E295" s="109"/>
      <c r="F295" s="126"/>
      <c r="G295" s="129"/>
    </row>
    <row r="296" spans="1:7" ht="15" customHeight="1">
      <c r="A296" s="108"/>
      <c r="B296" s="113"/>
      <c r="C296" s="113"/>
      <c r="D296" s="113"/>
      <c r="E296" s="109"/>
      <c r="F296" s="126"/>
      <c r="G296" s="129"/>
    </row>
    <row r="297" spans="1:7" ht="15" customHeight="1">
      <c r="A297" s="108"/>
      <c r="B297" s="113"/>
      <c r="C297" s="113"/>
      <c r="D297" s="113"/>
      <c r="E297" s="109"/>
      <c r="F297" s="126"/>
      <c r="G297" s="129"/>
    </row>
    <row r="298" spans="1:7" ht="15" customHeight="1">
      <c r="A298" s="108"/>
      <c r="B298" s="113"/>
      <c r="C298" s="113"/>
      <c r="D298" s="113"/>
      <c r="E298" s="109"/>
      <c r="F298" s="126"/>
      <c r="G298" s="129"/>
    </row>
    <row r="299" spans="1:7" ht="15" customHeight="1">
      <c r="A299" s="108"/>
      <c r="B299" s="113"/>
      <c r="C299" s="113"/>
      <c r="D299" s="113"/>
      <c r="E299" s="109"/>
      <c r="F299" s="126"/>
      <c r="G299" s="129"/>
    </row>
    <row r="300" spans="1:7" ht="15" customHeight="1">
      <c r="A300" s="108"/>
      <c r="B300" s="113"/>
      <c r="C300" s="113"/>
      <c r="D300" s="113"/>
      <c r="E300" s="109"/>
      <c r="F300" s="126"/>
      <c r="G300" s="129"/>
    </row>
    <row r="301" spans="1:7" ht="15" customHeight="1">
      <c r="A301" s="108"/>
      <c r="B301" s="113"/>
      <c r="C301" s="113"/>
      <c r="D301" s="113"/>
      <c r="E301" s="109"/>
      <c r="F301" s="126"/>
      <c r="G301" s="129"/>
    </row>
    <row r="302" spans="1:7" ht="15" customHeight="1">
      <c r="A302" s="108"/>
      <c r="B302" s="113"/>
      <c r="C302" s="113"/>
      <c r="D302" s="113"/>
      <c r="E302" s="109"/>
      <c r="F302" s="126"/>
      <c r="G302" s="129"/>
    </row>
    <row r="303" spans="1:7" ht="15" customHeight="1">
      <c r="A303" s="108"/>
      <c r="B303" s="113"/>
      <c r="C303" s="113"/>
      <c r="D303" s="113"/>
      <c r="E303" s="109"/>
      <c r="F303" s="126"/>
      <c r="G303" s="129"/>
    </row>
    <row r="304" spans="1:7" ht="15" customHeight="1">
      <c r="A304" s="108"/>
      <c r="B304" s="113"/>
      <c r="C304" s="113"/>
      <c r="D304" s="113"/>
      <c r="E304" s="109"/>
      <c r="F304" s="126"/>
      <c r="G304" s="129"/>
    </row>
    <row r="305" spans="1:7" ht="15" customHeight="1">
      <c r="A305" s="108"/>
      <c r="B305" s="113"/>
      <c r="C305" s="113"/>
      <c r="D305" s="113"/>
      <c r="E305" s="109"/>
      <c r="F305" s="126"/>
      <c r="G305" s="129"/>
    </row>
    <row r="306" spans="1:7" ht="15" customHeight="1">
      <c r="A306" s="108"/>
      <c r="B306" s="113"/>
      <c r="C306" s="113"/>
      <c r="D306" s="113"/>
      <c r="E306" s="109"/>
      <c r="F306" s="126"/>
      <c r="G306" s="129"/>
    </row>
    <row r="307" spans="1:7" ht="15" customHeight="1">
      <c r="A307" s="108"/>
      <c r="B307" s="113"/>
      <c r="C307" s="113"/>
      <c r="D307" s="113"/>
      <c r="E307" s="109"/>
      <c r="F307" s="126"/>
      <c r="G307" s="129"/>
    </row>
    <row r="308" spans="1:7" ht="15" customHeight="1">
      <c r="A308" s="108"/>
      <c r="B308" s="113"/>
      <c r="C308" s="113"/>
      <c r="D308" s="113"/>
      <c r="E308" s="109"/>
      <c r="F308" s="126"/>
      <c r="G308" s="129"/>
    </row>
    <row r="309" spans="1:7" ht="15" customHeight="1">
      <c r="A309" s="108"/>
      <c r="B309" s="113"/>
      <c r="C309" s="113"/>
      <c r="D309" s="113"/>
      <c r="E309" s="109"/>
      <c r="F309" s="126"/>
      <c r="G309" s="129"/>
    </row>
    <row r="310" spans="1:7" ht="15" customHeight="1">
      <c r="A310" s="108"/>
      <c r="B310" s="113"/>
      <c r="C310" s="113"/>
      <c r="D310" s="113"/>
      <c r="E310" s="109"/>
      <c r="F310" s="126"/>
      <c r="G310" s="129"/>
    </row>
    <row r="311" spans="1:7" ht="15" customHeight="1">
      <c r="A311" s="108"/>
      <c r="B311" s="113"/>
      <c r="C311" s="113"/>
      <c r="D311" s="113"/>
      <c r="E311" s="109"/>
      <c r="F311" s="126"/>
      <c r="G311" s="129"/>
    </row>
    <row r="312" spans="1:7" ht="15" customHeight="1">
      <c r="A312" s="108"/>
      <c r="B312" s="113"/>
      <c r="C312" s="113"/>
      <c r="D312" s="113"/>
      <c r="E312" s="109"/>
      <c r="F312" s="126"/>
      <c r="G312" s="129"/>
    </row>
    <row r="313" spans="1:7" ht="15" customHeight="1">
      <c r="A313" s="108"/>
      <c r="B313" s="113"/>
      <c r="C313" s="113"/>
      <c r="D313" s="113"/>
      <c r="E313" s="109"/>
      <c r="F313" s="126"/>
      <c r="G313" s="129"/>
    </row>
    <row r="314" spans="1:7" ht="15" customHeight="1">
      <c r="A314" s="108"/>
      <c r="B314" s="113"/>
      <c r="C314" s="113"/>
      <c r="D314" s="113"/>
      <c r="E314" s="109"/>
      <c r="F314" s="126"/>
      <c r="G314" s="129"/>
    </row>
    <row r="315" spans="1:7" ht="15" customHeight="1">
      <c r="A315" s="108"/>
      <c r="B315" s="113"/>
      <c r="C315" s="113"/>
      <c r="D315" s="113"/>
      <c r="E315" s="109"/>
      <c r="F315" s="126"/>
      <c r="G315" s="129"/>
    </row>
    <row r="316" spans="1:7" ht="15" customHeight="1">
      <c r="A316" s="108"/>
      <c r="B316" s="113"/>
      <c r="C316" s="113"/>
      <c r="D316" s="113"/>
      <c r="E316" s="109"/>
      <c r="F316" s="126"/>
      <c r="G316" s="129"/>
    </row>
    <row r="317" spans="1:7" ht="15" customHeight="1">
      <c r="A317" s="108"/>
      <c r="B317" s="113"/>
      <c r="C317" s="113"/>
      <c r="D317" s="113"/>
      <c r="E317" s="109"/>
      <c r="F317" s="126"/>
      <c r="G317" s="129"/>
    </row>
    <row r="318" spans="1:7" ht="15" customHeight="1">
      <c r="A318" s="108"/>
      <c r="B318" s="113"/>
      <c r="C318" s="113"/>
      <c r="D318" s="113"/>
      <c r="E318" s="109"/>
      <c r="F318" s="126"/>
      <c r="G318" s="129"/>
    </row>
    <row r="319" spans="1:7" ht="15" customHeight="1">
      <c r="A319" s="108"/>
      <c r="B319" s="113"/>
      <c r="C319" s="113"/>
      <c r="D319" s="113"/>
      <c r="E319" s="109"/>
      <c r="F319" s="126"/>
      <c r="G319" s="129"/>
    </row>
    <row r="320" spans="1:7" ht="15" customHeight="1">
      <c r="A320" s="108"/>
      <c r="B320" s="113"/>
      <c r="C320" s="113"/>
      <c r="D320" s="113"/>
      <c r="E320" s="109"/>
      <c r="F320" s="126"/>
      <c r="G320" s="129"/>
    </row>
    <row r="321" spans="1:7" ht="15" customHeight="1">
      <c r="A321" s="108"/>
      <c r="B321" s="113"/>
      <c r="C321" s="113"/>
      <c r="D321" s="113"/>
      <c r="E321" s="109"/>
      <c r="F321" s="126"/>
      <c r="G321" s="129"/>
    </row>
    <row r="322" spans="1:7" ht="15" customHeight="1">
      <c r="A322" s="108"/>
      <c r="B322" s="113"/>
      <c r="C322" s="113"/>
      <c r="D322" s="113"/>
      <c r="E322" s="109"/>
      <c r="F322" s="126"/>
      <c r="G322" s="129"/>
    </row>
    <row r="323" spans="1:7" ht="15" customHeight="1">
      <c r="A323" s="108"/>
      <c r="B323" s="113"/>
      <c r="C323" s="113"/>
      <c r="D323" s="113"/>
      <c r="E323" s="109"/>
      <c r="F323" s="126"/>
      <c r="G323" s="129"/>
    </row>
    <row r="324" spans="1:7" ht="15" customHeight="1">
      <c r="A324" s="108"/>
      <c r="B324" s="113"/>
      <c r="C324" s="113"/>
      <c r="D324" s="113"/>
      <c r="E324" s="109"/>
      <c r="F324" s="126"/>
      <c r="G324" s="129"/>
    </row>
    <row r="325" spans="1:7" ht="15" customHeight="1">
      <c r="A325" s="108"/>
      <c r="B325" s="113"/>
      <c r="C325" s="113"/>
      <c r="D325" s="113"/>
      <c r="E325" s="109"/>
      <c r="F325" s="126"/>
      <c r="G325" s="129"/>
    </row>
    <row r="326" spans="1:7" ht="15" customHeight="1">
      <c r="A326" s="108"/>
      <c r="B326" s="113"/>
      <c r="C326" s="113"/>
      <c r="D326" s="113"/>
      <c r="E326" s="109"/>
      <c r="F326" s="126"/>
      <c r="G326" s="129"/>
    </row>
    <row r="327" spans="1:7" ht="15" customHeight="1">
      <c r="A327" s="108"/>
      <c r="B327" s="113"/>
      <c r="C327" s="113"/>
      <c r="D327" s="113"/>
      <c r="E327" s="109"/>
      <c r="F327" s="126"/>
      <c r="G327" s="129"/>
    </row>
    <row r="328" spans="1:7" ht="15" customHeight="1">
      <c r="A328" s="108"/>
      <c r="B328" s="113"/>
      <c r="C328" s="113"/>
      <c r="D328" s="113"/>
      <c r="E328" s="109"/>
      <c r="F328" s="126"/>
      <c r="G328" s="129"/>
    </row>
    <row r="329" spans="1:7">
      <c r="A329" s="108"/>
      <c r="B329" s="113"/>
      <c r="C329" s="113"/>
      <c r="D329" s="113"/>
      <c r="E329" s="109"/>
      <c r="F329" s="126"/>
      <c r="G329" s="129"/>
    </row>
    <row r="330" spans="1:7">
      <c r="A330" s="108"/>
      <c r="B330" s="113"/>
      <c r="C330" s="113"/>
      <c r="D330" s="113"/>
      <c r="E330" s="109"/>
      <c r="F330" s="126"/>
      <c r="G330" s="129"/>
    </row>
    <row r="331" spans="1:7">
      <c r="A331" s="108"/>
      <c r="B331" s="113"/>
      <c r="C331" s="113"/>
      <c r="D331" s="113"/>
      <c r="E331" s="109"/>
      <c r="F331" s="126"/>
      <c r="G331" s="129"/>
    </row>
    <row r="332" spans="1:7">
      <c r="A332" s="108"/>
      <c r="B332" s="113"/>
      <c r="C332" s="113"/>
      <c r="D332" s="113"/>
      <c r="E332" s="109"/>
      <c r="F332" s="126"/>
      <c r="G332" s="129"/>
    </row>
    <row r="333" spans="1:7">
      <c r="A333" s="108"/>
      <c r="B333" s="113"/>
      <c r="C333" s="113"/>
      <c r="D333" s="113"/>
      <c r="E333" s="109"/>
      <c r="F333" s="126"/>
      <c r="G333" s="129"/>
    </row>
    <row r="334" spans="1:7">
      <c r="A334" s="108"/>
      <c r="B334" s="113"/>
      <c r="C334" s="113"/>
      <c r="D334" s="113"/>
      <c r="E334" s="109"/>
      <c r="F334" s="126"/>
      <c r="G334" s="129"/>
    </row>
    <row r="335" spans="1:7">
      <c r="A335" s="108"/>
      <c r="B335" s="113"/>
      <c r="C335" s="113"/>
      <c r="D335" s="113"/>
      <c r="E335" s="109"/>
      <c r="F335" s="126"/>
      <c r="G335" s="129"/>
    </row>
    <row r="336" spans="1:7">
      <c r="A336" s="108"/>
      <c r="B336" s="113"/>
      <c r="C336" s="113"/>
      <c r="D336" s="113"/>
      <c r="E336" s="109"/>
      <c r="F336" s="126"/>
      <c r="G336" s="129"/>
    </row>
    <row r="337" spans="1:7">
      <c r="A337" s="108"/>
      <c r="B337" s="113"/>
      <c r="C337" s="113"/>
      <c r="D337" s="113"/>
      <c r="E337" s="109"/>
      <c r="F337" s="126"/>
      <c r="G337" s="129"/>
    </row>
    <row r="338" spans="1:7">
      <c r="A338" s="108"/>
      <c r="B338" s="113"/>
      <c r="C338" s="113"/>
      <c r="D338" s="113"/>
      <c r="E338" s="109"/>
      <c r="F338" s="126"/>
      <c r="G338" s="129"/>
    </row>
    <row r="339" spans="1:7">
      <c r="A339" s="108"/>
      <c r="B339" s="113"/>
      <c r="C339" s="113"/>
      <c r="D339" s="113"/>
      <c r="E339" s="109"/>
      <c r="F339" s="126"/>
      <c r="G339" s="129"/>
    </row>
    <row r="340" spans="1:7">
      <c r="A340" s="108"/>
      <c r="B340" s="113"/>
      <c r="C340" s="113"/>
      <c r="D340" s="113"/>
      <c r="E340" s="109"/>
      <c r="F340" s="126"/>
      <c r="G340" s="129"/>
    </row>
    <row r="341" spans="1:7">
      <c r="A341" s="108"/>
      <c r="B341" s="113"/>
      <c r="C341" s="113"/>
      <c r="D341" s="113"/>
      <c r="E341" s="109"/>
      <c r="F341" s="126"/>
      <c r="G341" s="129"/>
    </row>
    <row r="342" spans="1:7">
      <c r="A342" s="108"/>
      <c r="B342" s="113"/>
      <c r="C342" s="113"/>
      <c r="D342" s="113"/>
      <c r="E342" s="109"/>
      <c r="F342" s="126"/>
      <c r="G342" s="129"/>
    </row>
    <row r="343" spans="1:7">
      <c r="A343" s="108"/>
      <c r="B343" s="113"/>
      <c r="C343" s="113"/>
      <c r="D343" s="113"/>
      <c r="E343" s="109"/>
      <c r="F343" s="126"/>
      <c r="G343" s="129"/>
    </row>
    <row r="344" spans="1:7">
      <c r="A344" s="108"/>
      <c r="B344" s="113"/>
      <c r="C344" s="113"/>
      <c r="D344" s="113"/>
      <c r="E344" s="109"/>
      <c r="F344" s="126"/>
      <c r="G344" s="129"/>
    </row>
    <row r="345" spans="1:7">
      <c r="A345" s="108"/>
      <c r="B345" s="113"/>
      <c r="C345" s="113"/>
      <c r="D345" s="113"/>
      <c r="E345" s="109"/>
      <c r="F345" s="126"/>
      <c r="G345" s="129"/>
    </row>
    <row r="346" spans="1:7">
      <c r="A346" s="108"/>
      <c r="B346" s="113"/>
      <c r="C346" s="113"/>
      <c r="D346" s="113"/>
      <c r="E346" s="109"/>
      <c r="F346" s="126"/>
      <c r="G346" s="129"/>
    </row>
    <row r="347" spans="1:7">
      <c r="A347" s="108"/>
      <c r="B347" s="113"/>
      <c r="C347" s="113"/>
      <c r="D347" s="113"/>
      <c r="E347" s="109"/>
      <c r="F347" s="126"/>
      <c r="G347" s="129"/>
    </row>
    <row r="348" spans="1:7">
      <c r="A348" s="108"/>
      <c r="B348" s="113"/>
      <c r="C348" s="113"/>
      <c r="D348" s="113"/>
      <c r="E348" s="109"/>
      <c r="F348" s="126"/>
      <c r="G348" s="129"/>
    </row>
    <row r="349" spans="1:7">
      <c r="A349" s="108"/>
      <c r="B349" s="113"/>
      <c r="C349" s="113"/>
      <c r="D349" s="113"/>
      <c r="E349" s="109"/>
      <c r="F349" s="126"/>
      <c r="G349" s="129"/>
    </row>
    <row r="350" spans="1:7">
      <c r="A350" s="108"/>
      <c r="B350" s="113"/>
      <c r="C350" s="113"/>
      <c r="D350" s="113"/>
      <c r="E350" s="109"/>
      <c r="F350" s="126"/>
      <c r="G350" s="129"/>
    </row>
    <row r="351" spans="1:7">
      <c r="A351" s="108"/>
      <c r="B351" s="113"/>
      <c r="C351" s="113"/>
      <c r="D351" s="113"/>
      <c r="E351" s="109"/>
      <c r="F351" s="126"/>
      <c r="G351" s="129"/>
    </row>
    <row r="352" spans="1:7">
      <c r="A352" s="108"/>
      <c r="B352" s="113"/>
      <c r="C352" s="113"/>
      <c r="D352" s="113"/>
      <c r="E352" s="109"/>
      <c r="F352" s="126"/>
      <c r="G352" s="129"/>
    </row>
    <row r="353" spans="1:7">
      <c r="A353" s="108"/>
      <c r="B353" s="113"/>
      <c r="C353" s="113"/>
      <c r="D353" s="113"/>
      <c r="E353" s="109"/>
      <c r="F353" s="126"/>
      <c r="G353" s="129"/>
    </row>
    <row r="354" spans="1:7">
      <c r="A354" s="108"/>
      <c r="B354" s="113"/>
      <c r="C354" s="113"/>
      <c r="D354" s="113"/>
      <c r="E354" s="109"/>
      <c r="F354" s="126"/>
      <c r="G354" s="129"/>
    </row>
    <row r="355" spans="1:7">
      <c r="A355" s="108"/>
      <c r="B355" s="113"/>
      <c r="C355" s="113"/>
      <c r="D355" s="113"/>
      <c r="E355" s="109"/>
      <c r="F355" s="126"/>
      <c r="G355" s="129"/>
    </row>
    <row r="356" spans="1:7">
      <c r="A356" s="108"/>
      <c r="B356" s="113"/>
      <c r="C356" s="113"/>
      <c r="D356" s="113"/>
      <c r="E356" s="109"/>
      <c r="F356" s="126"/>
      <c r="G356" s="129"/>
    </row>
    <row r="357" spans="1:7">
      <c r="A357" s="108"/>
      <c r="B357" s="113"/>
      <c r="C357" s="113"/>
      <c r="D357" s="113"/>
      <c r="E357" s="109"/>
      <c r="F357" s="126"/>
      <c r="G357" s="129"/>
    </row>
    <row r="358" spans="1:7">
      <c r="A358" s="108"/>
      <c r="B358" s="113"/>
      <c r="C358" s="113"/>
      <c r="D358" s="113"/>
      <c r="E358" s="109"/>
      <c r="F358" s="126"/>
      <c r="G358" s="129"/>
    </row>
    <row r="359" spans="1:7">
      <c r="A359" s="108"/>
      <c r="B359" s="113"/>
      <c r="C359" s="113"/>
      <c r="D359" s="113"/>
      <c r="E359" s="109"/>
      <c r="F359" s="126"/>
      <c r="G359" s="129"/>
    </row>
    <row r="360" spans="1:7">
      <c r="A360" s="108"/>
      <c r="B360" s="113"/>
      <c r="C360" s="113"/>
      <c r="D360" s="113"/>
      <c r="E360" s="109"/>
      <c r="F360" s="126"/>
      <c r="G360" s="129"/>
    </row>
    <row r="361" spans="1:7">
      <c r="A361" s="108"/>
      <c r="B361" s="113"/>
      <c r="C361" s="113"/>
      <c r="D361" s="113"/>
      <c r="E361" s="109"/>
      <c r="F361" s="126"/>
      <c r="G361" s="129"/>
    </row>
    <row r="362" spans="1:7">
      <c r="A362" s="108"/>
      <c r="B362" s="113"/>
      <c r="C362" s="113"/>
      <c r="D362" s="113"/>
      <c r="E362" s="109"/>
      <c r="F362" s="126"/>
      <c r="G362" s="129"/>
    </row>
    <row r="363" spans="1:7">
      <c r="A363" s="108"/>
      <c r="B363" s="113"/>
      <c r="C363" s="113"/>
      <c r="D363" s="113"/>
      <c r="E363" s="109"/>
      <c r="F363" s="126"/>
      <c r="G363" s="129"/>
    </row>
    <row r="364" spans="1:7">
      <c r="A364" s="108"/>
      <c r="B364" s="113"/>
      <c r="C364" s="113"/>
      <c r="D364" s="113"/>
      <c r="E364" s="109"/>
      <c r="F364" s="126"/>
      <c r="G364" s="129"/>
    </row>
    <row r="365" spans="1:7">
      <c r="A365" s="108"/>
      <c r="B365" s="113"/>
      <c r="C365" s="113"/>
      <c r="D365" s="113"/>
      <c r="E365" s="109"/>
      <c r="F365" s="126"/>
      <c r="G365" s="129"/>
    </row>
    <row r="366" spans="1:7">
      <c r="A366" s="108"/>
      <c r="B366" s="113"/>
      <c r="C366" s="113"/>
      <c r="D366" s="113"/>
      <c r="E366" s="109"/>
      <c r="F366" s="126"/>
      <c r="G366" s="129"/>
    </row>
    <row r="367" spans="1:7">
      <c r="A367" s="108"/>
      <c r="B367" s="113"/>
      <c r="C367" s="113"/>
      <c r="D367" s="113"/>
      <c r="E367" s="109"/>
      <c r="F367" s="126"/>
      <c r="G367" s="129"/>
    </row>
    <row r="368" spans="1:7">
      <c r="A368" s="108"/>
      <c r="B368" s="113"/>
      <c r="C368" s="113"/>
      <c r="D368" s="113"/>
      <c r="E368" s="109"/>
      <c r="F368" s="126"/>
      <c r="G368" s="129"/>
    </row>
    <row r="369" spans="1:7">
      <c r="A369" s="108"/>
      <c r="B369" s="113"/>
      <c r="C369" s="113"/>
      <c r="D369" s="113"/>
      <c r="E369" s="109"/>
      <c r="F369" s="126"/>
      <c r="G369" s="129"/>
    </row>
    <row r="370" spans="1:7">
      <c r="A370" s="108"/>
      <c r="B370" s="113"/>
      <c r="C370" s="113"/>
      <c r="D370" s="113"/>
      <c r="E370" s="109"/>
      <c r="F370" s="126"/>
      <c r="G370" s="129"/>
    </row>
    <row r="371" spans="1:7">
      <c r="A371" s="108"/>
      <c r="B371" s="113"/>
      <c r="C371" s="113"/>
      <c r="D371" s="113"/>
      <c r="E371" s="109"/>
      <c r="F371" s="126"/>
      <c r="G371" s="129"/>
    </row>
    <row r="372" spans="1:7">
      <c r="A372" s="108"/>
      <c r="B372" s="113"/>
      <c r="C372" s="113"/>
      <c r="D372" s="113"/>
      <c r="E372" s="109"/>
      <c r="F372" s="126"/>
      <c r="G372" s="129"/>
    </row>
    <row r="373" spans="1:7">
      <c r="A373" s="108"/>
      <c r="B373" s="113"/>
      <c r="C373" s="113"/>
      <c r="D373" s="113"/>
      <c r="E373" s="109"/>
      <c r="F373" s="126"/>
      <c r="G373" s="129"/>
    </row>
    <row r="374" spans="1:7">
      <c r="A374" s="108"/>
      <c r="B374" s="113"/>
      <c r="C374" s="113"/>
      <c r="D374" s="113"/>
      <c r="E374" s="109"/>
      <c r="F374" s="126"/>
      <c r="G374" s="129"/>
    </row>
    <row r="375" spans="1:7">
      <c r="A375" s="108"/>
      <c r="B375" s="113"/>
      <c r="C375" s="113"/>
      <c r="D375" s="113"/>
      <c r="E375" s="109"/>
      <c r="F375" s="126"/>
      <c r="G375" s="129"/>
    </row>
    <row r="376" spans="1:7">
      <c r="A376" s="108"/>
      <c r="B376" s="113"/>
      <c r="C376" s="113"/>
      <c r="D376" s="113"/>
      <c r="E376" s="109"/>
      <c r="F376" s="126"/>
      <c r="G376" s="129"/>
    </row>
    <row r="377" spans="1:7">
      <c r="A377" s="108"/>
      <c r="B377" s="113"/>
      <c r="C377" s="113"/>
      <c r="D377" s="113"/>
      <c r="E377" s="109"/>
      <c r="F377" s="126"/>
      <c r="G377" s="129"/>
    </row>
    <row r="378" spans="1:7">
      <c r="A378" s="108"/>
      <c r="B378" s="113"/>
      <c r="C378" s="113"/>
      <c r="D378" s="113"/>
      <c r="E378" s="109"/>
      <c r="F378" s="126"/>
      <c r="G378" s="129"/>
    </row>
    <row r="379" spans="1:7">
      <c r="A379" s="108"/>
      <c r="B379" s="113"/>
      <c r="C379" s="113"/>
      <c r="D379" s="113"/>
      <c r="E379" s="109"/>
      <c r="F379" s="126"/>
      <c r="G379" s="129"/>
    </row>
    <row r="380" spans="1:7">
      <c r="A380" s="108"/>
      <c r="B380" s="113"/>
      <c r="C380" s="113"/>
      <c r="D380" s="113"/>
      <c r="E380" s="109"/>
      <c r="F380" s="126"/>
      <c r="G380" s="129"/>
    </row>
    <row r="381" spans="1:7">
      <c r="A381" s="108"/>
      <c r="B381" s="113"/>
      <c r="C381" s="113"/>
      <c r="D381" s="113"/>
      <c r="E381" s="109"/>
      <c r="F381" s="126"/>
      <c r="G381" s="129"/>
    </row>
    <row r="382" spans="1:7">
      <c r="A382" s="108"/>
      <c r="B382" s="113"/>
      <c r="C382" s="113"/>
      <c r="D382" s="113"/>
      <c r="E382" s="109"/>
      <c r="F382" s="126"/>
      <c r="G382" s="129"/>
    </row>
    <row r="383" spans="1:7">
      <c r="A383" s="108"/>
      <c r="B383" s="113"/>
      <c r="C383" s="113"/>
      <c r="D383" s="113"/>
      <c r="E383" s="109"/>
      <c r="F383" s="126"/>
      <c r="G383" s="129"/>
    </row>
    <row r="384" spans="1:7">
      <c r="A384" s="108"/>
      <c r="B384" s="113"/>
      <c r="C384" s="113"/>
      <c r="D384" s="113"/>
      <c r="E384" s="109"/>
      <c r="F384" s="126"/>
      <c r="G384" s="129"/>
    </row>
    <row r="385" spans="1:7">
      <c r="A385" s="108"/>
      <c r="B385" s="113"/>
      <c r="C385" s="113"/>
      <c r="D385" s="113"/>
      <c r="E385" s="109"/>
      <c r="F385" s="126"/>
      <c r="G385" s="129"/>
    </row>
    <row r="386" spans="1:7">
      <c r="A386" s="108"/>
      <c r="B386" s="113"/>
      <c r="C386" s="113"/>
      <c r="D386" s="113"/>
      <c r="E386" s="109"/>
      <c r="F386" s="126"/>
      <c r="G386" s="129"/>
    </row>
    <row r="387" spans="1:7">
      <c r="A387" s="108"/>
      <c r="B387" s="113"/>
      <c r="C387" s="113"/>
      <c r="D387" s="113"/>
      <c r="E387" s="109"/>
      <c r="F387" s="126"/>
      <c r="G387" s="129"/>
    </row>
    <row r="388" spans="1:7">
      <c r="A388" s="108"/>
      <c r="B388" s="113"/>
      <c r="C388" s="113"/>
      <c r="D388" s="113"/>
      <c r="E388" s="109"/>
      <c r="F388" s="126"/>
      <c r="G388" s="129"/>
    </row>
    <row r="389" spans="1:7">
      <c r="A389" s="108"/>
      <c r="B389" s="113"/>
      <c r="C389" s="113"/>
      <c r="D389" s="113"/>
      <c r="E389" s="109"/>
      <c r="F389" s="126"/>
      <c r="G389" s="129"/>
    </row>
    <row r="390" spans="1:7">
      <c r="A390" s="108"/>
      <c r="B390" s="113"/>
      <c r="C390" s="113"/>
      <c r="D390" s="113"/>
      <c r="E390" s="109"/>
      <c r="F390" s="126"/>
      <c r="G390" s="129"/>
    </row>
    <row r="391" spans="1:7">
      <c r="A391" s="108"/>
      <c r="B391" s="113"/>
      <c r="C391" s="113"/>
      <c r="D391" s="113"/>
      <c r="E391" s="109"/>
      <c r="F391" s="126"/>
      <c r="G391" s="129"/>
    </row>
    <row r="392" spans="1:7">
      <c r="A392" s="108"/>
      <c r="B392" s="113"/>
      <c r="C392" s="113"/>
      <c r="D392" s="113"/>
      <c r="E392" s="109"/>
      <c r="F392" s="126"/>
      <c r="G392" s="129"/>
    </row>
    <row r="393" spans="1:7">
      <c r="A393" s="108"/>
      <c r="B393" s="113"/>
      <c r="C393" s="113"/>
      <c r="D393" s="113"/>
      <c r="E393" s="109"/>
      <c r="F393" s="126"/>
      <c r="G393" s="129"/>
    </row>
    <row r="394" spans="1:7">
      <c r="A394" s="108"/>
      <c r="B394" s="113"/>
      <c r="C394" s="113"/>
      <c r="D394" s="113"/>
      <c r="E394" s="109"/>
      <c r="F394" s="126"/>
      <c r="G394" s="129"/>
    </row>
    <row r="395" spans="1:7">
      <c r="A395" s="108"/>
      <c r="B395" s="113"/>
      <c r="C395" s="113"/>
      <c r="D395" s="113"/>
      <c r="E395" s="109"/>
      <c r="F395" s="126"/>
      <c r="G395" s="129"/>
    </row>
    <row r="396" spans="1:7">
      <c r="A396" s="108"/>
      <c r="B396" s="113"/>
      <c r="C396" s="113"/>
      <c r="D396" s="113"/>
      <c r="E396" s="109"/>
      <c r="F396" s="126"/>
      <c r="G396" s="129"/>
    </row>
    <row r="397" spans="1:7">
      <c r="A397" s="108"/>
      <c r="B397" s="113"/>
      <c r="C397" s="113"/>
      <c r="D397" s="113"/>
      <c r="E397" s="109"/>
      <c r="F397" s="126"/>
      <c r="G397" s="129"/>
    </row>
    <row r="398" spans="1:7">
      <c r="A398" s="108"/>
      <c r="B398" s="113"/>
      <c r="C398" s="113"/>
      <c r="D398" s="113"/>
      <c r="E398" s="109"/>
      <c r="F398" s="126"/>
      <c r="G398" s="129"/>
    </row>
    <row r="399" spans="1:7">
      <c r="A399" s="108"/>
      <c r="B399" s="113"/>
      <c r="C399" s="113"/>
      <c r="D399" s="113"/>
      <c r="E399" s="109"/>
      <c r="F399" s="126"/>
      <c r="G399" s="129"/>
    </row>
    <row r="400" spans="1:7">
      <c r="A400" s="108"/>
      <c r="B400" s="113"/>
      <c r="C400" s="113"/>
      <c r="D400" s="113"/>
      <c r="E400" s="109"/>
      <c r="F400" s="126"/>
      <c r="G400" s="129"/>
    </row>
    <row r="401" spans="1:7">
      <c r="A401" s="108"/>
      <c r="B401" s="113"/>
      <c r="C401" s="113"/>
      <c r="D401" s="113"/>
      <c r="E401" s="109"/>
      <c r="F401" s="126"/>
      <c r="G401" s="129"/>
    </row>
    <row r="402" spans="1:7">
      <c r="A402" s="108"/>
      <c r="B402" s="113"/>
      <c r="C402" s="113"/>
      <c r="D402" s="113"/>
      <c r="E402" s="109"/>
      <c r="F402" s="126"/>
      <c r="G402" s="129"/>
    </row>
    <row r="403" spans="1:7">
      <c r="A403" s="108"/>
      <c r="B403" s="113"/>
      <c r="C403" s="113"/>
      <c r="D403" s="113"/>
      <c r="E403" s="109"/>
      <c r="F403" s="126"/>
      <c r="G403" s="129"/>
    </row>
    <row r="404" spans="1:7">
      <c r="A404" s="108"/>
      <c r="B404" s="113"/>
      <c r="C404" s="113"/>
      <c r="D404" s="113"/>
      <c r="E404" s="109"/>
      <c r="F404" s="126"/>
      <c r="G404" s="129"/>
    </row>
    <row r="405" spans="1:7">
      <c r="A405" s="108"/>
      <c r="B405" s="113"/>
      <c r="C405" s="113"/>
      <c r="D405" s="113"/>
      <c r="E405" s="109"/>
      <c r="F405" s="126"/>
      <c r="G405" s="129"/>
    </row>
    <row r="406" spans="1:7">
      <c r="A406" s="108"/>
      <c r="B406" s="113"/>
      <c r="C406" s="113"/>
      <c r="D406" s="113"/>
      <c r="E406" s="109"/>
      <c r="F406" s="126"/>
      <c r="G406" s="129"/>
    </row>
    <row r="407" spans="1:7">
      <c r="A407" s="108"/>
      <c r="B407" s="113"/>
      <c r="C407" s="113"/>
      <c r="D407" s="113"/>
      <c r="E407" s="109"/>
      <c r="F407" s="126"/>
      <c r="G407" s="129"/>
    </row>
    <row r="408" spans="1:7">
      <c r="A408" s="108"/>
      <c r="B408" s="113"/>
      <c r="C408" s="113"/>
      <c r="D408" s="113"/>
      <c r="E408" s="109"/>
      <c r="F408" s="126"/>
      <c r="G408" s="129"/>
    </row>
    <row r="409" spans="1:7">
      <c r="A409" s="108"/>
      <c r="B409" s="113"/>
      <c r="C409" s="113"/>
      <c r="D409" s="113"/>
      <c r="E409" s="109"/>
      <c r="F409" s="126"/>
      <c r="G409" s="129"/>
    </row>
    <row r="410" spans="1:7">
      <c r="A410" s="108"/>
      <c r="B410" s="113"/>
      <c r="C410" s="113"/>
      <c r="D410" s="113"/>
      <c r="E410" s="109"/>
      <c r="F410" s="126"/>
      <c r="G410" s="129"/>
    </row>
    <row r="411" spans="1:7">
      <c r="A411" s="108"/>
      <c r="B411" s="113"/>
      <c r="C411" s="113"/>
      <c r="D411" s="113"/>
      <c r="E411" s="109"/>
      <c r="F411" s="126"/>
      <c r="G411" s="129"/>
    </row>
    <row r="412" spans="1:7">
      <c r="A412" s="108"/>
      <c r="B412" s="113"/>
      <c r="C412" s="113"/>
      <c r="D412" s="113"/>
      <c r="E412" s="109"/>
      <c r="F412" s="126"/>
      <c r="G412" s="129"/>
    </row>
    <row r="413" spans="1:7">
      <c r="A413" s="108"/>
      <c r="B413" s="113"/>
      <c r="C413" s="113"/>
      <c r="D413" s="113"/>
      <c r="E413" s="109"/>
      <c r="F413" s="126"/>
      <c r="G413" s="129"/>
    </row>
    <row r="414" spans="1:7">
      <c r="A414" s="108"/>
      <c r="B414" s="113"/>
      <c r="C414" s="113"/>
      <c r="D414" s="113"/>
      <c r="E414" s="109"/>
      <c r="F414" s="126"/>
      <c r="G414" s="129"/>
    </row>
    <row r="415" spans="1:7">
      <c r="A415" s="108"/>
      <c r="B415" s="113"/>
      <c r="C415" s="113"/>
      <c r="D415" s="113"/>
      <c r="E415" s="109"/>
      <c r="F415" s="126"/>
      <c r="G415" s="129"/>
    </row>
    <row r="416" spans="1:7">
      <c r="A416" s="108"/>
      <c r="B416" s="113"/>
      <c r="C416" s="113"/>
      <c r="D416" s="113"/>
      <c r="E416" s="109"/>
      <c r="F416" s="126"/>
      <c r="G416" s="129"/>
    </row>
    <row r="417" spans="1:7">
      <c r="A417" s="108"/>
      <c r="B417" s="113"/>
      <c r="C417" s="113"/>
      <c r="D417" s="113"/>
      <c r="E417" s="109"/>
      <c r="F417" s="126"/>
      <c r="G417" s="129"/>
    </row>
    <row r="418" spans="1:7">
      <c r="A418" s="108"/>
      <c r="B418" s="113"/>
      <c r="C418" s="113"/>
      <c r="D418" s="113"/>
      <c r="E418" s="109"/>
      <c r="F418" s="126"/>
      <c r="G418" s="129"/>
    </row>
    <row r="419" spans="1:7">
      <c r="A419" s="108"/>
      <c r="B419" s="113"/>
      <c r="C419" s="113"/>
      <c r="D419" s="113"/>
      <c r="E419" s="109"/>
      <c r="F419" s="126"/>
      <c r="G419" s="129"/>
    </row>
    <row r="420" spans="1:7">
      <c r="A420" s="108"/>
      <c r="B420" s="113"/>
      <c r="C420" s="113"/>
      <c r="D420" s="113"/>
      <c r="E420" s="109"/>
      <c r="F420" s="126"/>
      <c r="G420" s="129"/>
    </row>
    <row r="421" spans="1:7">
      <c r="A421" s="108"/>
      <c r="B421" s="113"/>
      <c r="C421" s="113"/>
      <c r="D421" s="113"/>
      <c r="E421" s="109"/>
      <c r="F421" s="126"/>
      <c r="G421" s="129"/>
    </row>
    <row r="422" spans="1:7">
      <c r="A422" s="108"/>
      <c r="B422" s="113"/>
      <c r="C422" s="113"/>
      <c r="D422" s="113"/>
      <c r="E422" s="109"/>
      <c r="F422" s="126"/>
      <c r="G422" s="129"/>
    </row>
    <row r="423" spans="1:7">
      <c r="A423" s="108"/>
      <c r="B423" s="113"/>
      <c r="C423" s="113"/>
      <c r="D423" s="113"/>
      <c r="E423" s="109"/>
      <c r="F423" s="126"/>
      <c r="G423" s="129"/>
    </row>
    <row r="424" spans="1:7">
      <c r="A424" s="108"/>
      <c r="B424" s="113"/>
      <c r="C424" s="113"/>
      <c r="D424" s="113"/>
      <c r="E424" s="109"/>
      <c r="F424" s="126"/>
      <c r="G424" s="129"/>
    </row>
    <row r="425" spans="1:7">
      <c r="A425" s="108"/>
      <c r="B425" s="113"/>
      <c r="C425" s="113"/>
      <c r="D425" s="113"/>
      <c r="E425" s="109"/>
      <c r="F425" s="126"/>
      <c r="G425" s="129"/>
    </row>
    <row r="426" spans="1:7">
      <c r="A426" s="108"/>
      <c r="B426" s="113"/>
      <c r="C426" s="113"/>
      <c r="D426" s="113"/>
      <c r="E426" s="109"/>
      <c r="F426" s="126"/>
      <c r="G426" s="129"/>
    </row>
    <row r="427" spans="1:7">
      <c r="A427" s="108"/>
      <c r="B427" s="113"/>
      <c r="C427" s="113"/>
      <c r="D427" s="113"/>
      <c r="E427" s="109"/>
      <c r="F427" s="126"/>
      <c r="G427" s="129"/>
    </row>
    <row r="428" spans="1:7">
      <c r="A428" s="108"/>
      <c r="B428" s="113"/>
      <c r="C428" s="113"/>
      <c r="D428" s="113"/>
      <c r="E428" s="109"/>
      <c r="F428" s="126"/>
      <c r="G428" s="129"/>
    </row>
    <row r="429" spans="1:7">
      <c r="A429" s="108"/>
      <c r="B429" s="113"/>
      <c r="C429" s="113"/>
      <c r="D429" s="113"/>
      <c r="E429" s="109"/>
      <c r="F429" s="126"/>
      <c r="G429" s="129"/>
    </row>
    <row r="430" spans="1:7">
      <c r="A430" s="108"/>
      <c r="B430" s="113"/>
      <c r="C430" s="113"/>
      <c r="D430" s="113"/>
      <c r="E430" s="109"/>
      <c r="F430" s="126"/>
      <c r="G430" s="129"/>
    </row>
    <row r="431" spans="1:7">
      <c r="A431" s="108"/>
      <c r="B431" s="113"/>
      <c r="C431" s="113"/>
      <c r="D431" s="113"/>
      <c r="E431" s="109"/>
      <c r="F431" s="126"/>
      <c r="G431" s="129"/>
    </row>
    <row r="432" spans="1:7">
      <c r="A432" s="108"/>
      <c r="B432" s="113"/>
      <c r="C432" s="113"/>
      <c r="D432" s="113"/>
      <c r="E432" s="109"/>
      <c r="F432" s="126"/>
      <c r="G432" s="129"/>
    </row>
    <row r="433" spans="1:7">
      <c r="A433" s="108"/>
      <c r="B433" s="113"/>
      <c r="C433" s="113"/>
      <c r="D433" s="113"/>
      <c r="E433" s="109"/>
      <c r="F433" s="126"/>
      <c r="G433" s="129"/>
    </row>
    <row r="434" spans="1:7">
      <c r="A434" s="108"/>
      <c r="B434" s="113"/>
      <c r="C434" s="113"/>
      <c r="D434" s="113"/>
      <c r="E434" s="109"/>
      <c r="F434" s="126"/>
      <c r="G434" s="129"/>
    </row>
    <row r="435" spans="1:7">
      <c r="A435" s="108"/>
      <c r="B435" s="113"/>
      <c r="C435" s="113"/>
      <c r="D435" s="113"/>
      <c r="E435" s="109"/>
      <c r="F435" s="126"/>
      <c r="G435" s="129"/>
    </row>
    <row r="436" spans="1:7">
      <c r="A436" s="108"/>
      <c r="B436" s="113"/>
      <c r="C436" s="113"/>
      <c r="D436" s="113"/>
      <c r="E436" s="109"/>
      <c r="F436" s="126"/>
      <c r="G436" s="129"/>
    </row>
    <row r="437" spans="1:7">
      <c r="A437" s="108"/>
      <c r="B437" s="113"/>
      <c r="C437" s="113"/>
      <c r="D437" s="113"/>
      <c r="E437" s="109"/>
      <c r="F437" s="126"/>
      <c r="G437" s="129"/>
    </row>
    <row r="438" spans="1:7">
      <c r="A438" s="108"/>
      <c r="B438" s="113"/>
      <c r="C438" s="113"/>
      <c r="D438" s="113"/>
      <c r="E438" s="109"/>
      <c r="F438" s="126"/>
      <c r="G438" s="129"/>
    </row>
    <row r="439" spans="1:7">
      <c r="A439" s="108"/>
      <c r="B439" s="113"/>
      <c r="C439" s="113"/>
      <c r="D439" s="113"/>
      <c r="E439" s="109"/>
      <c r="F439" s="126"/>
      <c r="G439" s="129"/>
    </row>
    <row r="440" spans="1:7">
      <c r="A440" s="108"/>
      <c r="B440" s="113"/>
      <c r="C440" s="113"/>
      <c r="D440" s="113"/>
      <c r="E440" s="109"/>
      <c r="F440" s="126"/>
      <c r="G440" s="129"/>
    </row>
    <row r="441" spans="1:7">
      <c r="A441" s="108"/>
      <c r="B441" s="113"/>
      <c r="C441" s="113"/>
      <c r="D441" s="113"/>
      <c r="E441" s="109"/>
      <c r="F441" s="126"/>
      <c r="G441" s="129"/>
    </row>
    <row r="442" spans="1:7">
      <c r="A442" s="108"/>
      <c r="B442" s="113"/>
      <c r="C442" s="113"/>
      <c r="D442" s="113"/>
      <c r="E442" s="109"/>
      <c r="F442" s="126"/>
      <c r="G442" s="129"/>
    </row>
    <row r="443" spans="1:7">
      <c r="A443" s="108"/>
      <c r="B443" s="113"/>
      <c r="C443" s="113"/>
      <c r="D443" s="113"/>
      <c r="E443" s="109"/>
      <c r="F443" s="126"/>
      <c r="G443" s="129"/>
    </row>
    <row r="444" spans="1:7">
      <c r="A444" s="108"/>
      <c r="B444" s="113"/>
      <c r="C444" s="113"/>
      <c r="D444" s="113"/>
      <c r="E444" s="109"/>
      <c r="F444" s="126"/>
      <c r="G444" s="129"/>
    </row>
    <row r="445" spans="1:7">
      <c r="A445" s="108"/>
      <c r="B445" s="113"/>
      <c r="C445" s="113"/>
      <c r="D445" s="113"/>
      <c r="E445" s="109"/>
      <c r="F445" s="126"/>
      <c r="G445" s="129"/>
    </row>
    <row r="446" spans="1:7">
      <c r="A446" s="108"/>
      <c r="B446" s="113"/>
      <c r="C446" s="113"/>
      <c r="D446" s="113"/>
      <c r="E446" s="109"/>
      <c r="F446" s="126"/>
      <c r="G446" s="129"/>
    </row>
    <row r="447" spans="1:7">
      <c r="A447" s="108"/>
      <c r="B447" s="113"/>
      <c r="C447" s="113"/>
      <c r="D447" s="113"/>
      <c r="E447" s="109"/>
      <c r="F447" s="126"/>
      <c r="G447" s="129"/>
    </row>
    <row r="448" spans="1:7">
      <c r="A448" s="108"/>
      <c r="B448" s="113"/>
      <c r="C448" s="113"/>
      <c r="D448" s="113"/>
      <c r="E448" s="109"/>
      <c r="F448" s="126"/>
      <c r="G448" s="129"/>
    </row>
    <row r="449" spans="1:7">
      <c r="A449" s="108"/>
      <c r="B449" s="113"/>
      <c r="C449" s="113"/>
      <c r="D449" s="113"/>
      <c r="E449" s="109"/>
      <c r="F449" s="126"/>
      <c r="G449" s="129"/>
    </row>
    <row r="450" spans="1:7">
      <c r="A450" s="108"/>
      <c r="B450" s="113"/>
      <c r="C450" s="113"/>
      <c r="D450" s="113"/>
      <c r="E450" s="109"/>
      <c r="F450" s="126"/>
      <c r="G450" s="129"/>
    </row>
    <row r="451" spans="1:7">
      <c r="A451" s="108"/>
      <c r="B451" s="113"/>
      <c r="C451" s="113"/>
      <c r="D451" s="113"/>
      <c r="E451" s="109"/>
      <c r="F451" s="126"/>
      <c r="G451" s="129"/>
    </row>
    <row r="452" spans="1:7">
      <c r="A452" s="108"/>
      <c r="B452" s="113"/>
      <c r="C452" s="113"/>
      <c r="D452" s="113"/>
      <c r="E452" s="109"/>
      <c r="F452" s="126"/>
      <c r="G452" s="129"/>
    </row>
    <row r="453" spans="1:7">
      <c r="A453" s="108"/>
      <c r="B453" s="113"/>
      <c r="C453" s="113"/>
      <c r="D453" s="113"/>
      <c r="E453" s="109"/>
      <c r="F453" s="126"/>
      <c r="G453" s="129"/>
    </row>
    <row r="454" spans="1:7">
      <c r="A454" s="108"/>
      <c r="B454" s="113"/>
      <c r="C454" s="113"/>
      <c r="D454" s="113"/>
      <c r="E454" s="109"/>
      <c r="F454" s="126"/>
      <c r="G454" s="129"/>
    </row>
    <row r="455" spans="1:7">
      <c r="A455" s="108"/>
      <c r="B455" s="113"/>
      <c r="C455" s="113"/>
      <c r="D455" s="113"/>
      <c r="E455" s="109"/>
      <c r="F455" s="126"/>
      <c r="G455" s="129"/>
    </row>
    <row r="456" spans="1:7">
      <c r="A456" s="108"/>
      <c r="B456" s="113"/>
      <c r="C456" s="113"/>
      <c r="D456" s="113"/>
      <c r="E456" s="109"/>
      <c r="F456" s="126"/>
      <c r="G456" s="129"/>
    </row>
    <row r="457" spans="1:7">
      <c r="A457" s="108"/>
      <c r="B457" s="113"/>
      <c r="C457" s="113"/>
      <c r="D457" s="113"/>
      <c r="E457" s="109"/>
      <c r="F457" s="126"/>
      <c r="G457" s="129"/>
    </row>
    <row r="458" spans="1:7">
      <c r="A458" s="108"/>
      <c r="B458" s="113"/>
      <c r="C458" s="113"/>
      <c r="D458" s="113"/>
      <c r="E458" s="109"/>
      <c r="F458" s="126"/>
      <c r="G458" s="129"/>
    </row>
    <row r="459" spans="1:7">
      <c r="A459" s="108"/>
      <c r="B459" s="113"/>
      <c r="C459" s="113"/>
      <c r="D459" s="113"/>
      <c r="E459" s="109"/>
      <c r="F459" s="126"/>
      <c r="G459" s="129"/>
    </row>
    <row r="460" spans="1:7">
      <c r="A460" s="108"/>
      <c r="B460" s="113"/>
      <c r="C460" s="113"/>
      <c r="D460" s="113"/>
      <c r="E460" s="109"/>
      <c r="F460" s="126"/>
      <c r="G460" s="129"/>
    </row>
    <row r="461" spans="1:7">
      <c r="A461" s="108"/>
      <c r="B461" s="113"/>
      <c r="C461" s="113"/>
      <c r="D461" s="113"/>
      <c r="E461" s="109"/>
      <c r="F461" s="126"/>
      <c r="G461" s="129"/>
    </row>
    <row r="462" spans="1:7">
      <c r="A462" s="108"/>
      <c r="B462" s="113"/>
      <c r="C462" s="113"/>
      <c r="D462" s="113"/>
      <c r="E462" s="109"/>
      <c r="F462" s="126"/>
      <c r="G462" s="129"/>
    </row>
    <row r="463" spans="1:7">
      <c r="A463" s="108"/>
      <c r="B463" s="113"/>
      <c r="C463" s="113"/>
      <c r="D463" s="113"/>
      <c r="E463" s="109"/>
      <c r="F463" s="126"/>
      <c r="G463" s="129"/>
    </row>
    <row r="464" spans="1:7">
      <c r="A464" s="108"/>
      <c r="B464" s="113"/>
      <c r="C464" s="113"/>
      <c r="D464" s="113"/>
      <c r="E464" s="109"/>
      <c r="F464" s="126"/>
      <c r="G464" s="129"/>
    </row>
    <row r="465" spans="1:7">
      <c r="A465" s="108"/>
      <c r="B465" s="113"/>
      <c r="C465" s="113"/>
      <c r="D465" s="113"/>
      <c r="E465" s="109"/>
      <c r="F465" s="126"/>
      <c r="G465" s="129"/>
    </row>
    <row r="466" spans="1:7">
      <c r="A466" s="108"/>
      <c r="B466" s="113"/>
      <c r="C466" s="113"/>
      <c r="D466" s="113"/>
      <c r="E466" s="109"/>
      <c r="F466" s="126"/>
      <c r="G466" s="129"/>
    </row>
    <row r="467" spans="1:7">
      <c r="A467" s="108"/>
      <c r="B467" s="113"/>
      <c r="C467" s="113"/>
      <c r="D467" s="113"/>
      <c r="E467" s="109"/>
      <c r="F467" s="126"/>
      <c r="G467" s="129"/>
    </row>
    <row r="468" spans="1:7">
      <c r="A468" s="108"/>
      <c r="B468" s="113"/>
      <c r="C468" s="113"/>
      <c r="D468" s="113"/>
      <c r="E468" s="109"/>
      <c r="F468" s="126"/>
      <c r="G468" s="129"/>
    </row>
    <row r="469" spans="1:7">
      <c r="A469" s="108"/>
      <c r="B469" s="113"/>
      <c r="C469" s="113"/>
      <c r="D469" s="113"/>
      <c r="E469" s="109"/>
      <c r="F469" s="126"/>
      <c r="G469" s="129"/>
    </row>
    <row r="470" spans="1:7">
      <c r="A470" s="108"/>
      <c r="B470" s="113"/>
      <c r="C470" s="113"/>
      <c r="D470" s="113"/>
      <c r="E470" s="109"/>
      <c r="F470" s="126"/>
      <c r="G470" s="129"/>
    </row>
    <row r="471" spans="1:7">
      <c r="A471" s="108"/>
      <c r="B471" s="113"/>
      <c r="C471" s="113"/>
      <c r="D471" s="113"/>
      <c r="E471" s="109"/>
      <c r="F471" s="126"/>
      <c r="G471" s="129"/>
    </row>
    <row r="472" spans="1:7">
      <c r="A472" s="108"/>
      <c r="B472" s="113"/>
      <c r="C472" s="113"/>
      <c r="D472" s="113"/>
      <c r="E472" s="109"/>
      <c r="F472" s="126"/>
      <c r="G472" s="129"/>
    </row>
    <row r="473" spans="1:7">
      <c r="A473" s="108"/>
      <c r="B473" s="113"/>
      <c r="C473" s="113"/>
      <c r="D473" s="113"/>
      <c r="E473" s="109"/>
      <c r="F473" s="126"/>
      <c r="G473" s="129"/>
    </row>
    <row r="474" spans="1:7">
      <c r="A474" s="108"/>
      <c r="B474" s="113"/>
      <c r="C474" s="113"/>
      <c r="D474" s="113"/>
      <c r="E474" s="109"/>
      <c r="F474" s="126"/>
      <c r="G474" s="129"/>
    </row>
    <row r="475" spans="1:7">
      <c r="A475" s="108"/>
      <c r="B475" s="113"/>
      <c r="C475" s="113"/>
      <c r="D475" s="113"/>
      <c r="E475" s="109"/>
      <c r="F475" s="126"/>
      <c r="G475" s="129"/>
    </row>
    <row r="476" spans="1:7">
      <c r="A476" s="108"/>
      <c r="B476" s="113"/>
      <c r="C476" s="113"/>
      <c r="D476" s="113"/>
      <c r="E476" s="109"/>
      <c r="F476" s="126"/>
      <c r="G476" s="129"/>
    </row>
    <row r="477" spans="1:7">
      <c r="A477" s="108"/>
      <c r="B477" s="113"/>
      <c r="C477" s="113"/>
      <c r="D477" s="113"/>
      <c r="E477" s="109"/>
      <c r="F477" s="126"/>
      <c r="G477" s="129"/>
    </row>
    <row r="478" spans="1:7">
      <c r="A478" s="108"/>
      <c r="B478" s="113"/>
      <c r="C478" s="113"/>
      <c r="D478" s="113"/>
      <c r="E478" s="109"/>
      <c r="F478" s="126"/>
      <c r="G478" s="129"/>
    </row>
    <row r="479" spans="1:7">
      <c r="A479" s="108"/>
      <c r="B479" s="113"/>
      <c r="C479" s="113"/>
      <c r="D479" s="113"/>
      <c r="E479" s="109"/>
      <c r="F479" s="126"/>
      <c r="G479" s="129"/>
    </row>
    <row r="480" spans="1:7">
      <c r="A480" s="108"/>
      <c r="B480" s="113"/>
      <c r="C480" s="113"/>
      <c r="D480" s="113"/>
      <c r="E480" s="109"/>
      <c r="F480" s="126"/>
      <c r="G480" s="129"/>
    </row>
    <row r="481" spans="1:7">
      <c r="A481" s="108"/>
      <c r="B481" s="113"/>
      <c r="C481" s="113"/>
      <c r="D481" s="113"/>
      <c r="E481" s="109"/>
      <c r="F481" s="126"/>
      <c r="G481" s="129"/>
    </row>
    <row r="482" spans="1:7">
      <c r="A482" s="108"/>
      <c r="B482" s="113"/>
      <c r="C482" s="113"/>
      <c r="D482" s="113"/>
      <c r="E482" s="109"/>
      <c r="F482" s="126"/>
      <c r="G482" s="129"/>
    </row>
    <row r="483" spans="1:7">
      <c r="A483" s="108"/>
      <c r="B483" s="113"/>
      <c r="C483" s="113"/>
      <c r="D483" s="113"/>
      <c r="E483" s="109"/>
      <c r="F483" s="126"/>
      <c r="G483" s="129"/>
    </row>
    <row r="484" spans="1:7">
      <c r="A484" s="108"/>
      <c r="B484" s="113"/>
      <c r="C484" s="113"/>
      <c r="D484" s="113"/>
      <c r="E484" s="109"/>
      <c r="F484" s="126"/>
      <c r="G484" s="129"/>
    </row>
    <row r="485" spans="1:7">
      <c r="A485" s="108"/>
      <c r="B485" s="113"/>
      <c r="C485" s="113"/>
      <c r="D485" s="113"/>
      <c r="E485" s="109"/>
      <c r="F485" s="126"/>
      <c r="G485" s="129"/>
    </row>
    <row r="486" spans="1:7">
      <c r="A486" s="108"/>
      <c r="B486" s="113"/>
      <c r="C486" s="113"/>
      <c r="D486" s="113"/>
      <c r="E486" s="109"/>
      <c r="F486" s="126"/>
      <c r="G486" s="129"/>
    </row>
    <row r="487" spans="1:7">
      <c r="A487" s="108"/>
      <c r="B487" s="113"/>
      <c r="C487" s="113"/>
      <c r="D487" s="113"/>
      <c r="E487" s="109"/>
      <c r="F487" s="126"/>
      <c r="G487" s="129"/>
    </row>
    <row r="488" spans="1:7">
      <c r="A488" s="108"/>
      <c r="B488" s="113"/>
      <c r="C488" s="113"/>
      <c r="D488" s="113"/>
      <c r="E488" s="109"/>
      <c r="F488" s="126"/>
      <c r="G488" s="129"/>
    </row>
    <row r="489" spans="1:7">
      <c r="A489" s="108"/>
      <c r="B489" s="113"/>
      <c r="C489" s="113"/>
      <c r="D489" s="113"/>
      <c r="E489" s="109"/>
      <c r="F489" s="126"/>
      <c r="G489" s="129"/>
    </row>
    <row r="490" spans="1:7">
      <c r="A490" s="108"/>
      <c r="B490" s="113"/>
      <c r="C490" s="113"/>
      <c r="D490" s="113"/>
      <c r="E490" s="109"/>
      <c r="F490" s="126"/>
      <c r="G490" s="129"/>
    </row>
    <row r="491" spans="1:7">
      <c r="A491" s="108"/>
      <c r="B491" s="113"/>
      <c r="C491" s="113"/>
      <c r="D491" s="113"/>
      <c r="E491" s="109"/>
      <c r="F491" s="126"/>
      <c r="G491" s="129"/>
    </row>
    <row r="492" spans="1:7">
      <c r="A492" s="108"/>
      <c r="B492" s="113"/>
      <c r="C492" s="113"/>
      <c r="D492" s="113"/>
      <c r="E492" s="109"/>
      <c r="F492" s="126"/>
      <c r="G492" s="129"/>
    </row>
    <row r="493" spans="1:7">
      <c r="A493" s="108"/>
      <c r="B493" s="113"/>
      <c r="C493" s="113"/>
      <c r="D493" s="113"/>
      <c r="E493" s="109"/>
      <c r="F493" s="126"/>
      <c r="G493" s="129"/>
    </row>
    <row r="494" spans="1:7">
      <c r="A494" s="108"/>
      <c r="B494" s="113"/>
      <c r="C494" s="113"/>
      <c r="D494" s="113"/>
      <c r="E494" s="109"/>
      <c r="F494" s="126"/>
      <c r="G494" s="129"/>
    </row>
    <row r="495" spans="1:7">
      <c r="A495" s="108"/>
      <c r="B495" s="113"/>
      <c r="C495" s="113"/>
      <c r="D495" s="113"/>
      <c r="E495" s="109"/>
      <c r="F495" s="126"/>
      <c r="G495" s="129"/>
    </row>
    <row r="496" spans="1:7">
      <c r="A496" s="108"/>
      <c r="B496" s="113"/>
      <c r="C496" s="113"/>
      <c r="D496" s="113"/>
      <c r="E496" s="109"/>
      <c r="F496" s="126"/>
      <c r="G496" s="129"/>
    </row>
    <row r="497" spans="1:7">
      <c r="A497" s="108"/>
      <c r="B497" s="113"/>
      <c r="C497" s="113"/>
      <c r="D497" s="113"/>
      <c r="E497" s="109"/>
      <c r="F497" s="126"/>
      <c r="G497" s="129"/>
    </row>
    <row r="498" spans="1:7">
      <c r="A498" s="108"/>
      <c r="B498" s="113"/>
      <c r="C498" s="113"/>
      <c r="D498" s="113"/>
      <c r="E498" s="109"/>
      <c r="F498" s="126"/>
      <c r="G498" s="129"/>
    </row>
    <row r="499" spans="1:7">
      <c r="A499" s="108"/>
      <c r="B499" s="113"/>
      <c r="C499" s="113"/>
      <c r="D499" s="113"/>
      <c r="E499" s="109"/>
      <c r="F499" s="126"/>
      <c r="G499" s="129"/>
    </row>
    <row r="500" spans="1:7">
      <c r="A500" s="108"/>
      <c r="B500" s="113"/>
      <c r="C500" s="113"/>
      <c r="D500" s="113"/>
      <c r="E500" s="109"/>
      <c r="F500" s="126"/>
      <c r="G500" s="129"/>
    </row>
    <row r="501" spans="1:7">
      <c r="A501" s="108"/>
      <c r="B501" s="113"/>
      <c r="C501" s="113"/>
      <c r="D501" s="113"/>
      <c r="E501" s="109"/>
      <c r="F501" s="126"/>
      <c r="G501" s="129"/>
    </row>
    <row r="502" spans="1:7">
      <c r="A502" s="108"/>
      <c r="B502" s="113"/>
      <c r="C502" s="113"/>
      <c r="D502" s="113"/>
      <c r="E502" s="109"/>
      <c r="F502" s="126"/>
      <c r="G502" s="129"/>
    </row>
    <row r="503" spans="1:7">
      <c r="A503" s="108"/>
      <c r="B503" s="113"/>
      <c r="C503" s="113"/>
      <c r="D503" s="113"/>
      <c r="E503" s="109"/>
      <c r="F503" s="126"/>
      <c r="G503" s="129"/>
    </row>
    <row r="504" spans="1:7">
      <c r="A504" s="108"/>
      <c r="B504" s="113"/>
      <c r="C504" s="113"/>
      <c r="D504" s="113"/>
      <c r="E504" s="109"/>
      <c r="F504" s="126"/>
      <c r="G504" s="129"/>
    </row>
    <row r="505" spans="1:7">
      <c r="A505" s="108"/>
      <c r="B505" s="113"/>
      <c r="C505" s="113"/>
      <c r="D505" s="113"/>
      <c r="E505" s="109"/>
      <c r="F505" s="126"/>
      <c r="G505" s="129"/>
    </row>
    <row r="506" spans="1:7">
      <c r="A506" s="108"/>
      <c r="B506" s="113"/>
      <c r="C506" s="113"/>
      <c r="D506" s="113"/>
      <c r="E506" s="109"/>
      <c r="F506" s="126"/>
      <c r="G506" s="129"/>
    </row>
    <row r="507" spans="1:7">
      <c r="A507" s="108"/>
      <c r="B507" s="113"/>
      <c r="C507" s="113"/>
      <c r="D507" s="113"/>
      <c r="E507" s="109"/>
      <c r="F507" s="126"/>
      <c r="G507" s="129"/>
    </row>
    <row r="508" spans="1:7">
      <c r="A508" s="108"/>
      <c r="B508" s="113"/>
      <c r="C508" s="113"/>
      <c r="D508" s="113"/>
      <c r="E508" s="109"/>
      <c r="F508" s="126"/>
      <c r="G508" s="129"/>
    </row>
    <row r="509" spans="1:7">
      <c r="A509" s="108"/>
      <c r="B509" s="113"/>
      <c r="C509" s="113"/>
      <c r="D509" s="113"/>
      <c r="E509" s="109"/>
      <c r="F509" s="126"/>
      <c r="G509" s="129"/>
    </row>
    <row r="510" spans="1:7">
      <c r="A510" s="108"/>
      <c r="B510" s="113"/>
      <c r="C510" s="113"/>
      <c r="D510" s="113"/>
      <c r="E510" s="109"/>
      <c r="F510" s="126"/>
      <c r="G510" s="129"/>
    </row>
    <row r="511" spans="1:7">
      <c r="A511" s="108"/>
      <c r="B511" s="113"/>
      <c r="C511" s="113"/>
      <c r="D511" s="113"/>
      <c r="E511" s="109"/>
      <c r="F511" s="126"/>
      <c r="G511" s="129"/>
    </row>
    <row r="512" spans="1:7">
      <c r="A512" s="108"/>
      <c r="B512" s="113"/>
      <c r="C512" s="113"/>
      <c r="D512" s="113"/>
      <c r="E512" s="109"/>
      <c r="F512" s="126"/>
      <c r="G512" s="129"/>
    </row>
    <row r="513" spans="1:7">
      <c r="A513" s="108"/>
      <c r="B513" s="113"/>
      <c r="C513" s="113"/>
      <c r="D513" s="113"/>
      <c r="E513" s="109"/>
      <c r="F513" s="126"/>
      <c r="G513" s="129"/>
    </row>
    <row r="514" spans="1:7">
      <c r="A514" s="108"/>
      <c r="B514" s="113"/>
      <c r="C514" s="113"/>
      <c r="D514" s="113"/>
      <c r="E514" s="109"/>
      <c r="F514" s="126"/>
      <c r="G514" s="129"/>
    </row>
    <row r="515" spans="1:7">
      <c r="A515" s="108"/>
      <c r="B515" s="113"/>
      <c r="C515" s="113"/>
      <c r="D515" s="113"/>
      <c r="E515" s="109"/>
      <c r="F515" s="126"/>
      <c r="G515" s="129"/>
    </row>
    <row r="516" spans="1:7">
      <c r="A516" s="108"/>
      <c r="B516" s="113"/>
      <c r="C516" s="113"/>
      <c r="D516" s="113"/>
      <c r="E516" s="109"/>
      <c r="F516" s="126"/>
      <c r="G516" s="129"/>
    </row>
    <row r="517" spans="1:7">
      <c r="A517" s="108"/>
      <c r="B517" s="113"/>
      <c r="C517" s="113"/>
      <c r="D517" s="113"/>
      <c r="E517" s="109"/>
      <c r="F517" s="126"/>
      <c r="G517" s="129"/>
    </row>
    <row r="518" spans="1:7">
      <c r="A518" s="108"/>
      <c r="B518" s="113"/>
      <c r="C518" s="113"/>
      <c r="D518" s="113"/>
      <c r="E518" s="109"/>
      <c r="F518" s="126"/>
      <c r="G518" s="129"/>
    </row>
    <row r="519" spans="1:7">
      <c r="A519" s="108"/>
      <c r="B519" s="113"/>
      <c r="C519" s="113"/>
      <c r="D519" s="113"/>
      <c r="E519" s="109"/>
      <c r="F519" s="126"/>
      <c r="G519" s="129"/>
    </row>
    <row r="520" spans="1:7">
      <c r="A520" s="108"/>
      <c r="B520" s="113"/>
      <c r="C520" s="113"/>
      <c r="D520" s="113"/>
      <c r="E520" s="109"/>
      <c r="F520" s="126"/>
      <c r="G520" s="129"/>
    </row>
    <row r="521" spans="1:7">
      <c r="A521" s="108"/>
      <c r="B521" s="113"/>
      <c r="C521" s="113"/>
      <c r="D521" s="113"/>
      <c r="E521" s="109"/>
      <c r="F521" s="126"/>
      <c r="G521" s="129"/>
    </row>
    <row r="522" spans="1:7">
      <c r="A522" s="108"/>
      <c r="B522" s="113"/>
      <c r="C522" s="113"/>
      <c r="D522" s="113"/>
      <c r="E522" s="109"/>
      <c r="F522" s="126"/>
      <c r="G522" s="129"/>
    </row>
    <row r="523" spans="1:7">
      <c r="A523" s="108"/>
      <c r="B523" s="113"/>
      <c r="C523" s="113"/>
      <c r="D523" s="113"/>
      <c r="E523" s="109"/>
      <c r="F523" s="126"/>
      <c r="G523" s="129"/>
    </row>
    <row r="524" spans="1:7">
      <c r="A524" s="108"/>
      <c r="B524" s="113"/>
      <c r="C524" s="113"/>
      <c r="D524" s="113"/>
      <c r="E524" s="109"/>
      <c r="F524" s="126"/>
      <c r="G524" s="129"/>
    </row>
    <row r="525" spans="1:7">
      <c r="A525" s="108"/>
      <c r="B525" s="113"/>
      <c r="C525" s="113"/>
      <c r="D525" s="113"/>
      <c r="E525" s="109"/>
      <c r="F525" s="126"/>
      <c r="G525" s="129"/>
    </row>
    <row r="526" spans="1:7">
      <c r="A526" s="108"/>
      <c r="B526" s="113"/>
      <c r="C526" s="113"/>
      <c r="D526" s="113"/>
      <c r="E526" s="109"/>
      <c r="F526" s="126"/>
      <c r="G526" s="129"/>
    </row>
    <row r="527" spans="1:7">
      <c r="A527" s="108"/>
      <c r="B527" s="113"/>
      <c r="C527" s="113"/>
      <c r="D527" s="113"/>
      <c r="E527" s="109"/>
      <c r="F527" s="126"/>
      <c r="G527" s="129"/>
    </row>
    <row r="528" spans="1:7">
      <c r="A528" s="108"/>
      <c r="B528" s="113"/>
      <c r="C528" s="113"/>
      <c r="D528" s="113"/>
      <c r="E528" s="109"/>
      <c r="F528" s="126"/>
      <c r="G528" s="129"/>
    </row>
    <row r="529" spans="1:7">
      <c r="A529" s="108"/>
      <c r="B529" s="113"/>
      <c r="C529" s="113"/>
      <c r="D529" s="113"/>
      <c r="E529" s="109"/>
      <c r="F529" s="126"/>
      <c r="G529" s="129"/>
    </row>
    <row r="530" spans="1:7">
      <c r="A530" s="108"/>
      <c r="B530" s="113"/>
      <c r="C530" s="113"/>
      <c r="D530" s="113"/>
      <c r="E530" s="109"/>
      <c r="F530" s="126"/>
      <c r="G530" s="129"/>
    </row>
    <row r="531" spans="1:7">
      <c r="A531" s="108"/>
      <c r="B531" s="113"/>
      <c r="C531" s="113"/>
      <c r="D531" s="113"/>
      <c r="E531" s="109"/>
      <c r="F531" s="126"/>
      <c r="G531" s="129"/>
    </row>
    <row r="532" spans="1:7">
      <c r="A532" s="108"/>
      <c r="B532" s="113"/>
      <c r="C532" s="113"/>
      <c r="D532" s="113"/>
      <c r="E532" s="109"/>
      <c r="F532" s="126"/>
      <c r="G532" s="129"/>
    </row>
    <row r="533" spans="1:7">
      <c r="A533" s="108"/>
      <c r="B533" s="113"/>
      <c r="C533" s="113"/>
      <c r="D533" s="113"/>
      <c r="E533" s="109"/>
      <c r="F533" s="126"/>
      <c r="G533" s="129"/>
    </row>
    <row r="534" spans="1:7">
      <c r="A534" s="108"/>
      <c r="B534" s="113"/>
      <c r="C534" s="113"/>
      <c r="D534" s="113"/>
      <c r="E534" s="109"/>
      <c r="F534" s="126"/>
      <c r="G534" s="129"/>
    </row>
    <row r="535" spans="1:7">
      <c r="A535" s="108"/>
      <c r="B535" s="113"/>
      <c r="C535" s="113"/>
      <c r="D535" s="113"/>
      <c r="E535" s="109"/>
      <c r="F535" s="126"/>
      <c r="G535" s="129"/>
    </row>
    <row r="536" spans="1:7">
      <c r="A536" s="108"/>
      <c r="B536" s="113"/>
      <c r="C536" s="113"/>
      <c r="D536" s="113"/>
      <c r="E536" s="109"/>
      <c r="F536" s="126"/>
      <c r="G536" s="129"/>
    </row>
    <row r="537" spans="1:7">
      <c r="A537" s="108"/>
      <c r="B537" s="113"/>
      <c r="C537" s="113"/>
      <c r="D537" s="113"/>
      <c r="E537" s="109"/>
      <c r="F537" s="126"/>
      <c r="G537" s="129"/>
    </row>
    <row r="538" spans="1:7">
      <c r="A538" s="108"/>
      <c r="B538" s="113"/>
      <c r="C538" s="113"/>
      <c r="D538" s="113"/>
      <c r="E538" s="109"/>
      <c r="F538" s="126"/>
      <c r="G538" s="129"/>
    </row>
    <row r="539" spans="1:7">
      <c r="A539" s="108"/>
      <c r="B539" s="113"/>
      <c r="C539" s="113"/>
      <c r="D539" s="113"/>
      <c r="E539" s="109"/>
      <c r="F539" s="126"/>
      <c r="G539" s="129"/>
    </row>
    <row r="540" spans="1:7">
      <c r="A540" s="108"/>
      <c r="B540" s="113"/>
      <c r="C540" s="113"/>
      <c r="D540" s="113"/>
      <c r="E540" s="109"/>
      <c r="F540" s="126"/>
      <c r="G540" s="129"/>
    </row>
    <row r="541" spans="1:7">
      <c r="A541" s="108"/>
      <c r="B541" s="113"/>
      <c r="C541" s="113"/>
      <c r="D541" s="113"/>
      <c r="E541" s="109"/>
      <c r="F541" s="126"/>
      <c r="G541" s="129"/>
    </row>
    <row r="542" spans="1:7">
      <c r="A542" s="108"/>
      <c r="B542" s="113"/>
      <c r="C542" s="113"/>
      <c r="D542" s="113"/>
      <c r="E542" s="109"/>
      <c r="F542" s="126"/>
      <c r="G542" s="129"/>
    </row>
    <row r="543" spans="1:7">
      <c r="A543" s="108"/>
      <c r="B543" s="113"/>
      <c r="C543" s="113"/>
      <c r="D543" s="113"/>
      <c r="E543" s="109"/>
      <c r="F543" s="126"/>
      <c r="G543" s="129"/>
    </row>
    <row r="544" spans="1:7">
      <c r="A544" s="108"/>
      <c r="B544" s="113"/>
      <c r="C544" s="113"/>
      <c r="D544" s="113"/>
      <c r="E544" s="109"/>
      <c r="F544" s="126"/>
      <c r="G544" s="129"/>
    </row>
    <row r="545" spans="1:7">
      <c r="A545" s="108"/>
      <c r="B545" s="113"/>
      <c r="C545" s="113"/>
      <c r="D545" s="113"/>
      <c r="E545" s="109"/>
      <c r="F545" s="126"/>
      <c r="G545" s="129"/>
    </row>
    <row r="546" spans="1:7">
      <c r="A546" s="108"/>
      <c r="B546" s="113"/>
      <c r="C546" s="113"/>
      <c r="D546" s="113"/>
      <c r="E546" s="109"/>
      <c r="F546" s="126"/>
      <c r="G546" s="129"/>
    </row>
    <row r="547" spans="1:7">
      <c r="A547" s="108"/>
      <c r="B547" s="113"/>
      <c r="C547" s="113"/>
      <c r="D547" s="113"/>
      <c r="E547" s="109"/>
      <c r="F547" s="126"/>
      <c r="G547" s="129"/>
    </row>
    <row r="548" spans="1:7">
      <c r="A548" s="108"/>
      <c r="B548" s="113"/>
      <c r="C548" s="113"/>
      <c r="D548" s="113"/>
      <c r="E548" s="109"/>
      <c r="F548" s="126"/>
      <c r="G548" s="129"/>
    </row>
    <row r="549" spans="1:7">
      <c r="A549" s="108"/>
      <c r="B549" s="113"/>
      <c r="C549" s="113"/>
      <c r="D549" s="113"/>
      <c r="E549" s="109"/>
      <c r="F549" s="126"/>
      <c r="G549" s="129"/>
    </row>
    <row r="550" spans="1:7">
      <c r="A550" s="108"/>
      <c r="B550" s="113"/>
      <c r="C550" s="113"/>
      <c r="D550" s="113"/>
      <c r="E550" s="109"/>
      <c r="F550" s="126"/>
      <c r="G550" s="129"/>
    </row>
    <row r="551" spans="1:7">
      <c r="A551" s="108"/>
      <c r="B551" s="113"/>
      <c r="C551" s="113"/>
      <c r="D551" s="113"/>
      <c r="E551" s="109"/>
      <c r="F551" s="126"/>
      <c r="G551" s="129"/>
    </row>
    <row r="552" spans="1:7">
      <c r="A552" s="108"/>
      <c r="B552" s="113"/>
      <c r="C552" s="113"/>
      <c r="D552" s="113"/>
      <c r="E552" s="109"/>
      <c r="F552" s="126"/>
      <c r="G552" s="129"/>
    </row>
    <row r="553" spans="1:7">
      <c r="A553" s="108"/>
      <c r="B553" s="113"/>
      <c r="C553" s="113"/>
      <c r="D553" s="113"/>
      <c r="E553" s="109"/>
      <c r="F553" s="126"/>
      <c r="G553" s="129"/>
    </row>
    <row r="554" spans="1:7">
      <c r="A554" s="108"/>
      <c r="B554" s="113"/>
      <c r="C554" s="113"/>
      <c r="D554" s="113"/>
      <c r="E554" s="109"/>
      <c r="F554" s="126"/>
      <c r="G554" s="129"/>
    </row>
    <row r="555" spans="1:7">
      <c r="A555" s="108"/>
      <c r="B555" s="113"/>
      <c r="C555" s="113"/>
      <c r="D555" s="113"/>
      <c r="E555" s="109"/>
      <c r="F555" s="126"/>
      <c r="G555" s="129"/>
    </row>
    <row r="556" spans="1:7">
      <c r="A556" s="108"/>
      <c r="B556" s="113"/>
      <c r="C556" s="113"/>
      <c r="D556" s="113"/>
      <c r="E556" s="109"/>
      <c r="F556" s="126"/>
      <c r="G556" s="129"/>
    </row>
    <row r="557" spans="1:7">
      <c r="A557" s="108"/>
      <c r="B557" s="113"/>
      <c r="C557" s="113"/>
      <c r="D557" s="113"/>
      <c r="E557" s="109"/>
      <c r="F557" s="126"/>
      <c r="G557" s="129"/>
    </row>
    <row r="558" spans="1:7">
      <c r="A558" s="108"/>
      <c r="B558" s="113"/>
      <c r="C558" s="113"/>
      <c r="D558" s="113"/>
      <c r="E558" s="109"/>
      <c r="F558" s="126"/>
      <c r="G558" s="129"/>
    </row>
    <row r="559" spans="1:7">
      <c r="A559" s="108"/>
      <c r="B559" s="113"/>
      <c r="C559" s="113"/>
      <c r="D559" s="113"/>
      <c r="E559" s="109"/>
      <c r="F559" s="126"/>
      <c r="G559" s="129"/>
    </row>
    <row r="560" spans="1:7">
      <c r="A560" s="108"/>
      <c r="B560" s="113"/>
      <c r="C560" s="113"/>
      <c r="D560" s="113"/>
      <c r="E560" s="109"/>
      <c r="F560" s="126"/>
      <c r="G560" s="129"/>
    </row>
    <row r="561" spans="1:7">
      <c r="A561" s="108"/>
      <c r="B561" s="113"/>
      <c r="C561" s="113"/>
      <c r="D561" s="113"/>
      <c r="E561" s="109"/>
      <c r="F561" s="126"/>
      <c r="G561" s="129"/>
    </row>
    <row r="562" spans="1:7">
      <c r="A562" s="108"/>
      <c r="B562" s="113"/>
      <c r="C562" s="113"/>
      <c r="D562" s="113"/>
      <c r="E562" s="109"/>
      <c r="F562" s="126"/>
      <c r="G562" s="129"/>
    </row>
    <row r="563" spans="1:7">
      <c r="A563" s="108"/>
      <c r="B563" s="113"/>
      <c r="C563" s="113"/>
      <c r="D563" s="113"/>
      <c r="E563" s="109"/>
      <c r="F563" s="126"/>
      <c r="G563" s="129"/>
    </row>
    <row r="564" spans="1:7">
      <c r="A564" s="108"/>
      <c r="B564" s="113"/>
      <c r="C564" s="113"/>
      <c r="D564" s="113"/>
      <c r="E564" s="109"/>
      <c r="F564" s="126"/>
      <c r="G564" s="129"/>
    </row>
    <row r="565" spans="1:7">
      <c r="A565" s="108"/>
      <c r="B565" s="113"/>
      <c r="C565" s="113"/>
      <c r="D565" s="113"/>
      <c r="E565" s="109"/>
      <c r="F565" s="126"/>
      <c r="G565" s="129"/>
    </row>
    <row r="566" spans="1:7">
      <c r="A566" s="108"/>
      <c r="B566" s="113"/>
      <c r="C566" s="113"/>
      <c r="D566" s="113"/>
      <c r="E566" s="109"/>
      <c r="F566" s="126"/>
      <c r="G566" s="129"/>
    </row>
    <row r="567" spans="1:7">
      <c r="A567" s="108"/>
      <c r="B567" s="113"/>
      <c r="C567" s="113"/>
      <c r="D567" s="113"/>
      <c r="E567" s="109"/>
      <c r="F567" s="126"/>
      <c r="G567" s="129"/>
    </row>
    <row r="568" spans="1:7">
      <c r="A568" s="108"/>
      <c r="B568" s="113"/>
      <c r="C568" s="113"/>
      <c r="D568" s="113"/>
      <c r="E568" s="109"/>
      <c r="F568" s="126"/>
      <c r="G568" s="129"/>
    </row>
    <row r="569" spans="1:7">
      <c r="A569" s="108"/>
      <c r="B569" s="113"/>
      <c r="C569" s="113"/>
      <c r="D569" s="113"/>
      <c r="E569" s="109"/>
      <c r="F569" s="126"/>
      <c r="G569" s="129"/>
    </row>
    <row r="570" spans="1:7">
      <c r="A570" s="108"/>
      <c r="B570" s="113"/>
      <c r="C570" s="113"/>
      <c r="D570" s="113"/>
      <c r="E570" s="109"/>
      <c r="F570" s="126"/>
      <c r="G570" s="129"/>
    </row>
    <row r="571" spans="1:7">
      <c r="A571" s="108"/>
      <c r="B571" s="113"/>
      <c r="C571" s="113"/>
      <c r="D571" s="113"/>
      <c r="E571" s="109"/>
      <c r="F571" s="126"/>
      <c r="G571" s="129"/>
    </row>
    <row r="572" spans="1:7">
      <c r="A572" s="108"/>
      <c r="B572" s="113"/>
      <c r="C572" s="113"/>
      <c r="D572" s="113"/>
      <c r="E572" s="109"/>
      <c r="F572" s="126"/>
      <c r="G572" s="129"/>
    </row>
    <row r="573" spans="1:7">
      <c r="A573" s="108"/>
      <c r="B573" s="113"/>
      <c r="C573" s="113"/>
      <c r="D573" s="113"/>
      <c r="E573" s="109"/>
      <c r="F573" s="126"/>
      <c r="G573" s="129"/>
    </row>
    <row r="574" spans="1:7">
      <c r="A574" s="108"/>
      <c r="B574" s="113"/>
      <c r="C574" s="113"/>
      <c r="D574" s="113"/>
      <c r="E574" s="109"/>
      <c r="F574" s="126"/>
      <c r="G574" s="129"/>
    </row>
    <row r="575" spans="1:7">
      <c r="A575" s="108"/>
      <c r="B575" s="113"/>
      <c r="C575" s="113"/>
      <c r="D575" s="113"/>
      <c r="E575" s="109"/>
      <c r="F575" s="126"/>
      <c r="G575" s="129"/>
    </row>
    <row r="576" spans="1:7">
      <c r="A576" s="108"/>
      <c r="B576" s="113"/>
      <c r="C576" s="113"/>
      <c r="D576" s="113"/>
      <c r="E576" s="109"/>
      <c r="F576" s="126"/>
      <c r="G576" s="129"/>
    </row>
    <row r="577" spans="1:7">
      <c r="A577" s="108"/>
      <c r="B577" s="113"/>
      <c r="C577" s="113"/>
      <c r="D577" s="113"/>
      <c r="E577" s="109"/>
      <c r="F577" s="126"/>
      <c r="G577" s="129"/>
    </row>
    <row r="578" spans="1:7">
      <c r="A578" s="108"/>
      <c r="B578" s="113"/>
      <c r="C578" s="113"/>
      <c r="D578" s="113"/>
      <c r="E578" s="109"/>
      <c r="F578" s="126"/>
      <c r="G578" s="129"/>
    </row>
    <row r="579" spans="1:7">
      <c r="A579" s="108"/>
      <c r="B579" s="113"/>
      <c r="C579" s="113"/>
      <c r="D579" s="113"/>
      <c r="E579" s="109"/>
      <c r="F579" s="126"/>
      <c r="G579" s="129"/>
    </row>
    <row r="580" spans="1:7">
      <c r="A580" s="108"/>
      <c r="B580" s="113"/>
      <c r="C580" s="113"/>
      <c r="D580" s="113"/>
      <c r="E580" s="109"/>
      <c r="F580" s="126"/>
      <c r="G580" s="129"/>
    </row>
    <row r="581" spans="1:7">
      <c r="A581" s="108"/>
      <c r="B581" s="113"/>
      <c r="C581" s="113"/>
      <c r="D581" s="113"/>
      <c r="E581" s="109"/>
      <c r="F581" s="126"/>
      <c r="G581" s="129"/>
    </row>
    <row r="582" spans="1:7">
      <c r="A582" s="108"/>
      <c r="B582" s="113"/>
      <c r="C582" s="113"/>
      <c r="D582" s="113"/>
      <c r="E582" s="109"/>
      <c r="F582" s="126"/>
      <c r="G582" s="129"/>
    </row>
    <row r="583" spans="1:7">
      <c r="A583" s="108"/>
      <c r="B583" s="113"/>
      <c r="C583" s="113"/>
      <c r="D583" s="113"/>
      <c r="E583" s="109"/>
      <c r="F583" s="126"/>
      <c r="G583" s="129"/>
    </row>
    <row r="584" spans="1:7">
      <c r="A584" s="108"/>
      <c r="B584" s="113"/>
      <c r="C584" s="113"/>
      <c r="D584" s="113"/>
      <c r="E584" s="109"/>
      <c r="F584" s="126"/>
      <c r="G584" s="129"/>
    </row>
    <row r="585" spans="1:7">
      <c r="A585" s="108"/>
      <c r="B585" s="113"/>
      <c r="C585" s="113"/>
      <c r="D585" s="113"/>
      <c r="E585" s="109"/>
      <c r="F585" s="126"/>
      <c r="G585" s="129"/>
    </row>
    <row r="586" spans="1:7">
      <c r="A586" s="108"/>
      <c r="B586" s="113"/>
      <c r="C586" s="113"/>
      <c r="D586" s="113"/>
      <c r="E586" s="109"/>
      <c r="F586" s="126"/>
      <c r="G586" s="129"/>
    </row>
    <row r="587" spans="1:7">
      <c r="A587" s="108"/>
      <c r="B587" s="113"/>
      <c r="C587" s="113"/>
      <c r="D587" s="113"/>
      <c r="E587" s="109"/>
      <c r="F587" s="126"/>
      <c r="G587" s="129"/>
    </row>
    <row r="588" spans="1:7">
      <c r="A588" s="108"/>
      <c r="B588" s="113"/>
      <c r="C588" s="113"/>
      <c r="D588" s="113"/>
      <c r="E588" s="109"/>
      <c r="F588" s="126"/>
      <c r="G588" s="129"/>
    </row>
    <row r="589" spans="1:7">
      <c r="A589" s="108"/>
      <c r="B589" s="113"/>
      <c r="C589" s="113"/>
      <c r="D589" s="113"/>
      <c r="E589" s="109"/>
      <c r="F589" s="126"/>
      <c r="G589" s="129"/>
    </row>
    <row r="590" spans="1:7">
      <c r="A590" s="108"/>
      <c r="B590" s="113"/>
      <c r="C590" s="113"/>
      <c r="D590" s="113"/>
      <c r="E590" s="109"/>
      <c r="F590" s="126"/>
      <c r="G590" s="129"/>
    </row>
    <row r="591" spans="1:7">
      <c r="A591" s="108"/>
      <c r="B591" s="113"/>
      <c r="C591" s="113"/>
      <c r="D591" s="113"/>
      <c r="E591" s="109"/>
      <c r="F591" s="126"/>
      <c r="G591" s="129"/>
    </row>
    <row r="592" spans="1:7">
      <c r="A592" s="108"/>
      <c r="B592" s="113"/>
      <c r="C592" s="113"/>
      <c r="D592" s="113"/>
      <c r="E592" s="109"/>
      <c r="F592" s="126"/>
      <c r="G592" s="129"/>
    </row>
    <row r="593" spans="1:7">
      <c r="A593" s="108"/>
      <c r="B593" s="113"/>
      <c r="C593" s="113"/>
      <c r="D593" s="113"/>
      <c r="E593" s="109"/>
      <c r="F593" s="126"/>
      <c r="G593" s="129"/>
    </row>
    <row r="594" spans="1:7">
      <c r="A594" s="108"/>
      <c r="B594" s="113"/>
      <c r="C594" s="113"/>
      <c r="D594" s="113"/>
      <c r="E594" s="109"/>
      <c r="F594" s="126"/>
      <c r="G594" s="129"/>
    </row>
    <row r="595" spans="1:7">
      <c r="A595" s="108"/>
      <c r="B595" s="113"/>
      <c r="C595" s="113"/>
      <c r="D595" s="113"/>
      <c r="E595" s="109"/>
      <c r="F595" s="126"/>
      <c r="G595" s="129"/>
    </row>
    <row r="596" spans="1:7">
      <c r="A596" s="108"/>
      <c r="B596" s="113"/>
      <c r="C596" s="113"/>
      <c r="D596" s="113"/>
      <c r="E596" s="109"/>
      <c r="F596" s="126"/>
      <c r="G596" s="129"/>
    </row>
    <row r="597" spans="1:7">
      <c r="A597" s="108"/>
      <c r="B597" s="113"/>
      <c r="C597" s="113"/>
      <c r="D597" s="113"/>
      <c r="E597" s="109"/>
      <c r="F597" s="126"/>
      <c r="G597" s="129"/>
    </row>
    <row r="598" spans="1:7">
      <c r="A598" s="108"/>
      <c r="B598" s="113"/>
      <c r="C598" s="113"/>
      <c r="D598" s="113"/>
      <c r="E598" s="109"/>
      <c r="F598" s="126"/>
      <c r="G598" s="129"/>
    </row>
  </sheetData>
  <mergeCells count="9">
    <mergeCell ref="A201:G201"/>
    <mergeCell ref="A3:G3"/>
    <mergeCell ref="A4:G4"/>
    <mergeCell ref="A5:G5"/>
    <mergeCell ref="A131:G131"/>
    <mergeCell ref="A7:G7"/>
    <mergeCell ref="A24:G24"/>
    <mergeCell ref="A57:G57"/>
    <mergeCell ref="A98:G98"/>
  </mergeCells>
  <conditionalFormatting sqref="F39:F40 F132:F146 F90:F97 F8:F23">
    <cfRule type="expression" dxfId="24" priority="30">
      <formula>$M8="1"</formula>
    </cfRule>
  </conditionalFormatting>
  <conditionalFormatting sqref="F25:F38">
    <cfRule type="expression" dxfId="23" priority="29">
      <formula>$M25="1"</formula>
    </cfRule>
  </conditionalFormatting>
  <conditionalFormatting sqref="G8">
    <cfRule type="expression" dxfId="22" priority="15">
      <formula>#REF!="1"</formula>
    </cfRule>
  </conditionalFormatting>
  <conditionalFormatting sqref="F55:F56">
    <cfRule type="expression" dxfId="21" priority="11">
      <formula>$M55="1"</formula>
    </cfRule>
  </conditionalFormatting>
  <conditionalFormatting sqref="F41:F54">
    <cfRule type="expression" dxfId="20" priority="10">
      <formula>$M41="1"</formula>
    </cfRule>
  </conditionalFormatting>
  <conditionalFormatting sqref="F72:F73">
    <cfRule type="expression" dxfId="19" priority="9">
      <formula>$M72="1"</formula>
    </cfRule>
  </conditionalFormatting>
  <conditionalFormatting sqref="F58:F71">
    <cfRule type="expression" dxfId="18" priority="8">
      <formula>$M58="1"</formula>
    </cfRule>
  </conditionalFormatting>
  <conditionalFormatting sqref="F88:F89">
    <cfRule type="expression" dxfId="17" priority="7">
      <formula>$M88="1"</formula>
    </cfRule>
  </conditionalFormatting>
  <conditionalFormatting sqref="F74:F87">
    <cfRule type="expression" dxfId="16" priority="6">
      <formula>$M74="1"</formula>
    </cfRule>
  </conditionalFormatting>
  <conditionalFormatting sqref="F113:F114">
    <cfRule type="expression" dxfId="15" priority="5">
      <formula>$M113="1"</formula>
    </cfRule>
  </conditionalFormatting>
  <conditionalFormatting sqref="F99:F112">
    <cfRule type="expression" dxfId="14" priority="4">
      <formula>$M99="1"</formula>
    </cfRule>
  </conditionalFormatting>
  <conditionalFormatting sqref="F129:F130">
    <cfRule type="expression" dxfId="13" priority="3">
      <formula>$M129="1"</formula>
    </cfRule>
  </conditionalFormatting>
  <conditionalFormatting sqref="F115:F128">
    <cfRule type="expression" dxfId="12" priority="2">
      <formula>$M115="1"</formula>
    </cfRule>
  </conditionalFormatting>
  <conditionalFormatting sqref="F147:F200">
    <cfRule type="expression" dxfId="11" priority="1">
      <formula>$M147="1"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Leadline!Print_Area</vt:lpstr>
      <vt:lpstr>'Open 5D'!Print_Area</vt:lpstr>
      <vt:lpstr>'Open 5D WRONG'!Print_Area</vt:lpstr>
      <vt:lpstr>PeeWee!Print_Area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2018-06-04T16:21:33Z</cp:lastPrinted>
  <dcterms:created xsi:type="dcterms:W3CDTF">2013-01-23T21:21:48Z</dcterms:created>
  <dcterms:modified xsi:type="dcterms:W3CDTF">2018-06-04T16:21:44Z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