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ate1904="1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\Dropbox (DFS)\3. Rally\ATRC\2016\3. SRS\Final Results\"/>
    </mc:Choice>
  </mc:AlternateContent>
  <xr:revisionPtr revIDLastSave="0" documentId="13_ncr:1_{83CF01C9-AF9A-4B41-BF61-1DA7540BB799}" xr6:coauthVersionLast="36" xr6:coauthVersionMax="36" xr10:uidLastSave="{00000000-0000-0000-0000-000000000000}"/>
  <workbookProtection workbookAlgorithmName="SHA-512" workbookHashValue="h9jk+ENKYZqHnulIsDRxc69ALibsG2wSEumoaZSqrfmgDdN0XAfZe0gjAVhP7XM7P4dGzNZDPZgJ5ebp+0hx5Q==" workbookSaltValue="QqYT9i2l1fAe+QIlVjBE+w==" workbookSpinCount="100000" lockStructure="1"/>
  <bookViews>
    <workbookView xWindow="-15" yWindow="-15" windowWidth="10260" windowHeight="8115" tabRatio="680" firstSheet="2" activeTab="2" xr2:uid="{00000000-000D-0000-FFFF-FFFF00000000}"/>
  </bookViews>
  <sheets>
    <sheet name="READ THIS FIRST!!!" sheetId="9" state="hidden" r:id="rId1"/>
    <sheet name="Entry List" sheetId="17" state="hidden" r:id="rId2"/>
    <sheet name="Competition Results" sheetId="1" r:id="rId3"/>
    <sheet name="Comparisons" sheetId="19" r:id="rId4"/>
    <sheet name="Placings" sheetId="18" state="hidden" r:id="rId5"/>
    <sheet name="Regularity Results" sheetId="14" state="hidden" r:id="rId6"/>
    <sheet name="StageTimes" sheetId="3" state="hidden" r:id="rId7"/>
    <sheet name="Start Order" sheetId="16" state="hidden" r:id="rId8"/>
    <sheet name="Entrants" sheetId="2" state="hidden" r:id="rId9"/>
    <sheet name="Regularity" sheetId="13" state="hidden" r:id="rId10"/>
    <sheet name="Master Entrant List" sheetId="15" state="hidden" r:id="rId11"/>
    <sheet name="Classes" sheetId="12" state="hidden" r:id="rId12"/>
  </sheets>
  <definedNames>
    <definedName name="_xlnm._FilterDatabase" localSheetId="2" hidden="1">'Competition Results'!$A$3:$XFB$36</definedName>
    <definedName name="_xlnm._FilterDatabase" localSheetId="8" hidden="1">Entrants!$A$1:$F$101</definedName>
    <definedName name="_xlnm._FilterDatabase" localSheetId="1" hidden="1">'Entry List'!$B$6:$G$107</definedName>
    <definedName name="_xlnm._FilterDatabase" localSheetId="7" hidden="1">'Start Order'!$B$6:$G$107</definedName>
    <definedName name="CompTimes">StageTimes!$B$4:$N$104</definedName>
    <definedName name="_xlnm.Print_Area" localSheetId="8">Entrants!$A$1:$F$34</definedName>
    <definedName name="_xlnm.Print_Titles" localSheetId="2">'Competition Results'!$B:$B</definedName>
    <definedName name="_xlnm.Print_Titles" localSheetId="5">'Regularity Results'!$B:$B</definedName>
    <definedName name="Regularity">StageTimes!$B$124:$AF$134</definedName>
    <definedName name="TimesComp">StageTimes!$A$5:$AF$104</definedName>
    <definedName name="TimesReg">StageTimes!$A$138:$AF$147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9" l="1"/>
  <c r="D7" i="19"/>
  <c r="C7" i="19"/>
  <c r="C8" i="19"/>
  <c r="AI6" i="3" l="1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5" i="3"/>
  <c r="V105" i="3"/>
  <c r="U105" i="3"/>
  <c r="T138" i="3" l="1"/>
  <c r="T139" i="3"/>
  <c r="T117" i="3"/>
  <c r="T118" i="3"/>
  <c r="T105" i="3"/>
  <c r="T119" i="3" l="1"/>
  <c r="T120" i="3" s="1"/>
  <c r="T121" i="3" s="1"/>
  <c r="S25" i="14"/>
  <c r="R25" i="14"/>
  <c r="S23" i="14"/>
  <c r="R23" i="14"/>
  <c r="Q25" i="14"/>
  <c r="P25" i="14"/>
  <c r="Q23" i="14"/>
  <c r="P23" i="14"/>
  <c r="O25" i="14"/>
  <c r="N25" i="14"/>
  <c r="O23" i="14"/>
  <c r="N23" i="14"/>
  <c r="C25" i="13" l="1"/>
  <c r="C22" i="13"/>
  <c r="C17" i="13"/>
  <c r="C10" i="13"/>
  <c r="C24" i="1" l="1"/>
  <c r="C15" i="1"/>
  <c r="C28" i="1"/>
  <c r="C35" i="1"/>
  <c r="C11" i="1"/>
  <c r="C21" i="1"/>
  <c r="C7" i="1"/>
  <c r="C22" i="1"/>
  <c r="C8" i="1"/>
  <c r="C4" i="1"/>
  <c r="C31" i="1"/>
  <c r="C16" i="1"/>
  <c r="C26" i="1"/>
  <c r="C13" i="1"/>
  <c r="C6" i="1"/>
  <c r="C14" i="1"/>
  <c r="C20" i="1"/>
  <c r="C17" i="1"/>
  <c r="C5" i="1"/>
  <c r="C30" i="1"/>
  <c r="C23" i="1"/>
  <c r="C10" i="1"/>
  <c r="C32" i="1"/>
  <c r="C12" i="1"/>
  <c r="C9" i="1"/>
  <c r="C36" i="1"/>
  <c r="C29" i="1"/>
  <c r="C33" i="1"/>
  <c r="C27" i="1"/>
  <c r="C19" i="1"/>
  <c r="C18" i="1"/>
  <c r="C34" i="1"/>
  <c r="C25" i="1"/>
  <c r="B48" i="14" l="1"/>
  <c r="B47" i="14"/>
  <c r="J117" i="3" l="1"/>
  <c r="B127" i="3" l="1"/>
  <c r="C107" i="17"/>
  <c r="D107" i="17" s="1"/>
  <c r="E107" i="17" s="1"/>
  <c r="F107" i="17" s="1"/>
  <c r="G107" i="17" s="1"/>
  <c r="C106" i="17"/>
  <c r="D106" i="17" s="1"/>
  <c r="E106" i="17" s="1"/>
  <c r="F106" i="17" s="1"/>
  <c r="G106" i="17" s="1"/>
  <c r="C105" i="17"/>
  <c r="D105" i="17" s="1"/>
  <c r="E105" i="17" s="1"/>
  <c r="F105" i="17" s="1"/>
  <c r="G105" i="17" s="1"/>
  <c r="C104" i="17"/>
  <c r="D104" i="17" s="1"/>
  <c r="E104" i="17" s="1"/>
  <c r="F104" i="17" s="1"/>
  <c r="G104" i="17" s="1"/>
  <c r="C103" i="17"/>
  <c r="D103" i="17" s="1"/>
  <c r="E103" i="17" s="1"/>
  <c r="F103" i="17" s="1"/>
  <c r="G103" i="17" s="1"/>
  <c r="C102" i="17"/>
  <c r="D102" i="17" s="1"/>
  <c r="E102" i="17" s="1"/>
  <c r="F102" i="17" s="1"/>
  <c r="G102" i="17" s="1"/>
  <c r="C101" i="17"/>
  <c r="D101" i="17" s="1"/>
  <c r="E101" i="17" s="1"/>
  <c r="F101" i="17" s="1"/>
  <c r="G101" i="17" s="1"/>
  <c r="C100" i="17"/>
  <c r="D100" i="17" s="1"/>
  <c r="E100" i="17" s="1"/>
  <c r="F100" i="17" s="1"/>
  <c r="G100" i="17" s="1"/>
  <c r="C99" i="17"/>
  <c r="D99" i="17" s="1"/>
  <c r="E99" i="17" s="1"/>
  <c r="F99" i="17" s="1"/>
  <c r="G99" i="17" s="1"/>
  <c r="C98" i="17"/>
  <c r="D98" i="17" s="1"/>
  <c r="E98" i="17" s="1"/>
  <c r="F98" i="17" s="1"/>
  <c r="G98" i="17" s="1"/>
  <c r="C97" i="17"/>
  <c r="D97" i="17" s="1"/>
  <c r="E97" i="17" s="1"/>
  <c r="F97" i="17" s="1"/>
  <c r="G97" i="17" s="1"/>
  <c r="C96" i="17"/>
  <c r="D96" i="17" s="1"/>
  <c r="E96" i="17" s="1"/>
  <c r="F96" i="17" s="1"/>
  <c r="G96" i="17" s="1"/>
  <c r="C95" i="17"/>
  <c r="D95" i="17" s="1"/>
  <c r="E95" i="17" s="1"/>
  <c r="F95" i="17" s="1"/>
  <c r="G95" i="17" s="1"/>
  <c r="C94" i="17"/>
  <c r="D94" i="17" s="1"/>
  <c r="E94" i="17" s="1"/>
  <c r="F94" i="17" s="1"/>
  <c r="G94" i="17" s="1"/>
  <c r="C93" i="17"/>
  <c r="D93" i="17" s="1"/>
  <c r="E93" i="17" s="1"/>
  <c r="F93" i="17" s="1"/>
  <c r="G93" i="17" s="1"/>
  <c r="C92" i="17"/>
  <c r="D92" i="17" s="1"/>
  <c r="E92" i="17" s="1"/>
  <c r="F92" i="17" s="1"/>
  <c r="G92" i="17" s="1"/>
  <c r="C91" i="17"/>
  <c r="D91" i="17" s="1"/>
  <c r="E91" i="17" s="1"/>
  <c r="F91" i="17" s="1"/>
  <c r="G91" i="17" s="1"/>
  <c r="C90" i="17"/>
  <c r="D90" i="17" s="1"/>
  <c r="E90" i="17" s="1"/>
  <c r="F90" i="17" s="1"/>
  <c r="G90" i="17" s="1"/>
  <c r="C89" i="17"/>
  <c r="D89" i="17" s="1"/>
  <c r="E89" i="17" s="1"/>
  <c r="F89" i="17" s="1"/>
  <c r="G89" i="17" s="1"/>
  <c r="C88" i="17"/>
  <c r="D88" i="17" s="1"/>
  <c r="E88" i="17" s="1"/>
  <c r="F88" i="17" s="1"/>
  <c r="G88" i="17" s="1"/>
  <c r="C87" i="17"/>
  <c r="D87" i="17" s="1"/>
  <c r="E87" i="17" s="1"/>
  <c r="F87" i="17" s="1"/>
  <c r="G87" i="17" s="1"/>
  <c r="C86" i="17"/>
  <c r="D86" i="17" s="1"/>
  <c r="E86" i="17" s="1"/>
  <c r="F86" i="17" s="1"/>
  <c r="G86" i="17" s="1"/>
  <c r="C85" i="17"/>
  <c r="D85" i="17" s="1"/>
  <c r="E85" i="17" s="1"/>
  <c r="F85" i="17" s="1"/>
  <c r="G85" i="17" s="1"/>
  <c r="C84" i="17"/>
  <c r="D84" i="17" s="1"/>
  <c r="E84" i="17" s="1"/>
  <c r="F84" i="17" s="1"/>
  <c r="G84" i="17" s="1"/>
  <c r="C83" i="17"/>
  <c r="D83" i="17" s="1"/>
  <c r="E83" i="17" s="1"/>
  <c r="F83" i="17" s="1"/>
  <c r="G83" i="17" s="1"/>
  <c r="C82" i="17"/>
  <c r="D82" i="17" s="1"/>
  <c r="E82" i="17" s="1"/>
  <c r="F82" i="17" s="1"/>
  <c r="G82" i="17" s="1"/>
  <c r="C81" i="17"/>
  <c r="D81" i="17" s="1"/>
  <c r="E81" i="17" s="1"/>
  <c r="F81" i="17" s="1"/>
  <c r="G81" i="17" s="1"/>
  <c r="C80" i="17"/>
  <c r="D80" i="17" s="1"/>
  <c r="E80" i="17" s="1"/>
  <c r="F80" i="17" s="1"/>
  <c r="G80" i="17" s="1"/>
  <c r="C79" i="17"/>
  <c r="D79" i="17" s="1"/>
  <c r="E79" i="17" s="1"/>
  <c r="F79" i="17" s="1"/>
  <c r="G79" i="17" s="1"/>
  <c r="C78" i="17"/>
  <c r="D78" i="17" s="1"/>
  <c r="E78" i="17" s="1"/>
  <c r="F78" i="17" s="1"/>
  <c r="G78" i="17" s="1"/>
  <c r="C77" i="17"/>
  <c r="D77" i="17" s="1"/>
  <c r="E77" i="17" s="1"/>
  <c r="F77" i="17" s="1"/>
  <c r="G77" i="17" s="1"/>
  <c r="C76" i="17"/>
  <c r="D76" i="17" s="1"/>
  <c r="E76" i="17" s="1"/>
  <c r="F76" i="17" s="1"/>
  <c r="G76" i="17" s="1"/>
  <c r="C75" i="17"/>
  <c r="D75" i="17" s="1"/>
  <c r="E75" i="17" s="1"/>
  <c r="F75" i="17" s="1"/>
  <c r="G75" i="17" s="1"/>
  <c r="C74" i="17"/>
  <c r="D74" i="17" s="1"/>
  <c r="E74" i="17" s="1"/>
  <c r="F74" i="17" s="1"/>
  <c r="G74" i="17" s="1"/>
  <c r="C73" i="17"/>
  <c r="D73" i="17" s="1"/>
  <c r="E73" i="17" s="1"/>
  <c r="F73" i="17" s="1"/>
  <c r="G73" i="17" s="1"/>
  <c r="C72" i="17"/>
  <c r="D72" i="17" s="1"/>
  <c r="E72" i="17" s="1"/>
  <c r="F72" i="17" s="1"/>
  <c r="G72" i="17" s="1"/>
  <c r="C71" i="17"/>
  <c r="D71" i="17" s="1"/>
  <c r="E71" i="17" s="1"/>
  <c r="F71" i="17" s="1"/>
  <c r="G71" i="17" s="1"/>
  <c r="C70" i="17"/>
  <c r="D70" i="17" s="1"/>
  <c r="E70" i="17" s="1"/>
  <c r="F70" i="17" s="1"/>
  <c r="G70" i="17" s="1"/>
  <c r="C69" i="17"/>
  <c r="D69" i="17" s="1"/>
  <c r="E69" i="17" s="1"/>
  <c r="F69" i="17" s="1"/>
  <c r="G69" i="17" s="1"/>
  <c r="C68" i="17"/>
  <c r="D68" i="17" s="1"/>
  <c r="E68" i="17" s="1"/>
  <c r="F68" i="17" s="1"/>
  <c r="G68" i="17" s="1"/>
  <c r="C67" i="17"/>
  <c r="D67" i="17" s="1"/>
  <c r="E67" i="17" s="1"/>
  <c r="F67" i="17" s="1"/>
  <c r="G67" i="17" s="1"/>
  <c r="C66" i="17"/>
  <c r="D66" i="17" s="1"/>
  <c r="E66" i="17" s="1"/>
  <c r="F66" i="17" s="1"/>
  <c r="G66" i="17" s="1"/>
  <c r="C65" i="17"/>
  <c r="D65" i="17" s="1"/>
  <c r="E65" i="17" s="1"/>
  <c r="F65" i="17" s="1"/>
  <c r="G65" i="17" s="1"/>
  <c r="C64" i="17"/>
  <c r="D64" i="17" s="1"/>
  <c r="E64" i="17" s="1"/>
  <c r="F64" i="17" s="1"/>
  <c r="G64" i="17" s="1"/>
  <c r="C63" i="17"/>
  <c r="D63" i="17" s="1"/>
  <c r="E63" i="17" s="1"/>
  <c r="F63" i="17" s="1"/>
  <c r="G63" i="17" s="1"/>
  <c r="C62" i="17"/>
  <c r="D62" i="17" s="1"/>
  <c r="E62" i="17" s="1"/>
  <c r="F62" i="17" s="1"/>
  <c r="G62" i="17" s="1"/>
  <c r="C42" i="17"/>
  <c r="D42" i="17" s="1"/>
  <c r="E42" i="17" s="1"/>
  <c r="F42" i="17" s="1"/>
  <c r="G42" i="17" s="1"/>
  <c r="C41" i="17"/>
  <c r="D41" i="17" s="1"/>
  <c r="E41" i="17" s="1"/>
  <c r="F41" i="17" s="1"/>
  <c r="G41" i="17" s="1"/>
  <c r="C40" i="17"/>
  <c r="D40" i="17" s="1"/>
  <c r="E40" i="17" s="1"/>
  <c r="F40" i="17" s="1"/>
  <c r="G40" i="17" s="1"/>
  <c r="C39" i="17"/>
  <c r="D39" i="17" s="1"/>
  <c r="E39" i="17" s="1"/>
  <c r="F39" i="17" s="1"/>
  <c r="G39" i="17" s="1"/>
  <c r="C38" i="17"/>
  <c r="D38" i="17" s="1"/>
  <c r="E38" i="17" s="1"/>
  <c r="F38" i="17" s="1"/>
  <c r="G38" i="17" s="1"/>
  <c r="C37" i="17"/>
  <c r="D37" i="17" s="1"/>
  <c r="E37" i="17" s="1"/>
  <c r="F37" i="17" s="1"/>
  <c r="G37" i="17" s="1"/>
  <c r="C36" i="17"/>
  <c r="D36" i="17" s="1"/>
  <c r="E36" i="17" s="1"/>
  <c r="F36" i="17" s="1"/>
  <c r="G36" i="17" s="1"/>
  <c r="C35" i="17"/>
  <c r="D35" i="17" s="1"/>
  <c r="E35" i="17" s="1"/>
  <c r="F35" i="17" s="1"/>
  <c r="G35" i="17" s="1"/>
  <c r="C34" i="17"/>
  <c r="D34" i="17" s="1"/>
  <c r="E34" i="17" s="1"/>
  <c r="F34" i="17" s="1"/>
  <c r="G34" i="17" s="1"/>
  <c r="C33" i="17"/>
  <c r="D33" i="17" s="1"/>
  <c r="E33" i="17" s="1"/>
  <c r="F33" i="17" s="1"/>
  <c r="G33" i="17" s="1"/>
  <c r="C32" i="17"/>
  <c r="D32" i="17" s="1"/>
  <c r="E32" i="17" s="1"/>
  <c r="F32" i="17" s="1"/>
  <c r="G32" i="17" s="1"/>
  <c r="C31" i="17"/>
  <c r="D31" i="17" s="1"/>
  <c r="E31" i="17" s="1"/>
  <c r="F31" i="17" s="1"/>
  <c r="G31" i="17" s="1"/>
  <c r="K30" i="17"/>
  <c r="L30" i="17" s="1"/>
  <c r="M30" i="17" s="1"/>
  <c r="C30" i="17"/>
  <c r="D30" i="17" s="1"/>
  <c r="E30" i="17" s="1"/>
  <c r="F30" i="17" s="1"/>
  <c r="G30" i="17" s="1"/>
  <c r="K29" i="17"/>
  <c r="L29" i="17" s="1"/>
  <c r="M29" i="17" s="1"/>
  <c r="C29" i="17"/>
  <c r="D29" i="17" s="1"/>
  <c r="E29" i="17" s="1"/>
  <c r="F29" i="17" s="1"/>
  <c r="G29" i="17" s="1"/>
  <c r="K28" i="17"/>
  <c r="L28" i="17" s="1"/>
  <c r="M28" i="17" s="1"/>
  <c r="C28" i="17"/>
  <c r="D28" i="17" s="1"/>
  <c r="E28" i="17" s="1"/>
  <c r="F28" i="17" s="1"/>
  <c r="G28" i="17" s="1"/>
  <c r="K27" i="17"/>
  <c r="L27" i="17" s="1"/>
  <c r="M27" i="17" s="1"/>
  <c r="C27" i="17"/>
  <c r="D27" i="17" s="1"/>
  <c r="E27" i="17" s="1"/>
  <c r="F27" i="17" s="1"/>
  <c r="G27" i="17" s="1"/>
  <c r="K26" i="17"/>
  <c r="L26" i="17" s="1"/>
  <c r="M26" i="17" s="1"/>
  <c r="C26" i="17"/>
  <c r="D26" i="17" s="1"/>
  <c r="E26" i="17" s="1"/>
  <c r="F26" i="17" s="1"/>
  <c r="G26" i="17" s="1"/>
  <c r="K25" i="17"/>
  <c r="L25" i="17" s="1"/>
  <c r="M25" i="17" s="1"/>
  <c r="C25" i="17"/>
  <c r="D25" i="17" s="1"/>
  <c r="E25" i="17" s="1"/>
  <c r="F25" i="17" s="1"/>
  <c r="G25" i="17" s="1"/>
  <c r="K24" i="17"/>
  <c r="L24" i="17" s="1"/>
  <c r="M24" i="17" s="1"/>
  <c r="C24" i="17"/>
  <c r="D24" i="17" s="1"/>
  <c r="E24" i="17" s="1"/>
  <c r="F24" i="17" s="1"/>
  <c r="G24" i="17" s="1"/>
  <c r="K23" i="17"/>
  <c r="L23" i="17" s="1"/>
  <c r="M23" i="17" s="1"/>
  <c r="C23" i="17"/>
  <c r="D23" i="17" s="1"/>
  <c r="E23" i="17" s="1"/>
  <c r="F23" i="17" s="1"/>
  <c r="K22" i="17"/>
  <c r="L22" i="17" s="1"/>
  <c r="M22" i="17" s="1"/>
  <c r="C22" i="17"/>
  <c r="D22" i="17" s="1"/>
  <c r="E22" i="17" s="1"/>
  <c r="F22" i="17" s="1"/>
  <c r="G22" i="17" s="1"/>
  <c r="K21" i="17"/>
  <c r="L21" i="17" s="1"/>
  <c r="M21" i="17" s="1"/>
  <c r="C21" i="17"/>
  <c r="D21" i="17" s="1"/>
  <c r="E21" i="17" s="1"/>
  <c r="F21" i="17" s="1"/>
  <c r="G21" i="17" s="1"/>
  <c r="K20" i="17"/>
  <c r="L20" i="17" s="1"/>
  <c r="M20" i="17" s="1"/>
  <c r="C20" i="17"/>
  <c r="D20" i="17" s="1"/>
  <c r="E20" i="17" s="1"/>
  <c r="F20" i="17" s="1"/>
  <c r="G20" i="17" s="1"/>
  <c r="K19" i="17"/>
  <c r="L19" i="17" s="1"/>
  <c r="M19" i="17" s="1"/>
  <c r="C19" i="17"/>
  <c r="D19" i="17" s="1"/>
  <c r="E19" i="17" s="1"/>
  <c r="F19" i="17" s="1"/>
  <c r="G19" i="17" s="1"/>
  <c r="K18" i="17"/>
  <c r="L18" i="17" s="1"/>
  <c r="M18" i="17" s="1"/>
  <c r="C18" i="17"/>
  <c r="D18" i="17" s="1"/>
  <c r="E18" i="17" s="1"/>
  <c r="F18" i="17" s="1"/>
  <c r="G18" i="17" s="1"/>
  <c r="K17" i="17"/>
  <c r="L17" i="17" s="1"/>
  <c r="M17" i="17" s="1"/>
  <c r="C17" i="17"/>
  <c r="D17" i="17" s="1"/>
  <c r="E17" i="17" s="1"/>
  <c r="F17" i="17" s="1"/>
  <c r="G17" i="17" s="1"/>
  <c r="K16" i="17"/>
  <c r="L16" i="17" s="1"/>
  <c r="M16" i="17" s="1"/>
  <c r="C16" i="17"/>
  <c r="D16" i="17" s="1"/>
  <c r="E16" i="17" s="1"/>
  <c r="F16" i="17" s="1"/>
  <c r="G16" i="17" s="1"/>
  <c r="K15" i="17"/>
  <c r="L15" i="17" s="1"/>
  <c r="M15" i="17" s="1"/>
  <c r="C15" i="17"/>
  <c r="D15" i="17" s="1"/>
  <c r="E15" i="17" s="1"/>
  <c r="F15" i="17" s="1"/>
  <c r="G15" i="17" s="1"/>
  <c r="K14" i="17"/>
  <c r="L14" i="17" s="1"/>
  <c r="M14" i="17" s="1"/>
  <c r="C14" i="17"/>
  <c r="D14" i="17" s="1"/>
  <c r="E14" i="17" s="1"/>
  <c r="F14" i="17" s="1"/>
  <c r="G14" i="17" s="1"/>
  <c r="K13" i="17"/>
  <c r="L13" i="17" s="1"/>
  <c r="M13" i="17" s="1"/>
  <c r="C13" i="17"/>
  <c r="D13" i="17" s="1"/>
  <c r="E13" i="17" s="1"/>
  <c r="F13" i="17" s="1"/>
  <c r="G13" i="17" s="1"/>
  <c r="K12" i="17"/>
  <c r="L12" i="17" s="1"/>
  <c r="M12" i="17" s="1"/>
  <c r="C12" i="17"/>
  <c r="D12" i="17" s="1"/>
  <c r="E12" i="17" s="1"/>
  <c r="F12" i="17" s="1"/>
  <c r="G12" i="17" s="1"/>
  <c r="K11" i="17"/>
  <c r="L11" i="17" s="1"/>
  <c r="M11" i="17" s="1"/>
  <c r="C11" i="17"/>
  <c r="D11" i="17" s="1"/>
  <c r="E11" i="17" s="1"/>
  <c r="F11" i="17" s="1"/>
  <c r="G11" i="17" s="1"/>
  <c r="K10" i="17"/>
  <c r="L10" i="17" s="1"/>
  <c r="M10" i="17" s="1"/>
  <c r="C10" i="17"/>
  <c r="D10" i="17" s="1"/>
  <c r="E10" i="17" s="1"/>
  <c r="F10" i="17" s="1"/>
  <c r="G10" i="17" s="1"/>
  <c r="K9" i="17"/>
  <c r="L9" i="17" s="1"/>
  <c r="M9" i="17" s="1"/>
  <c r="C9" i="17"/>
  <c r="D9" i="17" s="1"/>
  <c r="E9" i="17" s="1"/>
  <c r="F9" i="17" s="1"/>
  <c r="K8" i="17"/>
  <c r="L8" i="17" s="1"/>
  <c r="M8" i="17" s="1"/>
  <c r="C8" i="17"/>
  <c r="D8" i="17" s="1"/>
  <c r="E8" i="17" s="1"/>
  <c r="F8" i="17" s="1"/>
  <c r="G8" i="17" s="1"/>
  <c r="K7" i="17"/>
  <c r="L7" i="17" s="1"/>
  <c r="M7" i="17" s="1"/>
  <c r="C7" i="17"/>
  <c r="D7" i="17" s="1"/>
  <c r="E7" i="17" s="1"/>
  <c r="F7" i="17" s="1"/>
  <c r="G7" i="17" s="1"/>
  <c r="K11" i="16" l="1"/>
  <c r="L11" i="16" s="1"/>
  <c r="M11" i="16" s="1"/>
  <c r="K12" i="16"/>
  <c r="L12" i="16" s="1"/>
  <c r="M12" i="16" s="1"/>
  <c r="K23" i="16" l="1"/>
  <c r="L23" i="16" s="1"/>
  <c r="M23" i="16" s="1"/>
  <c r="C23" i="16"/>
  <c r="D23" i="16" s="1"/>
  <c r="E23" i="16" s="1"/>
  <c r="F23" i="16" s="1"/>
  <c r="K9" i="16"/>
  <c r="L9" i="16" s="1"/>
  <c r="M9" i="16" s="1"/>
  <c r="C9" i="16"/>
  <c r="D9" i="16" s="1"/>
  <c r="E9" i="16" s="1"/>
  <c r="F9" i="16" s="1"/>
  <c r="AR36" i="14" l="1"/>
  <c r="AS36" i="14"/>
  <c r="AT36" i="14"/>
  <c r="AQ36" i="14" l="1"/>
  <c r="K30" i="16" l="1"/>
  <c r="L30" i="16" s="1"/>
  <c r="M30" i="16" s="1"/>
  <c r="K29" i="16"/>
  <c r="L29" i="16" s="1"/>
  <c r="M29" i="16" s="1"/>
  <c r="K28" i="16"/>
  <c r="L28" i="16" s="1"/>
  <c r="M28" i="16" s="1"/>
  <c r="K27" i="16"/>
  <c r="L27" i="16" s="1"/>
  <c r="M27" i="16" s="1"/>
  <c r="K26" i="16"/>
  <c r="L26" i="16" s="1"/>
  <c r="M26" i="16" s="1"/>
  <c r="K25" i="16"/>
  <c r="L25" i="16" s="1"/>
  <c r="M25" i="16" s="1"/>
  <c r="K24" i="16"/>
  <c r="L24" i="16" s="1"/>
  <c r="M24" i="16" s="1"/>
  <c r="K22" i="16"/>
  <c r="L22" i="16" s="1"/>
  <c r="M22" i="16" s="1"/>
  <c r="K21" i="16"/>
  <c r="L21" i="16" s="1"/>
  <c r="M21" i="16" s="1"/>
  <c r="K20" i="16"/>
  <c r="L20" i="16" s="1"/>
  <c r="M20" i="16" s="1"/>
  <c r="K19" i="16"/>
  <c r="L19" i="16" s="1"/>
  <c r="M19" i="16" s="1"/>
  <c r="K18" i="16"/>
  <c r="L18" i="16" s="1"/>
  <c r="M18" i="16" s="1"/>
  <c r="K17" i="16"/>
  <c r="L17" i="16" s="1"/>
  <c r="M17" i="16" s="1"/>
  <c r="K16" i="16"/>
  <c r="L16" i="16" s="1"/>
  <c r="M16" i="16" s="1"/>
  <c r="K15" i="16"/>
  <c r="L15" i="16" s="1"/>
  <c r="M15" i="16" s="1"/>
  <c r="K14" i="16"/>
  <c r="L14" i="16" s="1"/>
  <c r="M14" i="16" s="1"/>
  <c r="K13" i="16"/>
  <c r="L13" i="16" s="1"/>
  <c r="M13" i="16" s="1"/>
  <c r="K10" i="16"/>
  <c r="L10" i="16" s="1"/>
  <c r="M10" i="16" s="1"/>
  <c r="K8" i="16"/>
  <c r="L8" i="16" s="1"/>
  <c r="M8" i="16" s="1"/>
  <c r="K7" i="16"/>
  <c r="L7" i="16" s="1"/>
  <c r="M7" i="16" s="1"/>
  <c r="C107" i="16"/>
  <c r="D107" i="16" s="1"/>
  <c r="E107" i="16" s="1"/>
  <c r="F107" i="16" s="1"/>
  <c r="G107" i="16" s="1"/>
  <c r="C106" i="16"/>
  <c r="D106" i="16" s="1"/>
  <c r="E106" i="16" s="1"/>
  <c r="F106" i="16" s="1"/>
  <c r="G106" i="16" s="1"/>
  <c r="C105" i="16"/>
  <c r="D105" i="16" s="1"/>
  <c r="E105" i="16" s="1"/>
  <c r="F105" i="16" s="1"/>
  <c r="G105" i="16" s="1"/>
  <c r="C104" i="16"/>
  <c r="D104" i="16" s="1"/>
  <c r="E104" i="16" s="1"/>
  <c r="F104" i="16" s="1"/>
  <c r="G104" i="16" s="1"/>
  <c r="C103" i="16"/>
  <c r="D103" i="16" s="1"/>
  <c r="E103" i="16" s="1"/>
  <c r="F103" i="16" s="1"/>
  <c r="G103" i="16" s="1"/>
  <c r="C102" i="16"/>
  <c r="D102" i="16" s="1"/>
  <c r="E102" i="16" s="1"/>
  <c r="F102" i="16" s="1"/>
  <c r="G102" i="16" s="1"/>
  <c r="C101" i="16"/>
  <c r="D101" i="16" s="1"/>
  <c r="E101" i="16" s="1"/>
  <c r="F101" i="16" s="1"/>
  <c r="G101" i="16" s="1"/>
  <c r="C100" i="16"/>
  <c r="D100" i="16" s="1"/>
  <c r="E100" i="16" s="1"/>
  <c r="F100" i="16" s="1"/>
  <c r="G100" i="16" s="1"/>
  <c r="C99" i="16"/>
  <c r="D99" i="16" s="1"/>
  <c r="E99" i="16" s="1"/>
  <c r="F99" i="16" s="1"/>
  <c r="G99" i="16" s="1"/>
  <c r="C98" i="16"/>
  <c r="D98" i="16" s="1"/>
  <c r="E98" i="16" s="1"/>
  <c r="F98" i="16" s="1"/>
  <c r="G98" i="16" s="1"/>
  <c r="C97" i="16"/>
  <c r="D97" i="16" s="1"/>
  <c r="E97" i="16" s="1"/>
  <c r="F97" i="16" s="1"/>
  <c r="G97" i="16" s="1"/>
  <c r="C96" i="16"/>
  <c r="D96" i="16" s="1"/>
  <c r="E96" i="16" s="1"/>
  <c r="F96" i="16" s="1"/>
  <c r="G96" i="16" s="1"/>
  <c r="C95" i="16"/>
  <c r="D95" i="16" s="1"/>
  <c r="E95" i="16" s="1"/>
  <c r="F95" i="16" s="1"/>
  <c r="G95" i="16" s="1"/>
  <c r="C94" i="16"/>
  <c r="D94" i="16" s="1"/>
  <c r="E94" i="16" s="1"/>
  <c r="F94" i="16" s="1"/>
  <c r="G94" i="16" s="1"/>
  <c r="C93" i="16"/>
  <c r="D93" i="16" s="1"/>
  <c r="E93" i="16" s="1"/>
  <c r="F93" i="16" s="1"/>
  <c r="G93" i="16" s="1"/>
  <c r="C92" i="16"/>
  <c r="D92" i="16" s="1"/>
  <c r="E92" i="16" s="1"/>
  <c r="F92" i="16" s="1"/>
  <c r="G92" i="16" s="1"/>
  <c r="C91" i="16"/>
  <c r="D91" i="16" s="1"/>
  <c r="E91" i="16" s="1"/>
  <c r="F91" i="16" s="1"/>
  <c r="G91" i="16" s="1"/>
  <c r="C90" i="16"/>
  <c r="D90" i="16" s="1"/>
  <c r="E90" i="16" s="1"/>
  <c r="F90" i="16" s="1"/>
  <c r="G90" i="16" s="1"/>
  <c r="C89" i="16"/>
  <c r="D89" i="16" s="1"/>
  <c r="E89" i="16" s="1"/>
  <c r="F89" i="16" s="1"/>
  <c r="G89" i="16" s="1"/>
  <c r="C88" i="16"/>
  <c r="D88" i="16" s="1"/>
  <c r="E88" i="16" s="1"/>
  <c r="F88" i="16" s="1"/>
  <c r="G88" i="16" s="1"/>
  <c r="C87" i="16"/>
  <c r="D87" i="16" s="1"/>
  <c r="E87" i="16" s="1"/>
  <c r="F87" i="16" s="1"/>
  <c r="G87" i="16" s="1"/>
  <c r="C86" i="16"/>
  <c r="D86" i="16" s="1"/>
  <c r="E86" i="16" s="1"/>
  <c r="F86" i="16" s="1"/>
  <c r="G86" i="16" s="1"/>
  <c r="C85" i="16"/>
  <c r="D85" i="16" s="1"/>
  <c r="E85" i="16" s="1"/>
  <c r="F85" i="16" s="1"/>
  <c r="G85" i="16" s="1"/>
  <c r="C84" i="16"/>
  <c r="D84" i="16" s="1"/>
  <c r="E84" i="16" s="1"/>
  <c r="F84" i="16" s="1"/>
  <c r="G84" i="16" s="1"/>
  <c r="C83" i="16"/>
  <c r="D83" i="16" s="1"/>
  <c r="E83" i="16" s="1"/>
  <c r="F83" i="16" s="1"/>
  <c r="G83" i="16" s="1"/>
  <c r="C82" i="16"/>
  <c r="D82" i="16" s="1"/>
  <c r="E82" i="16" s="1"/>
  <c r="F82" i="16" s="1"/>
  <c r="G82" i="16" s="1"/>
  <c r="C81" i="16"/>
  <c r="D81" i="16" s="1"/>
  <c r="E81" i="16" s="1"/>
  <c r="F81" i="16" s="1"/>
  <c r="G81" i="16" s="1"/>
  <c r="C80" i="16"/>
  <c r="D80" i="16" s="1"/>
  <c r="E80" i="16" s="1"/>
  <c r="F80" i="16" s="1"/>
  <c r="G80" i="16" s="1"/>
  <c r="C79" i="16"/>
  <c r="D79" i="16" s="1"/>
  <c r="E79" i="16" s="1"/>
  <c r="F79" i="16" s="1"/>
  <c r="G79" i="16" s="1"/>
  <c r="C78" i="16"/>
  <c r="D78" i="16" s="1"/>
  <c r="E78" i="16" s="1"/>
  <c r="F78" i="16" s="1"/>
  <c r="G78" i="16" s="1"/>
  <c r="C77" i="16"/>
  <c r="D77" i="16" s="1"/>
  <c r="E77" i="16" s="1"/>
  <c r="F77" i="16" s="1"/>
  <c r="G77" i="16" s="1"/>
  <c r="C76" i="16"/>
  <c r="D76" i="16" s="1"/>
  <c r="E76" i="16" s="1"/>
  <c r="F76" i="16" s="1"/>
  <c r="G76" i="16" s="1"/>
  <c r="C75" i="16"/>
  <c r="D75" i="16" s="1"/>
  <c r="E75" i="16" s="1"/>
  <c r="F75" i="16" s="1"/>
  <c r="G75" i="16" s="1"/>
  <c r="C74" i="16"/>
  <c r="D74" i="16" s="1"/>
  <c r="E74" i="16" s="1"/>
  <c r="F74" i="16" s="1"/>
  <c r="G74" i="16" s="1"/>
  <c r="C73" i="16"/>
  <c r="D73" i="16" s="1"/>
  <c r="E73" i="16" s="1"/>
  <c r="F73" i="16" s="1"/>
  <c r="G73" i="16" s="1"/>
  <c r="C72" i="16"/>
  <c r="D72" i="16" s="1"/>
  <c r="E72" i="16" s="1"/>
  <c r="F72" i="16" s="1"/>
  <c r="G72" i="16" s="1"/>
  <c r="C71" i="16"/>
  <c r="D71" i="16" s="1"/>
  <c r="E71" i="16" s="1"/>
  <c r="F71" i="16" s="1"/>
  <c r="G71" i="16" s="1"/>
  <c r="C70" i="16"/>
  <c r="D70" i="16" s="1"/>
  <c r="E70" i="16" s="1"/>
  <c r="F70" i="16" s="1"/>
  <c r="G70" i="16" s="1"/>
  <c r="C69" i="16"/>
  <c r="D69" i="16" s="1"/>
  <c r="E69" i="16" s="1"/>
  <c r="F69" i="16" s="1"/>
  <c r="G69" i="16" s="1"/>
  <c r="C68" i="16"/>
  <c r="D68" i="16" s="1"/>
  <c r="E68" i="16" s="1"/>
  <c r="F68" i="16" s="1"/>
  <c r="G68" i="16" s="1"/>
  <c r="C67" i="16"/>
  <c r="D67" i="16" s="1"/>
  <c r="E67" i="16" s="1"/>
  <c r="F67" i="16" s="1"/>
  <c r="G67" i="16" s="1"/>
  <c r="C66" i="16"/>
  <c r="D66" i="16" s="1"/>
  <c r="E66" i="16" s="1"/>
  <c r="F66" i="16" s="1"/>
  <c r="G66" i="16" s="1"/>
  <c r="C65" i="16"/>
  <c r="D65" i="16" s="1"/>
  <c r="E65" i="16" s="1"/>
  <c r="F65" i="16" s="1"/>
  <c r="G65" i="16" s="1"/>
  <c r="C64" i="16"/>
  <c r="D64" i="16" s="1"/>
  <c r="E64" i="16" s="1"/>
  <c r="F64" i="16" s="1"/>
  <c r="G64" i="16" s="1"/>
  <c r="C63" i="16"/>
  <c r="D63" i="16" s="1"/>
  <c r="E63" i="16" s="1"/>
  <c r="F63" i="16" s="1"/>
  <c r="G63" i="16" s="1"/>
  <c r="C62" i="16"/>
  <c r="D62" i="16" s="1"/>
  <c r="E62" i="16" s="1"/>
  <c r="F62" i="16" s="1"/>
  <c r="G62" i="16" s="1"/>
  <c r="C42" i="16"/>
  <c r="D42" i="16" s="1"/>
  <c r="E42" i="16" s="1"/>
  <c r="F42" i="16" s="1"/>
  <c r="G42" i="16" s="1"/>
  <c r="C41" i="16"/>
  <c r="D41" i="16" s="1"/>
  <c r="E41" i="16" s="1"/>
  <c r="F41" i="16" s="1"/>
  <c r="G41" i="16" s="1"/>
  <c r="C40" i="16"/>
  <c r="D40" i="16" s="1"/>
  <c r="E40" i="16" s="1"/>
  <c r="F40" i="16" s="1"/>
  <c r="G40" i="16" s="1"/>
  <c r="C39" i="16"/>
  <c r="D39" i="16" s="1"/>
  <c r="E39" i="16" s="1"/>
  <c r="F39" i="16" s="1"/>
  <c r="G39" i="16" s="1"/>
  <c r="C38" i="16"/>
  <c r="D38" i="16" s="1"/>
  <c r="E38" i="16" s="1"/>
  <c r="F38" i="16" s="1"/>
  <c r="G38" i="16" s="1"/>
  <c r="C37" i="16"/>
  <c r="D37" i="16" s="1"/>
  <c r="E37" i="16" s="1"/>
  <c r="F37" i="16" s="1"/>
  <c r="G37" i="16" s="1"/>
  <c r="C36" i="16"/>
  <c r="D36" i="16" s="1"/>
  <c r="E36" i="16" s="1"/>
  <c r="F36" i="16" s="1"/>
  <c r="G36" i="16" s="1"/>
  <c r="C35" i="16"/>
  <c r="D35" i="16" s="1"/>
  <c r="E35" i="16" s="1"/>
  <c r="F35" i="16" s="1"/>
  <c r="G35" i="16" s="1"/>
  <c r="C34" i="16"/>
  <c r="D34" i="16" s="1"/>
  <c r="E34" i="16" s="1"/>
  <c r="F34" i="16" s="1"/>
  <c r="G34" i="16" s="1"/>
  <c r="C33" i="16"/>
  <c r="D33" i="16" s="1"/>
  <c r="E33" i="16" s="1"/>
  <c r="F33" i="16" s="1"/>
  <c r="G33" i="16" s="1"/>
  <c r="C32" i="16"/>
  <c r="D32" i="16" s="1"/>
  <c r="E32" i="16" s="1"/>
  <c r="F32" i="16" s="1"/>
  <c r="G32" i="16" s="1"/>
  <c r="C31" i="16"/>
  <c r="D31" i="16" s="1"/>
  <c r="E31" i="16" s="1"/>
  <c r="F31" i="16" s="1"/>
  <c r="G31" i="16" s="1"/>
  <c r="C30" i="16"/>
  <c r="D30" i="16" s="1"/>
  <c r="E30" i="16" s="1"/>
  <c r="F30" i="16" s="1"/>
  <c r="G30" i="16" s="1"/>
  <c r="C29" i="16"/>
  <c r="D29" i="16" s="1"/>
  <c r="E29" i="16" s="1"/>
  <c r="F29" i="16" s="1"/>
  <c r="G29" i="16" s="1"/>
  <c r="C28" i="16"/>
  <c r="D28" i="16" s="1"/>
  <c r="E28" i="16" s="1"/>
  <c r="F28" i="16" s="1"/>
  <c r="G28" i="16" s="1"/>
  <c r="C27" i="16"/>
  <c r="D27" i="16" s="1"/>
  <c r="E27" i="16" s="1"/>
  <c r="F27" i="16" s="1"/>
  <c r="G27" i="16" s="1"/>
  <c r="C26" i="16"/>
  <c r="D26" i="16" s="1"/>
  <c r="E26" i="16" s="1"/>
  <c r="F26" i="16" s="1"/>
  <c r="G26" i="16" s="1"/>
  <c r="C25" i="16"/>
  <c r="D25" i="16" s="1"/>
  <c r="E25" i="16" s="1"/>
  <c r="F25" i="16" s="1"/>
  <c r="G25" i="16" s="1"/>
  <c r="C24" i="16"/>
  <c r="D24" i="16" s="1"/>
  <c r="E24" i="16" s="1"/>
  <c r="F24" i="16" s="1"/>
  <c r="G24" i="16" s="1"/>
  <c r="C22" i="16"/>
  <c r="D22" i="16" s="1"/>
  <c r="E22" i="16" s="1"/>
  <c r="F22" i="16" s="1"/>
  <c r="G22" i="16" s="1"/>
  <c r="C21" i="16"/>
  <c r="D21" i="16" s="1"/>
  <c r="E21" i="16" s="1"/>
  <c r="F21" i="16" s="1"/>
  <c r="G21" i="16" s="1"/>
  <c r="C20" i="16"/>
  <c r="D20" i="16" s="1"/>
  <c r="E20" i="16" s="1"/>
  <c r="F20" i="16" s="1"/>
  <c r="G20" i="16" s="1"/>
  <c r="C19" i="16"/>
  <c r="D19" i="16" s="1"/>
  <c r="E19" i="16" s="1"/>
  <c r="F19" i="16" s="1"/>
  <c r="G19" i="16" s="1"/>
  <c r="C18" i="16"/>
  <c r="D18" i="16" s="1"/>
  <c r="E18" i="16" s="1"/>
  <c r="F18" i="16" s="1"/>
  <c r="G18" i="16" s="1"/>
  <c r="C17" i="16"/>
  <c r="D17" i="16" s="1"/>
  <c r="E17" i="16" s="1"/>
  <c r="F17" i="16" s="1"/>
  <c r="G17" i="16" s="1"/>
  <c r="C16" i="16"/>
  <c r="D16" i="16" s="1"/>
  <c r="E16" i="16" s="1"/>
  <c r="F16" i="16" s="1"/>
  <c r="G16" i="16" s="1"/>
  <c r="C15" i="16"/>
  <c r="D15" i="16" s="1"/>
  <c r="E15" i="16" s="1"/>
  <c r="F15" i="16" s="1"/>
  <c r="G15" i="16" s="1"/>
  <c r="C14" i="16"/>
  <c r="D14" i="16" s="1"/>
  <c r="E14" i="16" s="1"/>
  <c r="F14" i="16" s="1"/>
  <c r="G14" i="16" s="1"/>
  <c r="C13" i="16"/>
  <c r="D13" i="16" s="1"/>
  <c r="E13" i="16" s="1"/>
  <c r="F13" i="16" s="1"/>
  <c r="G13" i="16" s="1"/>
  <c r="C12" i="16"/>
  <c r="D12" i="16" s="1"/>
  <c r="E12" i="16" s="1"/>
  <c r="F12" i="16" s="1"/>
  <c r="G12" i="16" s="1"/>
  <c r="C11" i="16"/>
  <c r="D11" i="16" s="1"/>
  <c r="E11" i="16" s="1"/>
  <c r="F11" i="16" s="1"/>
  <c r="G11" i="16" s="1"/>
  <c r="C10" i="16"/>
  <c r="D10" i="16" s="1"/>
  <c r="E10" i="16" s="1"/>
  <c r="F10" i="16" s="1"/>
  <c r="G10" i="16" s="1"/>
  <c r="C8" i="16"/>
  <c r="D8" i="16" s="1"/>
  <c r="E8" i="16" s="1"/>
  <c r="F8" i="16" s="1"/>
  <c r="G8" i="16" s="1"/>
  <c r="C7" i="16"/>
  <c r="D7" i="16" s="1"/>
  <c r="E7" i="16" s="1"/>
  <c r="F7" i="16" s="1"/>
  <c r="G7" i="16" s="1"/>
  <c r="L39" i="2" l="1"/>
  <c r="M39" i="2" s="1"/>
  <c r="N39" i="2" s="1"/>
  <c r="L40" i="2"/>
  <c r="M40" i="2" s="1"/>
  <c r="N40" i="2" s="1"/>
  <c r="L41" i="2"/>
  <c r="M41" i="2" s="1"/>
  <c r="N41" i="2" s="1"/>
  <c r="L35" i="2"/>
  <c r="M35" i="2" s="1"/>
  <c r="N35" i="2" s="1"/>
  <c r="L36" i="2"/>
  <c r="M36" i="2" s="1"/>
  <c r="N36" i="2" s="1"/>
  <c r="L37" i="2"/>
  <c r="M37" i="2" s="1"/>
  <c r="N37" i="2" s="1"/>
  <c r="L38" i="2"/>
  <c r="M38" i="2" s="1"/>
  <c r="N38" i="2" s="1"/>
  <c r="L30" i="2"/>
  <c r="M30" i="2" s="1"/>
  <c r="N30" i="2" s="1"/>
  <c r="L31" i="2"/>
  <c r="M31" i="2" s="1"/>
  <c r="N31" i="2" s="1"/>
  <c r="L32" i="2"/>
  <c r="M32" i="2" s="1"/>
  <c r="N32" i="2" s="1"/>
  <c r="L33" i="2"/>
  <c r="M33" i="2" s="1"/>
  <c r="N33" i="2" s="1"/>
  <c r="L34" i="2"/>
  <c r="M34" i="2" s="1"/>
  <c r="N34" i="2" s="1"/>
  <c r="L29" i="2" l="1"/>
  <c r="M29" i="2" s="1"/>
  <c r="N29" i="2" s="1"/>
  <c r="L28" i="2"/>
  <c r="M28" i="2" s="1"/>
  <c r="N28" i="2" s="1"/>
  <c r="L27" i="2"/>
  <c r="M27" i="2" s="1"/>
  <c r="N27" i="2" s="1"/>
  <c r="L26" i="2"/>
  <c r="M26" i="2" s="1"/>
  <c r="N26" i="2" s="1"/>
  <c r="L25" i="2"/>
  <c r="M25" i="2" s="1"/>
  <c r="N25" i="2" s="1"/>
  <c r="L24" i="2"/>
  <c r="M24" i="2" s="1"/>
  <c r="N24" i="2" s="1"/>
  <c r="L23" i="2"/>
  <c r="M23" i="2" s="1"/>
  <c r="N23" i="2" s="1"/>
  <c r="L22" i="2"/>
  <c r="M22" i="2" s="1"/>
  <c r="N22" i="2" s="1"/>
  <c r="L21" i="2"/>
  <c r="L20" i="2"/>
  <c r="M20" i="2" s="1"/>
  <c r="N20" i="2" s="1"/>
  <c r="L4" i="2"/>
  <c r="L5" i="2"/>
  <c r="M5" i="2" s="1"/>
  <c r="N5" i="2" s="1"/>
  <c r="L6" i="2"/>
  <c r="M6" i="2" s="1"/>
  <c r="N6" i="2" s="1"/>
  <c r="L7" i="2"/>
  <c r="M7" i="2" s="1"/>
  <c r="N7" i="2" s="1"/>
  <c r="L8" i="2"/>
  <c r="M8" i="2" s="1"/>
  <c r="N8" i="2" s="1"/>
  <c r="L9" i="2"/>
  <c r="M9" i="2" s="1"/>
  <c r="N9" i="2" s="1"/>
  <c r="L10" i="2"/>
  <c r="M10" i="2" s="1"/>
  <c r="N10" i="2" s="1"/>
  <c r="L11" i="2"/>
  <c r="M11" i="2" s="1"/>
  <c r="N11" i="2" s="1"/>
  <c r="L12" i="2"/>
  <c r="M12" i="2" s="1"/>
  <c r="N12" i="2" s="1"/>
  <c r="L3" i="2"/>
  <c r="B92" i="2"/>
  <c r="C92" i="2" s="1"/>
  <c r="D92" i="2" s="1"/>
  <c r="E92" i="2" s="1"/>
  <c r="B93" i="2"/>
  <c r="C93" i="2" s="1"/>
  <c r="D93" i="2" s="1"/>
  <c r="E93" i="2" s="1"/>
  <c r="B94" i="2"/>
  <c r="C94" i="2" s="1"/>
  <c r="D94" i="2" s="1"/>
  <c r="E94" i="2" s="1"/>
  <c r="B95" i="2"/>
  <c r="C95" i="2" s="1"/>
  <c r="D95" i="2" s="1"/>
  <c r="E95" i="2" s="1"/>
  <c r="B96" i="2"/>
  <c r="C96" i="2" s="1"/>
  <c r="D96" i="2" s="1"/>
  <c r="E96" i="2" s="1"/>
  <c r="B97" i="2"/>
  <c r="C97" i="2" s="1"/>
  <c r="D97" i="2" s="1"/>
  <c r="E97" i="2" s="1"/>
  <c r="B98" i="2"/>
  <c r="C98" i="2" s="1"/>
  <c r="D98" i="2" s="1"/>
  <c r="E98" i="2" s="1"/>
  <c r="B99" i="2"/>
  <c r="C99" i="2" s="1"/>
  <c r="D99" i="2" s="1"/>
  <c r="E99" i="2" s="1"/>
  <c r="B100" i="2"/>
  <c r="C100" i="2" s="1"/>
  <c r="D100" i="2" s="1"/>
  <c r="E100" i="2" s="1"/>
  <c r="B101" i="2"/>
  <c r="C101" i="2" s="1"/>
  <c r="D101" i="2" s="1"/>
  <c r="E101" i="2" s="1"/>
  <c r="B69" i="2"/>
  <c r="C69" i="2" s="1"/>
  <c r="D69" i="2" s="1"/>
  <c r="E69" i="2" s="1"/>
  <c r="B70" i="2"/>
  <c r="C70" i="2" s="1"/>
  <c r="D70" i="2" s="1"/>
  <c r="E70" i="2" s="1"/>
  <c r="B71" i="2"/>
  <c r="C71" i="2" s="1"/>
  <c r="D71" i="2" s="1"/>
  <c r="E71" i="2" s="1"/>
  <c r="B72" i="2"/>
  <c r="C72" i="2" s="1"/>
  <c r="D72" i="2" s="1"/>
  <c r="E72" i="2" s="1"/>
  <c r="B73" i="2"/>
  <c r="C73" i="2" s="1"/>
  <c r="D73" i="2" s="1"/>
  <c r="E73" i="2" s="1"/>
  <c r="B74" i="2"/>
  <c r="C74" i="2" s="1"/>
  <c r="D74" i="2" s="1"/>
  <c r="E74" i="2" s="1"/>
  <c r="B75" i="2"/>
  <c r="C75" i="2" s="1"/>
  <c r="D75" i="2" s="1"/>
  <c r="E75" i="2" s="1"/>
  <c r="B76" i="2"/>
  <c r="C76" i="2" s="1"/>
  <c r="D76" i="2" s="1"/>
  <c r="E76" i="2" s="1"/>
  <c r="B77" i="2"/>
  <c r="C77" i="2" s="1"/>
  <c r="D77" i="2" s="1"/>
  <c r="E77" i="2" s="1"/>
  <c r="B78" i="2"/>
  <c r="C78" i="2" s="1"/>
  <c r="D78" i="2" s="1"/>
  <c r="E78" i="2" s="1"/>
  <c r="B79" i="2"/>
  <c r="C79" i="2" s="1"/>
  <c r="D79" i="2" s="1"/>
  <c r="E79" i="2" s="1"/>
  <c r="B80" i="2"/>
  <c r="C80" i="2" s="1"/>
  <c r="D80" i="2" s="1"/>
  <c r="E80" i="2" s="1"/>
  <c r="B81" i="2"/>
  <c r="C81" i="2" s="1"/>
  <c r="D81" i="2" s="1"/>
  <c r="E81" i="2" s="1"/>
  <c r="B82" i="2"/>
  <c r="C82" i="2" s="1"/>
  <c r="D82" i="2" s="1"/>
  <c r="E82" i="2" s="1"/>
  <c r="B83" i="2"/>
  <c r="C83" i="2" s="1"/>
  <c r="D83" i="2" s="1"/>
  <c r="E83" i="2" s="1"/>
  <c r="B84" i="2"/>
  <c r="C84" i="2" s="1"/>
  <c r="D84" i="2" s="1"/>
  <c r="E84" i="2" s="1"/>
  <c r="B85" i="2"/>
  <c r="C85" i="2" s="1"/>
  <c r="D85" i="2" s="1"/>
  <c r="E85" i="2" s="1"/>
  <c r="B86" i="2"/>
  <c r="C86" i="2" s="1"/>
  <c r="D86" i="2" s="1"/>
  <c r="E86" i="2" s="1"/>
  <c r="B87" i="2"/>
  <c r="C87" i="2" s="1"/>
  <c r="D87" i="2" s="1"/>
  <c r="E87" i="2" s="1"/>
  <c r="B88" i="2"/>
  <c r="C88" i="2" s="1"/>
  <c r="D88" i="2" s="1"/>
  <c r="E88" i="2" s="1"/>
  <c r="B89" i="2"/>
  <c r="C89" i="2" s="1"/>
  <c r="D89" i="2" s="1"/>
  <c r="E89" i="2" s="1"/>
  <c r="B90" i="2"/>
  <c r="C90" i="2" s="1"/>
  <c r="D90" i="2" s="1"/>
  <c r="E90" i="2" s="1"/>
  <c r="B91" i="2"/>
  <c r="C91" i="2" s="1"/>
  <c r="D91" i="2" s="1"/>
  <c r="E91" i="2" s="1"/>
  <c r="B49" i="2"/>
  <c r="C49" i="2" s="1"/>
  <c r="D49" i="2" s="1"/>
  <c r="E49" i="2" s="1"/>
  <c r="B50" i="2"/>
  <c r="C50" i="2" s="1"/>
  <c r="D50" i="2" s="1"/>
  <c r="E50" i="2" s="1"/>
  <c r="B51" i="2"/>
  <c r="C51" i="2" s="1"/>
  <c r="D51" i="2" s="1"/>
  <c r="E51" i="2" s="1"/>
  <c r="B52" i="2"/>
  <c r="C52" i="2" s="1"/>
  <c r="D52" i="2" s="1"/>
  <c r="E52" i="2" s="1"/>
  <c r="B53" i="2"/>
  <c r="C53" i="2" s="1"/>
  <c r="D53" i="2" s="1"/>
  <c r="E53" i="2" s="1"/>
  <c r="B54" i="2"/>
  <c r="C54" i="2" s="1"/>
  <c r="D54" i="2" s="1"/>
  <c r="E54" i="2" s="1"/>
  <c r="B55" i="2"/>
  <c r="C55" i="2" s="1"/>
  <c r="D55" i="2" s="1"/>
  <c r="E55" i="2" s="1"/>
  <c r="B56" i="2"/>
  <c r="C56" i="2" s="1"/>
  <c r="D56" i="2" s="1"/>
  <c r="E56" i="2" s="1"/>
  <c r="B57" i="2"/>
  <c r="C57" i="2" s="1"/>
  <c r="D57" i="2" s="1"/>
  <c r="E57" i="2" s="1"/>
  <c r="B58" i="2"/>
  <c r="C58" i="2" s="1"/>
  <c r="D58" i="2" s="1"/>
  <c r="E58" i="2" s="1"/>
  <c r="B59" i="2"/>
  <c r="C59" i="2" s="1"/>
  <c r="D59" i="2" s="1"/>
  <c r="E59" i="2" s="1"/>
  <c r="B60" i="2"/>
  <c r="C60" i="2" s="1"/>
  <c r="D60" i="2" s="1"/>
  <c r="E60" i="2" s="1"/>
  <c r="B61" i="2"/>
  <c r="C61" i="2" s="1"/>
  <c r="D61" i="2" s="1"/>
  <c r="E61" i="2" s="1"/>
  <c r="B62" i="2"/>
  <c r="C62" i="2" s="1"/>
  <c r="D62" i="2" s="1"/>
  <c r="E62" i="2" s="1"/>
  <c r="B63" i="2"/>
  <c r="C63" i="2" s="1"/>
  <c r="D63" i="2" s="1"/>
  <c r="E63" i="2" s="1"/>
  <c r="B64" i="2"/>
  <c r="C64" i="2" s="1"/>
  <c r="D64" i="2" s="1"/>
  <c r="E64" i="2" s="1"/>
  <c r="B65" i="2"/>
  <c r="C65" i="2" s="1"/>
  <c r="D65" i="2" s="1"/>
  <c r="E65" i="2" s="1"/>
  <c r="B66" i="2"/>
  <c r="C66" i="2" s="1"/>
  <c r="D66" i="2" s="1"/>
  <c r="E66" i="2" s="1"/>
  <c r="B67" i="2"/>
  <c r="C67" i="2" s="1"/>
  <c r="D67" i="2" s="1"/>
  <c r="E67" i="2" s="1"/>
  <c r="B68" i="2"/>
  <c r="C68" i="2" s="1"/>
  <c r="D68" i="2" s="1"/>
  <c r="E68" i="2" s="1"/>
  <c r="B4" i="2"/>
  <c r="B17" i="2"/>
  <c r="B2" i="2"/>
  <c r="B5" i="2"/>
  <c r="B32" i="2"/>
  <c r="B29" i="2"/>
  <c r="B19" i="2"/>
  <c r="B10" i="2"/>
  <c r="B36" i="2"/>
  <c r="B37" i="2"/>
  <c r="C37" i="2" s="1"/>
  <c r="D37" i="2" s="1"/>
  <c r="E37" i="2" s="1"/>
  <c r="B38" i="2"/>
  <c r="C38" i="2" s="1"/>
  <c r="D38" i="2" s="1"/>
  <c r="E38" i="2" s="1"/>
  <c r="B39" i="2"/>
  <c r="C39" i="2" s="1"/>
  <c r="D39" i="2" s="1"/>
  <c r="E39" i="2" s="1"/>
  <c r="B40" i="2"/>
  <c r="C40" i="2" s="1"/>
  <c r="D40" i="2" s="1"/>
  <c r="E40" i="2" s="1"/>
  <c r="B41" i="2"/>
  <c r="C41" i="2" s="1"/>
  <c r="D41" i="2" s="1"/>
  <c r="E41" i="2" s="1"/>
  <c r="B42" i="2"/>
  <c r="C42" i="2" s="1"/>
  <c r="D42" i="2" s="1"/>
  <c r="E42" i="2" s="1"/>
  <c r="B43" i="2"/>
  <c r="C43" i="2" s="1"/>
  <c r="D43" i="2" s="1"/>
  <c r="E43" i="2" s="1"/>
  <c r="B44" i="2"/>
  <c r="C44" i="2" s="1"/>
  <c r="D44" i="2" s="1"/>
  <c r="E44" i="2" s="1"/>
  <c r="B45" i="2"/>
  <c r="C45" i="2" s="1"/>
  <c r="D45" i="2" s="1"/>
  <c r="E45" i="2" s="1"/>
  <c r="B46" i="2"/>
  <c r="C46" i="2" s="1"/>
  <c r="D46" i="2" s="1"/>
  <c r="E46" i="2" s="1"/>
  <c r="B47" i="2"/>
  <c r="C47" i="2" s="1"/>
  <c r="D47" i="2" s="1"/>
  <c r="E47" i="2" s="1"/>
  <c r="B48" i="2"/>
  <c r="C48" i="2" s="1"/>
  <c r="D48" i="2" s="1"/>
  <c r="E48" i="2" s="1"/>
  <c r="B16" i="2"/>
  <c r="B7" i="2"/>
  <c r="B8" i="2"/>
  <c r="B18" i="2"/>
  <c r="B9" i="2"/>
  <c r="B28" i="2"/>
  <c r="B21" i="2"/>
  <c r="B22" i="2"/>
  <c r="B24" i="2"/>
  <c r="B33" i="2"/>
  <c r="B15" i="2"/>
  <c r="B34" i="2"/>
  <c r="B25" i="2"/>
  <c r="B26" i="2"/>
  <c r="B20" i="2"/>
  <c r="B30" i="2"/>
  <c r="B31" i="2"/>
  <c r="B35" i="2"/>
  <c r="B11" i="2"/>
  <c r="B12" i="2"/>
  <c r="B13" i="2"/>
  <c r="B27" i="2"/>
  <c r="B23" i="2"/>
  <c r="B14" i="2"/>
  <c r="B3" i="2"/>
  <c r="B6" i="2"/>
  <c r="D21" i="18" l="1"/>
  <c r="D14" i="18"/>
  <c r="D36" i="18"/>
  <c r="D30" i="18"/>
  <c r="D12" i="18"/>
  <c r="D31" i="18"/>
  <c r="D8" i="18"/>
  <c r="D6" i="18"/>
  <c r="D35" i="18"/>
  <c r="D11" i="18"/>
  <c r="D20" i="18"/>
  <c r="D16" i="18"/>
  <c r="D10" i="18"/>
  <c r="D25" i="18"/>
  <c r="D9" i="18"/>
  <c r="D19" i="18"/>
  <c r="D18" i="18"/>
  <c r="D33" i="18"/>
  <c r="D13" i="18"/>
  <c r="D24" i="1"/>
  <c r="D27" i="18"/>
  <c r="D23" i="18"/>
  <c r="D17" i="18"/>
  <c r="D5" i="18"/>
  <c r="D32" i="18"/>
  <c r="D28" i="18"/>
  <c r="D7" i="18"/>
  <c r="D34" i="18"/>
  <c r="D22" i="18"/>
  <c r="D24" i="18"/>
  <c r="D29" i="18"/>
  <c r="D15" i="18"/>
  <c r="D37" i="18"/>
  <c r="D26" i="18"/>
  <c r="C36" i="2"/>
  <c r="M3" i="2"/>
  <c r="N3" i="2" s="1"/>
  <c r="D25" i="1"/>
  <c r="M4" i="2"/>
  <c r="N4" i="2" s="1"/>
  <c r="C6" i="2"/>
  <c r="D18" i="1"/>
  <c r="C27" i="2"/>
  <c r="D27" i="1"/>
  <c r="C35" i="2"/>
  <c r="C26" i="2"/>
  <c r="D35" i="1"/>
  <c r="C33" i="2"/>
  <c r="D15" i="1"/>
  <c r="C28" i="2"/>
  <c r="D7" i="1"/>
  <c r="C7" i="2"/>
  <c r="D12" i="1"/>
  <c r="C19" i="2"/>
  <c r="D31" i="1"/>
  <c r="C2" i="2"/>
  <c r="D28" i="1"/>
  <c r="C3" i="2"/>
  <c r="D23" i="1"/>
  <c r="C31" i="2"/>
  <c r="D17" i="1"/>
  <c r="C24" i="2"/>
  <c r="D21" i="1"/>
  <c r="C9" i="2"/>
  <c r="D8" i="1"/>
  <c r="C16" i="2"/>
  <c r="D32" i="1"/>
  <c r="C29" i="2"/>
  <c r="D6" i="1"/>
  <c r="C17" i="2"/>
  <c r="D36" i="1"/>
  <c r="C13" i="2"/>
  <c r="D30" i="1"/>
  <c r="C14" i="2"/>
  <c r="D19" i="1"/>
  <c r="C12" i="2"/>
  <c r="D4" i="1"/>
  <c r="C30" i="2"/>
  <c r="C34" i="2"/>
  <c r="D13" i="1"/>
  <c r="C22" i="2"/>
  <c r="D16" i="1"/>
  <c r="C18" i="2"/>
  <c r="D26" i="1"/>
  <c r="C32" i="2"/>
  <c r="D22" i="1"/>
  <c r="C4" i="2"/>
  <c r="D5" i="1"/>
  <c r="C23" i="2"/>
  <c r="D10" i="1"/>
  <c r="C11" i="2"/>
  <c r="D33" i="1"/>
  <c r="C20" i="2"/>
  <c r="D29" i="1"/>
  <c r="C15" i="2"/>
  <c r="D14" i="1"/>
  <c r="C21" i="2"/>
  <c r="D11" i="1"/>
  <c r="C8" i="2"/>
  <c r="D34" i="1"/>
  <c r="C10" i="2"/>
  <c r="D20" i="1"/>
  <c r="C5" i="2"/>
  <c r="D9" i="1"/>
  <c r="C25" i="2"/>
  <c r="M21" i="2"/>
  <c r="N21" i="2" s="1"/>
  <c r="E20" i="18" l="1"/>
  <c r="E37" i="18"/>
  <c r="E29" i="18"/>
  <c r="E22" i="18"/>
  <c r="E7" i="18"/>
  <c r="E5" i="18"/>
  <c r="E23" i="18"/>
  <c r="E21" i="18"/>
  <c r="E33" i="18"/>
  <c r="E18" i="18"/>
  <c r="E9" i="18"/>
  <c r="E10" i="18"/>
  <c r="E11" i="18"/>
  <c r="E6" i="18"/>
  <c r="E31" i="18"/>
  <c r="E30" i="18"/>
  <c r="E26" i="18"/>
  <c r="E15" i="18"/>
  <c r="E24" i="18"/>
  <c r="E34" i="18"/>
  <c r="E32" i="18"/>
  <c r="E17" i="18"/>
  <c r="E24" i="1"/>
  <c r="E27" i="18"/>
  <c r="E14" i="18"/>
  <c r="E13" i="18"/>
  <c r="E28" i="18"/>
  <c r="E19" i="18"/>
  <c r="E25" i="18"/>
  <c r="E16" i="18"/>
  <c r="E35" i="18"/>
  <c r="E8" i="18"/>
  <c r="E12" i="18"/>
  <c r="E36" i="18"/>
  <c r="E5" i="1"/>
  <c r="D36" i="2"/>
  <c r="E12" i="1"/>
  <c r="D4" i="2"/>
  <c r="D7" i="2"/>
  <c r="D25" i="2"/>
  <c r="E25" i="1"/>
  <c r="D8" i="2"/>
  <c r="E34" i="1"/>
  <c r="D21" i="2"/>
  <c r="E11" i="1"/>
  <c r="D20" i="2"/>
  <c r="E29" i="1"/>
  <c r="D23" i="2"/>
  <c r="E10" i="1"/>
  <c r="D32" i="2"/>
  <c r="E22" i="1"/>
  <c r="D22" i="2"/>
  <c r="E16" i="1"/>
  <c r="D30" i="2"/>
  <c r="D14" i="2"/>
  <c r="E19" i="1"/>
  <c r="D17" i="2"/>
  <c r="E36" i="1"/>
  <c r="D16" i="2"/>
  <c r="E32" i="1"/>
  <c r="D24" i="2"/>
  <c r="E21" i="1"/>
  <c r="D3" i="2"/>
  <c r="E23" i="1"/>
  <c r="D19" i="2"/>
  <c r="E31" i="1"/>
  <c r="D28" i="2"/>
  <c r="E7" i="1"/>
  <c r="D26" i="2"/>
  <c r="E35" i="1"/>
  <c r="D27" i="2"/>
  <c r="E27" i="1"/>
  <c r="D10" i="2"/>
  <c r="E20" i="1"/>
  <c r="D5" i="2"/>
  <c r="E9" i="1"/>
  <c r="D15" i="2"/>
  <c r="E14" i="1"/>
  <c r="D11" i="2"/>
  <c r="E33" i="1"/>
  <c r="D18" i="2"/>
  <c r="E26" i="1"/>
  <c r="D34" i="2"/>
  <c r="E13" i="1"/>
  <c r="D12" i="2"/>
  <c r="E4" i="1"/>
  <c r="D13" i="2"/>
  <c r="E30" i="1"/>
  <c r="D29" i="2"/>
  <c r="E6" i="1"/>
  <c r="D9" i="2"/>
  <c r="E8" i="1"/>
  <c r="D31" i="2"/>
  <c r="E17" i="1"/>
  <c r="D2" i="2"/>
  <c r="E28" i="1"/>
  <c r="D33" i="2"/>
  <c r="E15" i="1"/>
  <c r="D35" i="2"/>
  <c r="D6" i="2"/>
  <c r="E18" i="1"/>
  <c r="L140" i="3"/>
  <c r="F30" i="18" l="1"/>
  <c r="F6" i="18"/>
  <c r="F10" i="18"/>
  <c r="F18" i="18"/>
  <c r="F24" i="1"/>
  <c r="F27" i="18"/>
  <c r="F34" i="18"/>
  <c r="F26" i="18"/>
  <c r="F14" i="18"/>
  <c r="F12" i="18"/>
  <c r="F35" i="18"/>
  <c r="F25" i="18"/>
  <c r="F28" i="18"/>
  <c r="E7" i="2"/>
  <c r="F31" i="18"/>
  <c r="F13" i="18"/>
  <c r="F5" i="18"/>
  <c r="F22" i="18"/>
  <c r="F12" i="1"/>
  <c r="F15" i="18"/>
  <c r="E4" i="2"/>
  <c r="F32" i="18"/>
  <c r="F11" i="18"/>
  <c r="F9" i="18"/>
  <c r="F33" i="18"/>
  <c r="F17" i="18"/>
  <c r="F24" i="18"/>
  <c r="F37" i="18"/>
  <c r="F36" i="18"/>
  <c r="F8" i="18"/>
  <c r="F16" i="18"/>
  <c r="F19" i="18"/>
  <c r="F21" i="18"/>
  <c r="F23" i="18"/>
  <c r="F7" i="18"/>
  <c r="F29" i="18"/>
  <c r="F20" i="18"/>
  <c r="E36" i="2"/>
  <c r="F5" i="1"/>
  <c r="E33" i="2"/>
  <c r="F15" i="1"/>
  <c r="E31" i="2"/>
  <c r="F17" i="1"/>
  <c r="E29" i="2"/>
  <c r="F6" i="1"/>
  <c r="E12" i="2"/>
  <c r="F4" i="1"/>
  <c r="E18" i="2"/>
  <c r="F26" i="1"/>
  <c r="E15" i="2"/>
  <c r="F14" i="1"/>
  <c r="E10" i="2"/>
  <c r="F20" i="1"/>
  <c r="E26" i="2"/>
  <c r="F35" i="1"/>
  <c r="E19" i="2"/>
  <c r="F31" i="1"/>
  <c r="E24" i="2"/>
  <c r="F21" i="1"/>
  <c r="E17" i="2"/>
  <c r="F36" i="1"/>
  <c r="E30" i="2"/>
  <c r="E32" i="2"/>
  <c r="F22" i="1"/>
  <c r="E20" i="2"/>
  <c r="F29" i="1"/>
  <c r="E25" i="2"/>
  <c r="F25" i="1"/>
  <c r="E6" i="2"/>
  <c r="F18" i="1"/>
  <c r="E35" i="2"/>
  <c r="E2" i="2"/>
  <c r="F28" i="1"/>
  <c r="E9" i="2"/>
  <c r="F8" i="1"/>
  <c r="E13" i="2"/>
  <c r="F30" i="1"/>
  <c r="E34" i="2"/>
  <c r="F13" i="1"/>
  <c r="E11" i="2"/>
  <c r="F33" i="1"/>
  <c r="E5" i="2"/>
  <c r="F9" i="1"/>
  <c r="E27" i="2"/>
  <c r="F27" i="1"/>
  <c r="E28" i="2"/>
  <c r="F7" i="1"/>
  <c r="E3" i="2"/>
  <c r="F23" i="1"/>
  <c r="E16" i="2"/>
  <c r="F32" i="1"/>
  <c r="E14" i="2"/>
  <c r="F19" i="1"/>
  <c r="E22" i="2"/>
  <c r="F16" i="1"/>
  <c r="E23" i="2"/>
  <c r="F10" i="1"/>
  <c r="E21" i="2"/>
  <c r="F11" i="1"/>
  <c r="E8" i="2"/>
  <c r="F34" i="1"/>
  <c r="F16" i="2"/>
  <c r="F7" i="2"/>
  <c r="F18" i="2"/>
  <c r="F4" i="2"/>
  <c r="F32" i="2"/>
  <c r="F36" i="2"/>
  <c r="F37" i="2"/>
  <c r="F38" i="2"/>
  <c r="F39" i="2"/>
  <c r="F40" i="2"/>
  <c r="H17" i="18" l="1"/>
  <c r="G34" i="1"/>
  <c r="G15" i="18"/>
  <c r="H31" i="18"/>
  <c r="F25" i="2"/>
  <c r="G20" i="18"/>
  <c r="G5" i="18"/>
  <c r="G29" i="18"/>
  <c r="G16" i="1"/>
  <c r="G23" i="18"/>
  <c r="G25" i="18"/>
  <c r="G12" i="18"/>
  <c r="G26" i="18"/>
  <c r="G24" i="1"/>
  <c r="G27" i="18"/>
  <c r="G10" i="18"/>
  <c r="G13" i="18"/>
  <c r="G16" i="18"/>
  <c r="G36" i="18"/>
  <c r="G24" i="18"/>
  <c r="G33" i="18"/>
  <c r="G11" i="18"/>
  <c r="H25" i="18"/>
  <c r="H32" i="18"/>
  <c r="G21" i="18"/>
  <c r="G22" i="18"/>
  <c r="G32" i="18"/>
  <c r="G31" i="18"/>
  <c r="H5" i="18"/>
  <c r="G5" i="1"/>
  <c r="G7" i="18"/>
  <c r="G19" i="1"/>
  <c r="G28" i="18"/>
  <c r="G35" i="18"/>
  <c r="G27" i="1"/>
  <c r="G14" i="18"/>
  <c r="G33" i="1"/>
  <c r="G34" i="18"/>
  <c r="G18" i="18"/>
  <c r="G6" i="18"/>
  <c r="F17" i="2"/>
  <c r="G19" i="18"/>
  <c r="F19" i="2"/>
  <c r="G8" i="18"/>
  <c r="F10" i="2"/>
  <c r="G37" i="18"/>
  <c r="G17" i="18"/>
  <c r="F29" i="2"/>
  <c r="G9" i="18"/>
  <c r="F33" i="2"/>
  <c r="G30" i="18"/>
  <c r="G11" i="1"/>
  <c r="G23" i="1"/>
  <c r="G22" i="1"/>
  <c r="G29" i="1"/>
  <c r="G10" i="1"/>
  <c r="G32" i="1"/>
  <c r="G7" i="1"/>
  <c r="H31" i="1"/>
  <c r="G25" i="1"/>
  <c r="G26" i="1"/>
  <c r="G8" i="1"/>
  <c r="G9" i="1"/>
  <c r="G13" i="1"/>
  <c r="G36" i="1"/>
  <c r="G31" i="1"/>
  <c r="G20" i="1"/>
  <c r="G6" i="1"/>
  <c r="G15" i="1"/>
  <c r="G30" i="1"/>
  <c r="G28" i="1"/>
  <c r="G18" i="1"/>
  <c r="G21" i="1"/>
  <c r="G35" i="1"/>
  <c r="G14" i="1"/>
  <c r="G4" i="1"/>
  <c r="G17" i="1"/>
  <c r="G12" i="1"/>
  <c r="F12" i="2"/>
  <c r="F2" i="2"/>
  <c r="F20" i="2"/>
  <c r="F26" i="2"/>
  <c r="F31" i="2"/>
  <c r="F11" i="2"/>
  <c r="F6" i="2"/>
  <c r="F13" i="2"/>
  <c r="F30" i="2"/>
  <c r="F15" i="2"/>
  <c r="F35" i="2"/>
  <c r="F9" i="2"/>
  <c r="F8" i="2"/>
  <c r="F5" i="2"/>
  <c r="F3" i="2"/>
  <c r="F24" i="2"/>
  <c r="F23" i="2"/>
  <c r="F21" i="2"/>
  <c r="F14" i="2"/>
  <c r="F34" i="2"/>
  <c r="F22" i="2"/>
  <c r="F27" i="2"/>
  <c r="F28" i="2"/>
  <c r="AI126" i="3"/>
  <c r="AI127" i="3"/>
  <c r="AI125" i="3"/>
  <c r="H24" i="1" l="1"/>
  <c r="H27" i="18"/>
  <c r="H16" i="18"/>
  <c r="H10" i="18"/>
  <c r="H18" i="18"/>
  <c r="H25" i="1"/>
  <c r="H36" i="18"/>
  <c r="H9" i="18"/>
  <c r="H8" i="18"/>
  <c r="H20" i="18"/>
  <c r="H7" i="1"/>
  <c r="H12" i="18"/>
  <c r="H19" i="1"/>
  <c r="H28" i="18"/>
  <c r="H35" i="18"/>
  <c r="H21" i="18"/>
  <c r="H22" i="18"/>
  <c r="H30" i="18"/>
  <c r="H37" i="18"/>
  <c r="H16" i="1"/>
  <c r="H23" i="18"/>
  <c r="H14" i="18"/>
  <c r="H29" i="18"/>
  <c r="H26" i="18"/>
  <c r="H24" i="18"/>
  <c r="H34" i="18"/>
  <c r="H6" i="18"/>
  <c r="H5" i="1"/>
  <c r="H7" i="18"/>
  <c r="H15" i="18"/>
  <c r="H22" i="1"/>
  <c r="H13" i="18"/>
  <c r="H11" i="18"/>
  <c r="H26" i="1"/>
  <c r="H33" i="18"/>
  <c r="H19" i="18"/>
  <c r="H27" i="1"/>
  <c r="H33" i="1"/>
  <c r="H11" i="1"/>
  <c r="H34" i="1"/>
  <c r="H17" i="1"/>
  <c r="H23" i="1"/>
  <c r="H10" i="1"/>
  <c r="H8" i="1"/>
  <c r="H18" i="1"/>
  <c r="H29" i="1"/>
  <c r="H9" i="1"/>
  <c r="H14" i="1"/>
  <c r="H28" i="1"/>
  <c r="H36" i="1"/>
  <c r="H4" i="1"/>
  <c r="H20" i="1"/>
  <c r="H12" i="1"/>
  <c r="H32" i="1"/>
  <c r="H13" i="1"/>
  <c r="H21" i="1"/>
  <c r="H30" i="1"/>
  <c r="H35" i="1"/>
  <c r="H15" i="1"/>
  <c r="H6" i="1"/>
  <c r="H43" i="14" l="1"/>
  <c r="I43" i="14"/>
  <c r="J43" i="14"/>
  <c r="K43" i="14"/>
  <c r="L43" i="14"/>
  <c r="M43" i="14"/>
  <c r="N43" i="14"/>
  <c r="O43" i="14"/>
  <c r="P43" i="14"/>
  <c r="Q43" i="14"/>
  <c r="R43" i="14"/>
  <c r="S43" i="14"/>
  <c r="I41" i="14"/>
  <c r="J41" i="14"/>
  <c r="K41" i="14"/>
  <c r="L41" i="14"/>
  <c r="M41" i="14"/>
  <c r="N41" i="14"/>
  <c r="O41" i="14"/>
  <c r="P41" i="14"/>
  <c r="Q41" i="14"/>
  <c r="R41" i="14"/>
  <c r="S41" i="14"/>
  <c r="H41" i="14"/>
  <c r="L40" i="14"/>
  <c r="N40" i="14"/>
  <c r="P40" i="14"/>
  <c r="R40" i="14"/>
  <c r="J40" i="14"/>
  <c r="H40" i="14"/>
  <c r="H25" i="14"/>
  <c r="I25" i="14"/>
  <c r="J25" i="14"/>
  <c r="K25" i="14"/>
  <c r="L25" i="14"/>
  <c r="M25" i="14"/>
  <c r="I23" i="14"/>
  <c r="J23" i="14"/>
  <c r="K23" i="14"/>
  <c r="L23" i="14"/>
  <c r="M23" i="14"/>
  <c r="H23" i="14"/>
  <c r="B27" i="14"/>
  <c r="B28" i="14"/>
  <c r="B29" i="14"/>
  <c r="B30" i="14"/>
  <c r="B31" i="14"/>
  <c r="B32" i="14"/>
  <c r="B33" i="14"/>
  <c r="B34" i="14"/>
  <c r="B35" i="14"/>
  <c r="B26" i="14"/>
  <c r="B22" i="14"/>
  <c r="C22" i="14"/>
  <c r="D22" i="14"/>
  <c r="E22" i="14"/>
  <c r="F22" i="14"/>
  <c r="C9" i="14"/>
  <c r="T45" i="14" s="1"/>
  <c r="C10" i="14"/>
  <c r="T46" i="14" s="1"/>
  <c r="C13" i="14"/>
  <c r="T49" i="14" s="1"/>
  <c r="C14" i="14"/>
  <c r="T50" i="14" s="1"/>
  <c r="C15" i="14"/>
  <c r="T51" i="14" s="1"/>
  <c r="C16" i="14"/>
  <c r="T52" i="14" s="1"/>
  <c r="C17" i="14"/>
  <c r="T53" i="14" s="1"/>
  <c r="C12" i="14"/>
  <c r="C8" i="14"/>
  <c r="T44" i="14" s="1"/>
  <c r="C11" i="14"/>
  <c r="B2" i="14"/>
  <c r="D13" i="14" l="1"/>
  <c r="D31" i="14" s="1"/>
  <c r="E13" i="14"/>
  <c r="F13" i="14"/>
  <c r="E11" i="14"/>
  <c r="D11" i="14"/>
  <c r="F11" i="14"/>
  <c r="G10" i="14"/>
  <c r="D10" i="14"/>
  <c r="E10" i="14"/>
  <c r="F10" i="14"/>
  <c r="E8" i="14"/>
  <c r="D8" i="14"/>
  <c r="F8" i="14"/>
  <c r="F15" i="14"/>
  <c r="D15" i="14"/>
  <c r="E15" i="14"/>
  <c r="F9" i="14"/>
  <c r="D9" i="14"/>
  <c r="E9" i="14"/>
  <c r="G9" i="14"/>
  <c r="D17" i="14"/>
  <c r="F17" i="14"/>
  <c r="E17" i="14"/>
  <c r="F16" i="14"/>
  <c r="D16" i="14"/>
  <c r="E16" i="14"/>
  <c r="E34" i="14" s="1"/>
  <c r="D12" i="14"/>
  <c r="E12" i="14"/>
  <c r="F12" i="14"/>
  <c r="E14" i="14"/>
  <c r="E50" i="14" s="1"/>
  <c r="D14" i="14"/>
  <c r="F14" i="14"/>
  <c r="AK13" i="14"/>
  <c r="AC13" i="14"/>
  <c r="M49" i="14" s="1"/>
  <c r="U13" i="14"/>
  <c r="K31" i="14" s="1"/>
  <c r="M13" i="14"/>
  <c r="AA13" i="14"/>
  <c r="K49" i="14" s="1"/>
  <c r="AM13" i="14"/>
  <c r="AE13" i="14"/>
  <c r="O49" i="14" s="1"/>
  <c r="W13" i="14"/>
  <c r="M31" i="14" s="1"/>
  <c r="O13" i="14"/>
  <c r="S13" i="14"/>
  <c r="I31" i="14" s="1"/>
  <c r="AG13" i="14"/>
  <c r="Q49" i="14" s="1"/>
  <c r="Y13" i="14"/>
  <c r="I49" i="14" s="1"/>
  <c r="Q13" i="14"/>
  <c r="I13" i="14"/>
  <c r="AI13" i="14"/>
  <c r="S49" i="14" s="1"/>
  <c r="K13" i="14"/>
  <c r="AI16" i="14"/>
  <c r="S52" i="14" s="1"/>
  <c r="AA16" i="14"/>
  <c r="K52" i="14" s="1"/>
  <c r="S16" i="14"/>
  <c r="I34" i="14" s="1"/>
  <c r="K16" i="14"/>
  <c r="I16" i="14"/>
  <c r="AK16" i="14"/>
  <c r="AC16" i="14"/>
  <c r="M52" i="14" s="1"/>
  <c r="U16" i="14"/>
  <c r="K34" i="14" s="1"/>
  <c r="M16" i="14"/>
  <c r="AG16" i="14"/>
  <c r="Q52" i="14" s="1"/>
  <c r="Y16" i="14"/>
  <c r="I52" i="14" s="1"/>
  <c r="AM16" i="14"/>
  <c r="AE16" i="14"/>
  <c r="O52" i="14" s="1"/>
  <c r="W16" i="14"/>
  <c r="M34" i="14" s="1"/>
  <c r="O16" i="14"/>
  <c r="Q16" i="14"/>
  <c r="AI10" i="14"/>
  <c r="AA10" i="14"/>
  <c r="Q28" i="14" s="1"/>
  <c r="S10" i="14"/>
  <c r="K10" i="14"/>
  <c r="AG10" i="14"/>
  <c r="Y10" i="14"/>
  <c r="O28" i="14" s="1"/>
  <c r="Q10" i="14"/>
  <c r="AK10" i="14"/>
  <c r="AC10" i="14"/>
  <c r="S28" i="14" s="1"/>
  <c r="U10" i="14"/>
  <c r="M10" i="14"/>
  <c r="I10" i="14"/>
  <c r="AM10" i="14"/>
  <c r="AE10" i="14"/>
  <c r="W10" i="14"/>
  <c r="O10" i="14"/>
  <c r="AG15" i="14"/>
  <c r="Q51" i="14" s="1"/>
  <c r="Y15" i="14"/>
  <c r="I51" i="14" s="1"/>
  <c r="Q15" i="14"/>
  <c r="I15" i="14"/>
  <c r="AM15" i="14"/>
  <c r="AI15" i="14"/>
  <c r="S51" i="14" s="1"/>
  <c r="AA15" i="14"/>
  <c r="K51" i="14" s="1"/>
  <c r="S15" i="14"/>
  <c r="I33" i="14" s="1"/>
  <c r="K15" i="14"/>
  <c r="O15" i="14"/>
  <c r="AK15" i="14"/>
  <c r="AC15" i="14"/>
  <c r="M51" i="14" s="1"/>
  <c r="U15" i="14"/>
  <c r="K33" i="14" s="1"/>
  <c r="M15" i="14"/>
  <c r="AE15" i="14"/>
  <c r="O51" i="14" s="1"/>
  <c r="W15" i="14"/>
  <c r="M33" i="14" s="1"/>
  <c r="AG9" i="14"/>
  <c r="Y9" i="14"/>
  <c r="O27" i="14" s="1"/>
  <c r="Q9" i="14"/>
  <c r="I9" i="14"/>
  <c r="AI9" i="14"/>
  <c r="AA9" i="14"/>
  <c r="Q27" i="14" s="1"/>
  <c r="S9" i="14"/>
  <c r="K9" i="14"/>
  <c r="W9" i="14"/>
  <c r="AK9" i="14"/>
  <c r="AC9" i="14"/>
  <c r="S27" i="14" s="1"/>
  <c r="U9" i="14"/>
  <c r="M9" i="14"/>
  <c r="AM9" i="14"/>
  <c r="AE9" i="14"/>
  <c r="O9" i="14"/>
  <c r="G17" i="14"/>
  <c r="G35" i="14" s="1"/>
  <c r="AK17" i="14"/>
  <c r="AC17" i="14"/>
  <c r="M53" i="14" s="1"/>
  <c r="U17" i="14"/>
  <c r="K35" i="14" s="1"/>
  <c r="M17" i="14"/>
  <c r="AI17" i="14"/>
  <c r="S53" i="14" s="1"/>
  <c r="S17" i="14"/>
  <c r="I35" i="14" s="1"/>
  <c r="AM17" i="14"/>
  <c r="AE17" i="14"/>
  <c r="O53" i="14" s="1"/>
  <c r="W17" i="14"/>
  <c r="M35" i="14" s="1"/>
  <c r="O17" i="14"/>
  <c r="K17" i="14"/>
  <c r="AG17" i="14"/>
  <c r="Q53" i="14" s="1"/>
  <c r="Y17" i="14"/>
  <c r="I53" i="14" s="1"/>
  <c r="Q17" i="14"/>
  <c r="I17" i="14"/>
  <c r="AA17" i="14"/>
  <c r="K53" i="14" s="1"/>
  <c r="AM14" i="14"/>
  <c r="AE14" i="14"/>
  <c r="O50" i="14" s="1"/>
  <c r="W14" i="14"/>
  <c r="M32" i="14" s="1"/>
  <c r="O14" i="14"/>
  <c r="AC14" i="14"/>
  <c r="M50" i="14" s="1"/>
  <c r="M14" i="14"/>
  <c r="AG14" i="14"/>
  <c r="Q50" i="14" s="1"/>
  <c r="Y14" i="14"/>
  <c r="I50" i="14" s="1"/>
  <c r="Q14" i="14"/>
  <c r="I14" i="14"/>
  <c r="AI14" i="14"/>
  <c r="S50" i="14" s="1"/>
  <c r="AA14" i="14"/>
  <c r="K50" i="14" s="1"/>
  <c r="S14" i="14"/>
  <c r="I32" i="14" s="1"/>
  <c r="K14" i="14"/>
  <c r="AK14" i="14"/>
  <c r="U14" i="14"/>
  <c r="K32" i="14" s="1"/>
  <c r="N33" i="14"/>
  <c r="C44" i="14"/>
  <c r="C31" i="14"/>
  <c r="C26" i="14"/>
  <c r="C27" i="14"/>
  <c r="C35" i="14"/>
  <c r="C34" i="14"/>
  <c r="C30" i="14"/>
  <c r="N32" i="14"/>
  <c r="C33" i="14"/>
  <c r="C29" i="14"/>
  <c r="N35" i="14"/>
  <c r="N31" i="14"/>
  <c r="C32" i="14"/>
  <c r="C28" i="14"/>
  <c r="N34" i="14"/>
  <c r="C53" i="14"/>
  <c r="C52" i="14"/>
  <c r="C51" i="14"/>
  <c r="C50" i="14"/>
  <c r="C49" i="14"/>
  <c r="C48" i="14"/>
  <c r="C47" i="14"/>
  <c r="C46" i="14"/>
  <c r="C45" i="14"/>
  <c r="H17" i="14"/>
  <c r="H14" i="14"/>
  <c r="L16" i="14"/>
  <c r="P16" i="14"/>
  <c r="V16" i="14"/>
  <c r="L34" i="14" s="1"/>
  <c r="AT34" i="14" s="1"/>
  <c r="AJ16" i="14"/>
  <c r="AF16" i="14"/>
  <c r="P52" i="14" s="1"/>
  <c r="AV52" i="14" s="1"/>
  <c r="AB16" i="14"/>
  <c r="L52" i="14" s="1"/>
  <c r="AT52" i="14" s="1"/>
  <c r="X16" i="14"/>
  <c r="H52" i="14" s="1"/>
  <c r="AR52" i="14" s="1"/>
  <c r="G16" i="14"/>
  <c r="G34" i="14" s="1"/>
  <c r="H16" i="14"/>
  <c r="J17" i="14"/>
  <c r="L15" i="14"/>
  <c r="N15" i="14"/>
  <c r="P15" i="14"/>
  <c r="R15" i="14"/>
  <c r="H33" i="14" s="1"/>
  <c r="AR33" i="14" s="1"/>
  <c r="T15" i="14"/>
  <c r="J33" i="14" s="1"/>
  <c r="AS33" i="14" s="1"/>
  <c r="V15" i="14"/>
  <c r="L33" i="14" s="1"/>
  <c r="AT33" i="14" s="1"/>
  <c r="AL15" i="14"/>
  <c r="AJ15" i="14"/>
  <c r="AH15" i="14"/>
  <c r="R51" i="14" s="1"/>
  <c r="AW51" i="14" s="1"/>
  <c r="AF15" i="14"/>
  <c r="P51" i="14" s="1"/>
  <c r="AV51" i="14" s="1"/>
  <c r="AD15" i="14"/>
  <c r="N51" i="14" s="1"/>
  <c r="AU51" i="14" s="1"/>
  <c r="AB15" i="14"/>
  <c r="L51" i="14" s="1"/>
  <c r="AT51" i="14" s="1"/>
  <c r="Z15" i="14"/>
  <c r="J51" i="14" s="1"/>
  <c r="AS51" i="14" s="1"/>
  <c r="X15" i="14"/>
  <c r="H51" i="14" s="1"/>
  <c r="AR51" i="14" s="1"/>
  <c r="G15" i="14"/>
  <c r="G33" i="14" s="1"/>
  <c r="N16" i="14"/>
  <c r="R16" i="14"/>
  <c r="H34" i="14" s="1"/>
  <c r="AR34" i="14" s="1"/>
  <c r="T16" i="14"/>
  <c r="J34" i="14" s="1"/>
  <c r="AS34" i="14" s="1"/>
  <c r="AL16" i="14"/>
  <c r="AH16" i="14"/>
  <c r="R52" i="14" s="1"/>
  <c r="AW52" i="14" s="1"/>
  <c r="AD16" i="14"/>
  <c r="N52" i="14" s="1"/>
  <c r="AU52" i="14" s="1"/>
  <c r="Z16" i="14"/>
  <c r="J52" i="14" s="1"/>
  <c r="AS52" i="14" s="1"/>
  <c r="H15" i="14"/>
  <c r="J16" i="14"/>
  <c r="L14" i="14"/>
  <c r="N14" i="14"/>
  <c r="P14" i="14"/>
  <c r="R14" i="14"/>
  <c r="H32" i="14" s="1"/>
  <c r="AR32" i="14" s="1"/>
  <c r="T14" i="14"/>
  <c r="J32" i="14" s="1"/>
  <c r="AS32" i="14" s="1"/>
  <c r="V14" i="14"/>
  <c r="L32" i="14" s="1"/>
  <c r="AT32" i="14" s="1"/>
  <c r="AL14" i="14"/>
  <c r="AJ14" i="14"/>
  <c r="AH14" i="14"/>
  <c r="R50" i="14" s="1"/>
  <c r="AW50" i="14" s="1"/>
  <c r="AF14" i="14"/>
  <c r="P50" i="14" s="1"/>
  <c r="AV50" i="14" s="1"/>
  <c r="AD14" i="14"/>
  <c r="N50" i="14" s="1"/>
  <c r="AU50" i="14" s="1"/>
  <c r="AB14" i="14"/>
  <c r="L50" i="14" s="1"/>
  <c r="AT50" i="14" s="1"/>
  <c r="Z14" i="14"/>
  <c r="J50" i="14" s="1"/>
  <c r="AS50" i="14" s="1"/>
  <c r="X14" i="14"/>
  <c r="H50" i="14" s="1"/>
  <c r="AR50" i="14" s="1"/>
  <c r="G14" i="14"/>
  <c r="G32" i="14" s="1"/>
  <c r="J15" i="14"/>
  <c r="L13" i="14"/>
  <c r="N13" i="14"/>
  <c r="P13" i="14"/>
  <c r="R13" i="14"/>
  <c r="H31" i="14" s="1"/>
  <c r="AR31" i="14" s="1"/>
  <c r="T13" i="14"/>
  <c r="J31" i="14" s="1"/>
  <c r="AS31" i="14" s="1"/>
  <c r="V13" i="14"/>
  <c r="L31" i="14" s="1"/>
  <c r="AT31" i="14" s="1"/>
  <c r="AL13" i="14"/>
  <c r="AJ13" i="14"/>
  <c r="AH13" i="14"/>
  <c r="R49" i="14" s="1"/>
  <c r="AW49" i="14" s="1"/>
  <c r="AF13" i="14"/>
  <c r="P49" i="14" s="1"/>
  <c r="AV49" i="14" s="1"/>
  <c r="AD13" i="14"/>
  <c r="N49" i="14" s="1"/>
  <c r="AU49" i="14" s="1"/>
  <c r="AB13" i="14"/>
  <c r="L49" i="14" s="1"/>
  <c r="AT49" i="14" s="1"/>
  <c r="Z13" i="14"/>
  <c r="J49" i="14" s="1"/>
  <c r="AS49" i="14" s="1"/>
  <c r="X13" i="14"/>
  <c r="H49" i="14" s="1"/>
  <c r="AR49" i="14" s="1"/>
  <c r="G13" i="14"/>
  <c r="G31" i="14" s="1"/>
  <c r="H13" i="14"/>
  <c r="J14" i="14"/>
  <c r="L10" i="14"/>
  <c r="N10" i="14"/>
  <c r="P10" i="14"/>
  <c r="R10" i="14"/>
  <c r="T10" i="14"/>
  <c r="V10" i="14"/>
  <c r="AL10" i="14"/>
  <c r="AJ10" i="14"/>
  <c r="AH10" i="14"/>
  <c r="AF10" i="14"/>
  <c r="AD10" i="14"/>
  <c r="AB10" i="14"/>
  <c r="R28" i="14" s="1"/>
  <c r="Z10" i="14"/>
  <c r="P28" i="14" s="1"/>
  <c r="X10" i="14"/>
  <c r="N28" i="14" s="1"/>
  <c r="H10" i="14"/>
  <c r="AS10" i="14" s="1"/>
  <c r="J13" i="14"/>
  <c r="L9" i="14"/>
  <c r="N9" i="14"/>
  <c r="P9" i="14"/>
  <c r="R9" i="14"/>
  <c r="T9" i="14"/>
  <c r="V9" i="14"/>
  <c r="AL9" i="14"/>
  <c r="AJ9" i="14"/>
  <c r="AH9" i="14"/>
  <c r="AF9" i="14"/>
  <c r="AD9" i="14"/>
  <c r="AB9" i="14"/>
  <c r="R27" i="14" s="1"/>
  <c r="Z9" i="14"/>
  <c r="P27" i="14" s="1"/>
  <c r="X9" i="14"/>
  <c r="N27" i="14" s="1"/>
  <c r="H9" i="14"/>
  <c r="AS9" i="14" s="1"/>
  <c r="J10" i="14"/>
  <c r="AR10" i="14" s="1"/>
  <c r="J9" i="14"/>
  <c r="AR9" i="14" s="1"/>
  <c r="L17" i="14"/>
  <c r="N17" i="14"/>
  <c r="P17" i="14"/>
  <c r="R17" i="14"/>
  <c r="H35" i="14" s="1"/>
  <c r="AR35" i="14" s="1"/>
  <c r="T17" i="14"/>
  <c r="J35" i="14" s="1"/>
  <c r="AS35" i="14" s="1"/>
  <c r="V17" i="14"/>
  <c r="L35" i="14" s="1"/>
  <c r="AT35" i="14" s="1"/>
  <c r="AL17" i="14"/>
  <c r="AJ17" i="14"/>
  <c r="AH17" i="14"/>
  <c r="R53" i="14" s="1"/>
  <c r="AW53" i="14" s="1"/>
  <c r="AF17" i="14"/>
  <c r="P53" i="14" s="1"/>
  <c r="AV53" i="14" s="1"/>
  <c r="AD17" i="14"/>
  <c r="N53" i="14" s="1"/>
  <c r="AU53" i="14" s="1"/>
  <c r="AB17" i="14"/>
  <c r="L53" i="14" s="1"/>
  <c r="AT53" i="14" s="1"/>
  <c r="Z17" i="14"/>
  <c r="J53" i="14" s="1"/>
  <c r="AS53" i="14" s="1"/>
  <c r="X17" i="14"/>
  <c r="H53" i="14" s="1"/>
  <c r="AR53" i="14" s="1"/>
  <c r="T6" i="14"/>
  <c r="AQ50" i="14" l="1"/>
  <c r="AQ49" i="14"/>
  <c r="AQ51" i="14"/>
  <c r="AQ52" i="14"/>
  <c r="AQ53" i="14"/>
  <c r="D47" i="14"/>
  <c r="AQ35" i="14"/>
  <c r="AQ34" i="14"/>
  <c r="AQ31" i="14"/>
  <c r="AQ32" i="14"/>
  <c r="AQ33" i="14"/>
  <c r="AV9" i="14"/>
  <c r="AU9" i="14"/>
  <c r="AT9" i="14"/>
  <c r="AU10" i="14"/>
  <c r="AV10" i="14"/>
  <c r="AT10" i="14"/>
  <c r="D26" i="14"/>
  <c r="E51" i="14"/>
  <c r="D49" i="14"/>
  <c r="D29" i="14"/>
  <c r="E33" i="14"/>
  <c r="E52" i="14"/>
  <c r="E32" i="14"/>
  <c r="D44" i="14"/>
  <c r="F46" i="14"/>
  <c r="F28" i="14"/>
  <c r="E29" i="14"/>
  <c r="E47" i="14"/>
  <c r="F50" i="14"/>
  <c r="F32" i="14"/>
  <c r="D35" i="14"/>
  <c r="D53" i="14"/>
  <c r="E35" i="14"/>
  <c r="E53" i="14"/>
  <c r="G51" i="14"/>
  <c r="F44" i="14"/>
  <c r="F26" i="14"/>
  <c r="D27" i="14"/>
  <c r="D45" i="14"/>
  <c r="F29" i="14"/>
  <c r="F47" i="14"/>
  <c r="E30" i="14"/>
  <c r="E48" i="14"/>
  <c r="D51" i="14"/>
  <c r="D33" i="14"/>
  <c r="G52" i="14"/>
  <c r="G49" i="14"/>
  <c r="G53" i="14"/>
  <c r="F53" i="14"/>
  <c r="F35" i="14"/>
  <c r="E27" i="14"/>
  <c r="E45" i="14"/>
  <c r="F30" i="14"/>
  <c r="F48" i="14"/>
  <c r="F34" i="14"/>
  <c r="F52" i="14"/>
  <c r="E44" i="14"/>
  <c r="E26" i="14"/>
  <c r="D46" i="14"/>
  <c r="D28" i="14"/>
  <c r="E31" i="14"/>
  <c r="E49" i="14"/>
  <c r="F33" i="14"/>
  <c r="F51" i="14"/>
  <c r="F49" i="14"/>
  <c r="F31" i="14"/>
  <c r="F45" i="14"/>
  <c r="F27" i="14"/>
  <c r="E46" i="14"/>
  <c r="E28" i="14"/>
  <c r="D48" i="14"/>
  <c r="D30" i="14"/>
  <c r="D50" i="14"/>
  <c r="D32" i="14"/>
  <c r="D52" i="14"/>
  <c r="D34" i="14"/>
  <c r="G50" i="14"/>
  <c r="AQ10" i="14" l="1"/>
  <c r="AQ9" i="14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I117" i="3" l="1"/>
  <c r="R6" i="14" s="1"/>
  <c r="M140" i="3" l="1"/>
  <c r="N140" i="3"/>
  <c r="O140" i="3"/>
  <c r="P140" i="3"/>
  <c r="Q140" i="3"/>
  <c r="R140" i="3"/>
  <c r="S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C140" i="3"/>
  <c r="C141" i="3"/>
  <c r="C142" i="3"/>
  <c r="C143" i="3"/>
  <c r="C144" i="3"/>
  <c r="C145" i="3"/>
  <c r="C146" i="3"/>
  <c r="C147" i="3"/>
  <c r="AI142" i="3" l="1"/>
  <c r="AI146" i="3"/>
  <c r="AI145" i="3"/>
  <c r="AI141" i="3"/>
  <c r="AI144" i="3"/>
  <c r="AI147" i="3"/>
  <c r="AI143" i="3"/>
  <c r="D117" i="3"/>
  <c r="H6" i="14" s="1"/>
  <c r="E117" i="3"/>
  <c r="J6" i="14" s="1"/>
  <c r="F117" i="3"/>
  <c r="L6" i="14" s="1"/>
  <c r="G117" i="3"/>
  <c r="N6" i="14" s="1"/>
  <c r="H117" i="3"/>
  <c r="P6" i="14" s="1"/>
  <c r="K117" i="3"/>
  <c r="V6" i="14" s="1"/>
  <c r="H24" i="14" s="1"/>
  <c r="L117" i="3"/>
  <c r="X6" i="14" s="1"/>
  <c r="M117" i="3"/>
  <c r="Z6" i="14" s="1"/>
  <c r="N117" i="3"/>
  <c r="AB6" i="14" s="1"/>
  <c r="O117" i="3"/>
  <c r="AD6" i="14" s="1"/>
  <c r="P117" i="3"/>
  <c r="AF6" i="14" s="1"/>
  <c r="Q117" i="3"/>
  <c r="AH6" i="14" s="1"/>
  <c r="R42" i="14" s="1"/>
  <c r="R117" i="3"/>
  <c r="AJ6" i="14" s="1"/>
  <c r="S117" i="3"/>
  <c r="AL6" i="14" s="1"/>
  <c r="D118" i="3"/>
  <c r="E118" i="3"/>
  <c r="F118" i="3"/>
  <c r="G118" i="3"/>
  <c r="H118" i="3"/>
  <c r="I118" i="3"/>
  <c r="I119" i="3" s="1"/>
  <c r="S6" i="14" s="1"/>
  <c r="J118" i="3"/>
  <c r="J119" i="3" s="1"/>
  <c r="U6" i="14" s="1"/>
  <c r="K118" i="3"/>
  <c r="L118" i="3"/>
  <c r="M118" i="3"/>
  <c r="N118" i="3"/>
  <c r="N119" i="3" s="1"/>
  <c r="AC6" i="14" s="1"/>
  <c r="O118" i="3"/>
  <c r="P118" i="3"/>
  <c r="Q118" i="3"/>
  <c r="R118" i="3"/>
  <c r="S118" i="3"/>
  <c r="C118" i="3"/>
  <c r="C117" i="3"/>
  <c r="N42" i="14" l="1"/>
  <c r="P24" i="14"/>
  <c r="M42" i="14"/>
  <c r="O24" i="14"/>
  <c r="L42" i="14"/>
  <c r="N24" i="14"/>
  <c r="J42" i="14"/>
  <c r="L24" i="14"/>
  <c r="P42" i="14"/>
  <c r="R24" i="14"/>
  <c r="H42" i="14"/>
  <c r="J24" i="14"/>
  <c r="F119" i="3"/>
  <c r="M6" i="14" s="1"/>
  <c r="R119" i="3"/>
  <c r="AK6" i="14" s="1"/>
  <c r="H119" i="3"/>
  <c r="D119" i="3"/>
  <c r="I6" i="14" s="1"/>
  <c r="E119" i="3"/>
  <c r="S119" i="3"/>
  <c r="AM6" i="14" s="1"/>
  <c r="O119" i="3"/>
  <c r="Q119" i="3"/>
  <c r="J120" i="3"/>
  <c r="J121" i="3" s="1"/>
  <c r="N120" i="3"/>
  <c r="N121" i="3" s="1"/>
  <c r="I120" i="3"/>
  <c r="I121" i="3" s="1"/>
  <c r="P119" i="3"/>
  <c r="AG6" i="14" s="1"/>
  <c r="L119" i="3"/>
  <c r="Y6" i="14" s="1"/>
  <c r="M119" i="3"/>
  <c r="AA6" i="14" s="1"/>
  <c r="G119" i="3"/>
  <c r="O6" i="14" s="1"/>
  <c r="K119" i="3"/>
  <c r="W6" i="14" s="1"/>
  <c r="I24" i="14" s="1"/>
  <c r="C119" i="3"/>
  <c r="C120" i="3" s="1"/>
  <c r="C121" i="3" s="1"/>
  <c r="A28" i="3"/>
  <c r="B28" i="3" s="1"/>
  <c r="A29" i="3"/>
  <c r="B29" i="3" s="1"/>
  <c r="A30" i="3"/>
  <c r="B30" i="3" s="1"/>
  <c r="A31" i="3"/>
  <c r="B31" i="3" s="1"/>
  <c r="A32" i="3"/>
  <c r="B32" i="3" s="1"/>
  <c r="A33" i="3"/>
  <c r="B33" i="3" s="1"/>
  <c r="A34" i="3"/>
  <c r="B34" i="3" s="1"/>
  <c r="A35" i="3"/>
  <c r="B35" i="3" s="1"/>
  <c r="A36" i="3"/>
  <c r="B36" i="3" s="1"/>
  <c r="A37" i="3"/>
  <c r="B37" i="3" s="1"/>
  <c r="A38" i="3"/>
  <c r="B38" i="3" s="1"/>
  <c r="A39" i="3"/>
  <c r="B39" i="3" s="1"/>
  <c r="A40" i="3"/>
  <c r="B40" i="3" s="1"/>
  <c r="A41" i="3"/>
  <c r="B41" i="3" s="1"/>
  <c r="A42" i="3"/>
  <c r="B42" i="3" s="1"/>
  <c r="A43" i="3"/>
  <c r="B43" i="3" s="1"/>
  <c r="A44" i="3"/>
  <c r="B44" i="3" s="1"/>
  <c r="A45" i="3"/>
  <c r="B45" i="3" s="1"/>
  <c r="A46" i="3"/>
  <c r="B46" i="3" s="1"/>
  <c r="A47" i="3"/>
  <c r="B47" i="3" s="1"/>
  <c r="A48" i="3"/>
  <c r="B48" i="3" s="1"/>
  <c r="A49" i="3"/>
  <c r="B49" i="3" s="1"/>
  <c r="A50" i="3"/>
  <c r="B50" i="3" s="1"/>
  <c r="A51" i="3"/>
  <c r="B51" i="3" s="1"/>
  <c r="A52" i="3"/>
  <c r="B52" i="3" s="1"/>
  <c r="A53" i="3"/>
  <c r="B53" i="3" s="1"/>
  <c r="A54" i="3"/>
  <c r="B54" i="3" s="1"/>
  <c r="A55" i="3"/>
  <c r="B55" i="3" s="1"/>
  <c r="A56" i="3"/>
  <c r="B56" i="3" s="1"/>
  <c r="A57" i="3"/>
  <c r="B57" i="3" s="1"/>
  <c r="A58" i="3"/>
  <c r="B58" i="3" s="1"/>
  <c r="A59" i="3"/>
  <c r="B59" i="3" s="1"/>
  <c r="A60" i="3"/>
  <c r="B60" i="3" s="1"/>
  <c r="A61" i="3"/>
  <c r="B61" i="3" s="1"/>
  <c r="A62" i="3"/>
  <c r="B62" i="3" s="1"/>
  <c r="A63" i="3"/>
  <c r="B63" i="3" s="1"/>
  <c r="A64" i="3"/>
  <c r="B64" i="3" s="1"/>
  <c r="A65" i="3"/>
  <c r="B65" i="3" s="1"/>
  <c r="A66" i="3"/>
  <c r="B66" i="3" s="1"/>
  <c r="A67" i="3"/>
  <c r="B67" i="3" s="1"/>
  <c r="A68" i="3"/>
  <c r="B68" i="3" s="1"/>
  <c r="A69" i="3"/>
  <c r="B69" i="3" s="1"/>
  <c r="A70" i="3"/>
  <c r="B70" i="3" s="1"/>
  <c r="A71" i="3"/>
  <c r="B71" i="3" s="1"/>
  <c r="A72" i="3"/>
  <c r="B72" i="3" s="1"/>
  <c r="A73" i="3"/>
  <c r="B73" i="3" s="1"/>
  <c r="A74" i="3"/>
  <c r="B74" i="3" s="1"/>
  <c r="A75" i="3"/>
  <c r="B75" i="3" s="1"/>
  <c r="A76" i="3"/>
  <c r="B76" i="3" s="1"/>
  <c r="A77" i="3"/>
  <c r="B77" i="3" s="1"/>
  <c r="A78" i="3"/>
  <c r="B78" i="3" s="1"/>
  <c r="A79" i="3"/>
  <c r="B79" i="3" s="1"/>
  <c r="A80" i="3"/>
  <c r="B80" i="3" s="1"/>
  <c r="A81" i="3"/>
  <c r="B81" i="3" s="1"/>
  <c r="A82" i="3"/>
  <c r="B82" i="3" s="1"/>
  <c r="A83" i="3"/>
  <c r="B83" i="3" s="1"/>
  <c r="A84" i="3"/>
  <c r="B84" i="3" s="1"/>
  <c r="A85" i="3"/>
  <c r="B85" i="3" s="1"/>
  <c r="A86" i="3"/>
  <c r="B86" i="3" s="1"/>
  <c r="A87" i="3"/>
  <c r="B87" i="3" s="1"/>
  <c r="A88" i="3"/>
  <c r="B88" i="3" s="1"/>
  <c r="A89" i="3"/>
  <c r="B89" i="3" s="1"/>
  <c r="A90" i="3"/>
  <c r="B90" i="3" s="1"/>
  <c r="A91" i="3"/>
  <c r="B91" i="3" s="1"/>
  <c r="A92" i="3"/>
  <c r="B92" i="3" s="1"/>
  <c r="A93" i="3"/>
  <c r="B93" i="3" s="1"/>
  <c r="A94" i="3"/>
  <c r="B94" i="3" s="1"/>
  <c r="A95" i="3"/>
  <c r="B95" i="3" s="1"/>
  <c r="A96" i="3"/>
  <c r="B96" i="3" s="1"/>
  <c r="A97" i="3"/>
  <c r="B97" i="3" s="1"/>
  <c r="A98" i="3"/>
  <c r="B98" i="3" s="1"/>
  <c r="A99" i="3"/>
  <c r="B99" i="3" s="1"/>
  <c r="A100" i="3"/>
  <c r="B100" i="3" s="1"/>
  <c r="A101" i="3"/>
  <c r="B101" i="3" s="1"/>
  <c r="A102" i="3"/>
  <c r="B102" i="3" s="1"/>
  <c r="A103" i="3"/>
  <c r="B103" i="3" s="1"/>
  <c r="A104" i="3"/>
  <c r="B104" i="3" s="1"/>
  <c r="A6" i="3"/>
  <c r="B6" i="3" s="1"/>
  <c r="A7" i="3"/>
  <c r="B7" i="3" s="1"/>
  <c r="A8" i="3"/>
  <c r="B8" i="3" s="1"/>
  <c r="A9" i="3"/>
  <c r="B9" i="3" s="1"/>
  <c r="A10" i="3"/>
  <c r="B10" i="3" s="1"/>
  <c r="A11" i="3"/>
  <c r="B11" i="3" s="1"/>
  <c r="A12" i="3"/>
  <c r="B12" i="3" s="1"/>
  <c r="A13" i="3"/>
  <c r="B13" i="3" s="1"/>
  <c r="A14" i="3"/>
  <c r="B14" i="3" s="1"/>
  <c r="A15" i="3"/>
  <c r="B15" i="3" s="1"/>
  <c r="A16" i="3"/>
  <c r="A17" i="3"/>
  <c r="B17" i="3" s="1"/>
  <c r="A18" i="3"/>
  <c r="B18" i="3" s="1"/>
  <c r="A19" i="3"/>
  <c r="B19" i="3" s="1"/>
  <c r="A20" i="3"/>
  <c r="B20" i="3" s="1"/>
  <c r="A21" i="3"/>
  <c r="B21" i="3" s="1"/>
  <c r="A22" i="3"/>
  <c r="B22" i="3" s="1"/>
  <c r="A23" i="3"/>
  <c r="B23" i="3" s="1"/>
  <c r="A24" i="3"/>
  <c r="B24" i="3" s="1"/>
  <c r="A25" i="3"/>
  <c r="B25" i="3" s="1"/>
  <c r="A26" i="3"/>
  <c r="B26" i="3" s="1"/>
  <c r="A27" i="3"/>
  <c r="B27" i="3" s="1"/>
  <c r="I42" i="14" l="1"/>
  <c r="K24" i="14"/>
  <c r="Q42" i="14"/>
  <c r="S24" i="14"/>
  <c r="K42" i="14"/>
  <c r="M24" i="14"/>
  <c r="B16" i="3"/>
  <c r="R120" i="3"/>
  <c r="R121" i="3" s="1"/>
  <c r="F120" i="3"/>
  <c r="F121" i="3" s="1"/>
  <c r="F138" i="3" s="1"/>
  <c r="I138" i="3"/>
  <c r="I140" i="3"/>
  <c r="J139" i="3"/>
  <c r="J140" i="3"/>
  <c r="F140" i="3"/>
  <c r="S120" i="3"/>
  <c r="S121" i="3" s="1"/>
  <c r="O120" i="3"/>
  <c r="O121" i="3" s="1"/>
  <c r="O138" i="3" s="1"/>
  <c r="AE6" i="14"/>
  <c r="H120" i="3"/>
  <c r="H121" i="3" s="1"/>
  <c r="Q6" i="14"/>
  <c r="Q120" i="3"/>
  <c r="Q121" i="3" s="1"/>
  <c r="Q138" i="3" s="1"/>
  <c r="AI6" i="14"/>
  <c r="S42" i="14" s="1"/>
  <c r="E120" i="3"/>
  <c r="E121" i="3" s="1"/>
  <c r="E140" i="3" s="1"/>
  <c r="K6" i="14"/>
  <c r="D120" i="3"/>
  <c r="D121" i="3" s="1"/>
  <c r="J138" i="3"/>
  <c r="H139" i="3"/>
  <c r="I139" i="3"/>
  <c r="Q139" i="3"/>
  <c r="R138" i="3"/>
  <c r="R139" i="3"/>
  <c r="S139" i="3"/>
  <c r="S138" i="3"/>
  <c r="P120" i="3"/>
  <c r="P121" i="3" s="1"/>
  <c r="G120" i="3"/>
  <c r="G121" i="3" s="1"/>
  <c r="G140" i="3" s="1"/>
  <c r="E138" i="3"/>
  <c r="E139" i="3"/>
  <c r="N139" i="3"/>
  <c r="N138" i="3"/>
  <c r="L120" i="3"/>
  <c r="L121" i="3" s="1"/>
  <c r="K120" i="3"/>
  <c r="K121" i="3" s="1"/>
  <c r="K140" i="3" s="1"/>
  <c r="M120" i="3"/>
  <c r="M121" i="3" s="1"/>
  <c r="C139" i="3"/>
  <c r="C138" i="3"/>
  <c r="O42" i="14" l="1"/>
  <c r="Q24" i="14"/>
  <c r="O139" i="3"/>
  <c r="L139" i="3"/>
  <c r="L138" i="3"/>
  <c r="F139" i="3"/>
  <c r="H138" i="3"/>
  <c r="H140" i="3"/>
  <c r="D138" i="3"/>
  <c r="D140" i="3"/>
  <c r="D139" i="3"/>
  <c r="P139" i="3"/>
  <c r="P138" i="3"/>
  <c r="M139" i="3"/>
  <c r="M138" i="3"/>
  <c r="K139" i="3"/>
  <c r="K138" i="3"/>
  <c r="G138" i="3"/>
  <c r="G139" i="3"/>
  <c r="B1" i="1"/>
  <c r="AI140" i="3" l="1"/>
  <c r="AI139" i="3"/>
  <c r="AI138" i="3"/>
  <c r="A5" i="3"/>
  <c r="D12" i="19" l="1"/>
  <c r="D10" i="19"/>
  <c r="D15" i="19"/>
  <c r="D19" i="19"/>
  <c r="D23" i="19"/>
  <c r="D27" i="19"/>
  <c r="C24" i="19"/>
  <c r="C20" i="19"/>
  <c r="C16" i="19"/>
  <c r="C11" i="19"/>
  <c r="C15" i="19"/>
  <c r="D9" i="19"/>
  <c r="D22" i="19"/>
  <c r="C21" i="19"/>
  <c r="C12" i="19"/>
  <c r="E15" i="19" s="1"/>
  <c r="D11" i="19"/>
  <c r="D16" i="19"/>
  <c r="D20" i="19"/>
  <c r="D24" i="19"/>
  <c r="C27" i="19"/>
  <c r="C23" i="19"/>
  <c r="C19" i="19"/>
  <c r="E22" i="19" s="1"/>
  <c r="C10" i="19"/>
  <c r="D18" i="19"/>
  <c r="C25" i="19"/>
  <c r="C13" i="19"/>
  <c r="E16" i="19" s="1"/>
  <c r="D13" i="19"/>
  <c r="D17" i="19"/>
  <c r="D21" i="19"/>
  <c r="D25" i="19"/>
  <c r="C26" i="19"/>
  <c r="C22" i="19"/>
  <c r="C18" i="19"/>
  <c r="E21" i="19" s="1"/>
  <c r="C14" i="19"/>
  <c r="C9" i="19"/>
  <c r="E12" i="19" s="1"/>
  <c r="D14" i="19"/>
  <c r="D26" i="19"/>
  <c r="C17" i="19"/>
  <c r="E20" i="19" s="1"/>
  <c r="B5" i="3"/>
  <c r="R33" i="1"/>
  <c r="AB33" i="1"/>
  <c r="X33" i="1"/>
  <c r="U33" i="1"/>
  <c r="AA33" i="1"/>
  <c r="Q33" i="1"/>
  <c r="W33" i="1"/>
  <c r="AC33" i="1"/>
  <c r="AJ33" i="1"/>
  <c r="K24" i="1"/>
  <c r="T33" i="1"/>
  <c r="Z33" i="1"/>
  <c r="Y33" i="1"/>
  <c r="O24" i="1"/>
  <c r="AH33" i="1"/>
  <c r="I24" i="1"/>
  <c r="AF33" i="1"/>
  <c r="J24" i="1"/>
  <c r="AG33" i="1"/>
  <c r="N24" i="1"/>
  <c r="P33" i="1"/>
  <c r="AE33" i="1"/>
  <c r="V33" i="1"/>
  <c r="AI33" i="1"/>
  <c r="L24" i="1"/>
  <c r="AD33" i="1"/>
  <c r="M24" i="1"/>
  <c r="S33" i="1"/>
  <c r="AK33" i="1"/>
  <c r="M23" i="1"/>
  <c r="N10" i="1"/>
  <c r="J26" i="1"/>
  <c r="Z28" i="1"/>
  <c r="L11" i="1"/>
  <c r="T30" i="1"/>
  <c r="AB30" i="1"/>
  <c r="AJ30" i="1"/>
  <c r="J36" i="1"/>
  <c r="R8" i="1"/>
  <c r="Z8" i="1"/>
  <c r="AH8" i="1"/>
  <c r="AJ16" i="1"/>
  <c r="Q4" i="1"/>
  <c r="Y4" i="1"/>
  <c r="AG4" i="1"/>
  <c r="I26" i="1"/>
  <c r="AG28" i="1"/>
  <c r="AE30" i="1"/>
  <c r="U8" i="1"/>
  <c r="T4" i="1"/>
  <c r="Z36" i="1"/>
  <c r="I7" i="1"/>
  <c r="L26" i="1"/>
  <c r="AB28" i="1"/>
  <c r="M11" i="1"/>
  <c r="U30" i="1"/>
  <c r="AC30" i="1"/>
  <c r="AK30" i="1"/>
  <c r="K36" i="1"/>
  <c r="S8" i="1"/>
  <c r="AA8" i="1"/>
  <c r="AI8" i="1"/>
  <c r="J25" i="1"/>
  <c r="R4" i="1"/>
  <c r="Z4" i="1"/>
  <c r="AH4" i="1"/>
  <c r="O11" i="1"/>
  <c r="Q31" i="1"/>
  <c r="AC8" i="1"/>
  <c r="L25" i="1"/>
  <c r="AJ4" i="1"/>
  <c r="P28" i="1"/>
  <c r="AF28" i="1"/>
  <c r="N11" i="1"/>
  <c r="V30" i="1"/>
  <c r="AD30" i="1"/>
  <c r="P31" i="1"/>
  <c r="L36" i="1"/>
  <c r="T8" i="1"/>
  <c r="AB8" i="1"/>
  <c r="AJ8" i="1"/>
  <c r="K25" i="1"/>
  <c r="S4" i="1"/>
  <c r="AA4" i="1"/>
  <c r="AI4" i="1"/>
  <c r="I11" i="1"/>
  <c r="Q28" i="1"/>
  <c r="W30" i="1"/>
  <c r="M36" i="1"/>
  <c r="AK8" i="1"/>
  <c r="AB4" i="1"/>
  <c r="R28" i="1"/>
  <c r="AH28" i="1"/>
  <c r="P30" i="1"/>
  <c r="X30" i="1"/>
  <c r="AF30" i="1"/>
  <c r="X31" i="1"/>
  <c r="N36" i="1"/>
  <c r="V8" i="1"/>
  <c r="AD8" i="1"/>
  <c r="M25" i="1"/>
  <c r="U4" i="1"/>
  <c r="AC4" i="1"/>
  <c r="AK4" i="1"/>
  <c r="I36" i="1"/>
  <c r="K11" i="1"/>
  <c r="AI30" i="1"/>
  <c r="Q8" i="1"/>
  <c r="AF4" i="1"/>
  <c r="T28" i="1"/>
  <c r="AJ28" i="1"/>
  <c r="Q30" i="1"/>
  <c r="Y30" i="1"/>
  <c r="AG30" i="1"/>
  <c r="Y31" i="1"/>
  <c r="O36" i="1"/>
  <c r="W8" i="1"/>
  <c r="AE8" i="1"/>
  <c r="N25" i="1"/>
  <c r="V4" i="1"/>
  <c r="AD4" i="1"/>
  <c r="Y28" i="1"/>
  <c r="AA30" i="1"/>
  <c r="AG31" i="1"/>
  <c r="AG8" i="1"/>
  <c r="X4" i="1"/>
  <c r="AI36" i="1"/>
  <c r="I4" i="1"/>
  <c r="X28" i="1"/>
  <c r="J11" i="1"/>
  <c r="R30" i="1"/>
  <c r="Z30" i="1"/>
  <c r="AH30" i="1"/>
  <c r="AF31" i="1"/>
  <c r="P8" i="1"/>
  <c r="X8" i="1"/>
  <c r="AF8" i="1"/>
  <c r="O25" i="1"/>
  <c r="W4" i="1"/>
  <c r="AE4" i="1"/>
  <c r="I25" i="1"/>
  <c r="S30" i="1"/>
  <c r="Y8" i="1"/>
  <c r="P4" i="1"/>
  <c r="Q36" i="1"/>
  <c r="K4" i="1"/>
  <c r="AC14" i="1"/>
  <c r="AD14" i="1"/>
  <c r="P14" i="1"/>
  <c r="I6" i="1"/>
  <c r="AJ14" i="1"/>
  <c r="AE16" i="1"/>
  <c r="J17" i="1"/>
  <c r="AK16" i="1"/>
  <c r="X36" i="1"/>
  <c r="O26" i="1"/>
  <c r="AD31" i="1"/>
  <c r="AK28" i="1"/>
  <c r="AD29" i="1"/>
  <c r="AJ36" i="1"/>
  <c r="K7" i="1"/>
  <c r="R31" i="1"/>
  <c r="T6" i="1"/>
  <c r="X6" i="1"/>
  <c r="AH36" i="1"/>
  <c r="P16" i="1"/>
  <c r="M4" i="1"/>
  <c r="Z31" i="1"/>
  <c r="R36" i="1"/>
  <c r="O31" i="1"/>
  <c r="AG14" i="1"/>
  <c r="AH14" i="1"/>
  <c r="L17" i="1"/>
  <c r="AB14" i="1"/>
  <c r="AA16" i="1"/>
  <c r="I17" i="1"/>
  <c r="AG16" i="1"/>
  <c r="P36" i="1"/>
  <c r="V31" i="1"/>
  <c r="AD36" i="1"/>
  <c r="AC28" i="1"/>
  <c r="AJ31" i="1"/>
  <c r="AB36" i="1"/>
  <c r="AI28" i="1"/>
  <c r="L23" i="1"/>
  <c r="AI6" i="1"/>
  <c r="P6" i="1"/>
  <c r="AK29" i="1"/>
  <c r="AJ29" i="1"/>
  <c r="I31" i="1"/>
  <c r="Y14" i="1"/>
  <c r="AB6" i="1"/>
  <c r="Q6" i="1"/>
  <c r="J31" i="1"/>
  <c r="J7" i="1"/>
  <c r="AA14" i="1"/>
  <c r="Y36" i="1"/>
  <c r="S36" i="1"/>
  <c r="K6" i="1"/>
  <c r="AI14" i="1"/>
  <c r="N31" i="1"/>
  <c r="AK14" i="1"/>
  <c r="AB16" i="1"/>
  <c r="T14" i="1"/>
  <c r="W16" i="1"/>
  <c r="AH16" i="1"/>
  <c r="AC16" i="1"/>
  <c r="U6" i="1"/>
  <c r="AC6" i="1"/>
  <c r="N7" i="1"/>
  <c r="V36" i="1"/>
  <c r="U28" i="1"/>
  <c r="AB31" i="1"/>
  <c r="T36" i="1"/>
  <c r="AA28" i="1"/>
  <c r="AA6" i="1"/>
  <c r="AE6" i="1"/>
  <c r="AC29" i="1"/>
  <c r="AB29" i="1"/>
  <c r="AF29" i="1"/>
  <c r="S29" i="1"/>
  <c r="X14" i="1"/>
  <c r="X16" i="1"/>
  <c r="AF36" i="1"/>
  <c r="AG36" i="1"/>
  <c r="AF16" i="1"/>
  <c r="J6" i="1"/>
  <c r="L6" i="1"/>
  <c r="S16" i="1"/>
  <c r="AD16" i="1"/>
  <c r="Y16" i="1"/>
  <c r="AE31" i="1"/>
  <c r="AD28" i="1"/>
  <c r="N4" i="1"/>
  <c r="M26" i="1"/>
  <c r="T31" i="1"/>
  <c r="L4" i="1"/>
  <c r="S28" i="1"/>
  <c r="S6" i="1"/>
  <c r="AH6" i="1"/>
  <c r="W6" i="1"/>
  <c r="U29" i="1"/>
  <c r="T29" i="1"/>
  <c r="X29" i="1"/>
  <c r="AE29" i="1"/>
  <c r="AH31" i="1"/>
  <c r="J23" i="1"/>
  <c r="Q29" i="1"/>
  <c r="N17" i="1"/>
  <c r="S31" i="1"/>
  <c r="AF6" i="1"/>
  <c r="K31" i="1"/>
  <c r="J4" i="1"/>
  <c r="T16" i="1"/>
  <c r="Y5" i="1"/>
  <c r="M6" i="1"/>
  <c r="N6" i="1"/>
  <c r="AE14" i="1"/>
  <c r="O17" i="1"/>
  <c r="Z16" i="1"/>
  <c r="U16" i="1"/>
  <c r="W31" i="1"/>
  <c r="AE36" i="1"/>
  <c r="V28" i="1"/>
  <c r="AK31" i="1"/>
  <c r="AK36" i="1"/>
  <c r="L7" i="1"/>
  <c r="V29" i="1"/>
  <c r="I23" i="1"/>
  <c r="K23" i="1"/>
  <c r="Z6" i="1"/>
  <c r="O23" i="1"/>
  <c r="AD6" i="1"/>
  <c r="M31" i="1"/>
  <c r="L31" i="1"/>
  <c r="AI29" i="1"/>
  <c r="AH29" i="1"/>
  <c r="AG29" i="1"/>
  <c r="P29" i="1"/>
  <c r="W29" i="1"/>
  <c r="O4" i="1"/>
  <c r="U36" i="1"/>
  <c r="AJ6" i="1"/>
  <c r="R29" i="1"/>
  <c r="AK6" i="1"/>
  <c r="S14" i="1"/>
  <c r="Q14" i="1"/>
  <c r="R14" i="1"/>
  <c r="W14" i="1"/>
  <c r="K17" i="1"/>
  <c r="V16" i="1"/>
  <c r="Q16" i="1"/>
  <c r="O7" i="1"/>
  <c r="W36" i="1"/>
  <c r="N26" i="1"/>
  <c r="AC31" i="1"/>
  <c r="AC36" i="1"/>
  <c r="AI31" i="1"/>
  <c r="R6" i="1"/>
  <c r="AG6" i="1"/>
  <c r="V6" i="1"/>
  <c r="AA29" i="1"/>
  <c r="Z29" i="1"/>
  <c r="Y29" i="1"/>
  <c r="Y6" i="1"/>
  <c r="N23" i="1"/>
  <c r="AA36" i="1"/>
  <c r="Z14" i="1"/>
  <c r="AI16" i="1"/>
  <c r="M7" i="1"/>
  <c r="K26" i="1"/>
  <c r="U14" i="1"/>
  <c r="V14" i="1"/>
  <c r="AF14" i="1"/>
  <c r="O6" i="1"/>
  <c r="M17" i="1"/>
  <c r="R16" i="1"/>
  <c r="AE28" i="1"/>
  <c r="U31" i="1"/>
  <c r="AA31" i="1"/>
  <c r="W28" i="1"/>
  <c r="Y12" i="1"/>
  <c r="P17" i="1"/>
  <c r="X17" i="1"/>
  <c r="AF17" i="1"/>
  <c r="L15" i="1"/>
  <c r="T23" i="1"/>
  <c r="AB23" i="1"/>
  <c r="AJ23" i="1"/>
  <c r="P24" i="1"/>
  <c r="X24" i="1"/>
  <c r="AF24" i="1"/>
  <c r="L32" i="1"/>
  <c r="T9" i="1"/>
  <c r="AB9" i="1"/>
  <c r="AJ9" i="1"/>
  <c r="P27" i="1"/>
  <c r="X27" i="1"/>
  <c r="AF27" i="1"/>
  <c r="N19" i="1"/>
  <c r="V12" i="1"/>
  <c r="AD12" i="1"/>
  <c r="J30" i="1"/>
  <c r="R25" i="1"/>
  <c r="Z25" i="1"/>
  <c r="AH25" i="1"/>
  <c r="J34" i="1"/>
  <c r="R5" i="1"/>
  <c r="Z5" i="1"/>
  <c r="AH5" i="1"/>
  <c r="N28" i="1"/>
  <c r="V19" i="1"/>
  <c r="AD19" i="1"/>
  <c r="J9" i="1"/>
  <c r="R21" i="1"/>
  <c r="Z21" i="1"/>
  <c r="AH21" i="1"/>
  <c r="V7" i="1"/>
  <c r="AD7" i="1"/>
  <c r="J22" i="1"/>
  <c r="R34" i="1"/>
  <c r="Z34" i="1"/>
  <c r="AH34" i="1"/>
  <c r="K27" i="1"/>
  <c r="S13" i="1"/>
  <c r="AA13" i="1"/>
  <c r="AI13" i="1"/>
  <c r="O12" i="1"/>
  <c r="W32" i="1"/>
  <c r="AE32" i="1"/>
  <c r="K18" i="1"/>
  <c r="S26" i="1"/>
  <c r="AA26" i="1"/>
  <c r="AI26" i="1"/>
  <c r="O21" i="1"/>
  <c r="W15" i="1"/>
  <c r="AE15" i="1"/>
  <c r="K29" i="1"/>
  <c r="S11" i="1"/>
  <c r="AA11" i="1"/>
  <c r="AI11" i="1"/>
  <c r="O35" i="1"/>
  <c r="W20" i="1"/>
  <c r="AE20" i="1"/>
  <c r="L5" i="1"/>
  <c r="T10" i="1"/>
  <c r="AB10" i="1"/>
  <c r="AJ10" i="1"/>
  <c r="I22" i="1"/>
  <c r="I5" i="1"/>
  <c r="Q17" i="1"/>
  <c r="Y17" i="1"/>
  <c r="AG17" i="1"/>
  <c r="M15" i="1"/>
  <c r="U23" i="1"/>
  <c r="AC23" i="1"/>
  <c r="AK23" i="1"/>
  <c r="Q24" i="1"/>
  <c r="Y24" i="1"/>
  <c r="AG24" i="1"/>
  <c r="M32" i="1"/>
  <c r="U9" i="1"/>
  <c r="AC9" i="1"/>
  <c r="AK9" i="1"/>
  <c r="Q27" i="1"/>
  <c r="Y27" i="1"/>
  <c r="AG27" i="1"/>
  <c r="O19" i="1"/>
  <c r="W12" i="1"/>
  <c r="AE12" i="1"/>
  <c r="K30" i="1"/>
  <c r="S25" i="1"/>
  <c r="AA25" i="1"/>
  <c r="AI25" i="1"/>
  <c r="K34" i="1"/>
  <c r="S5" i="1"/>
  <c r="AA5" i="1"/>
  <c r="AI5" i="1"/>
  <c r="O28" i="1"/>
  <c r="W19" i="1"/>
  <c r="AE19" i="1"/>
  <c r="K9" i="1"/>
  <c r="S21" i="1"/>
  <c r="AA21" i="1"/>
  <c r="AI21" i="1"/>
  <c r="O10" i="1"/>
  <c r="W7" i="1"/>
  <c r="AE7" i="1"/>
  <c r="K22" i="1"/>
  <c r="S34" i="1"/>
  <c r="AA34" i="1"/>
  <c r="AI34" i="1"/>
  <c r="L27" i="1"/>
  <c r="T13" i="1"/>
  <c r="AB13" i="1"/>
  <c r="AJ13" i="1"/>
  <c r="P32" i="1"/>
  <c r="X32" i="1"/>
  <c r="AF32" i="1"/>
  <c r="L18" i="1"/>
  <c r="T26" i="1"/>
  <c r="AB26" i="1"/>
  <c r="AJ26" i="1"/>
  <c r="P15" i="1"/>
  <c r="X15" i="1"/>
  <c r="AF15" i="1"/>
  <c r="L29" i="1"/>
  <c r="T11" i="1"/>
  <c r="AB11" i="1"/>
  <c r="AJ11" i="1"/>
  <c r="P20" i="1"/>
  <c r="X20" i="1"/>
  <c r="AF20" i="1"/>
  <c r="M5" i="1"/>
  <c r="U10" i="1"/>
  <c r="AC10" i="1"/>
  <c r="AK10" i="1"/>
  <c r="I19" i="1"/>
  <c r="I27" i="1"/>
  <c r="J14" i="1"/>
  <c r="R17" i="1"/>
  <c r="Z17" i="1"/>
  <c r="AH17" i="1"/>
  <c r="N15" i="1"/>
  <c r="V23" i="1"/>
  <c r="AD23" i="1"/>
  <c r="J13" i="1"/>
  <c r="R24" i="1"/>
  <c r="Z24" i="1"/>
  <c r="AH24" i="1"/>
  <c r="N32" i="1"/>
  <c r="V9" i="1"/>
  <c r="AD9" i="1"/>
  <c r="J16" i="1"/>
  <c r="R27" i="1"/>
  <c r="Z27" i="1"/>
  <c r="AH27" i="1"/>
  <c r="P12" i="1"/>
  <c r="X12" i="1"/>
  <c r="AF12" i="1"/>
  <c r="L30" i="1"/>
  <c r="T25" i="1"/>
  <c r="AB25" i="1"/>
  <c r="AJ25" i="1"/>
  <c r="L34" i="1"/>
  <c r="T5" i="1"/>
  <c r="AB5" i="1"/>
  <c r="AJ5" i="1"/>
  <c r="P19" i="1"/>
  <c r="X19" i="1"/>
  <c r="AF19" i="1"/>
  <c r="L9" i="1"/>
  <c r="T21" i="1"/>
  <c r="AB21" i="1"/>
  <c r="AJ21" i="1"/>
  <c r="P7" i="1"/>
  <c r="X7" i="1"/>
  <c r="AF7" i="1"/>
  <c r="L22" i="1"/>
  <c r="T34" i="1"/>
  <c r="AB34" i="1"/>
  <c r="AJ34" i="1"/>
  <c r="M27" i="1"/>
  <c r="U13" i="1"/>
  <c r="AC13" i="1"/>
  <c r="AK13" i="1"/>
  <c r="Q32" i="1"/>
  <c r="Y32" i="1"/>
  <c r="AG32" i="1"/>
  <c r="M18" i="1"/>
  <c r="U26" i="1"/>
  <c r="AC26" i="1"/>
  <c r="AK26" i="1"/>
  <c r="Q15" i="1"/>
  <c r="Y15" i="1"/>
  <c r="AG15" i="1"/>
  <c r="M29" i="1"/>
  <c r="K14" i="1"/>
  <c r="S17" i="1"/>
  <c r="AA17" i="1"/>
  <c r="AI17" i="1"/>
  <c r="O15" i="1"/>
  <c r="W23" i="1"/>
  <c r="AE23" i="1"/>
  <c r="K13" i="1"/>
  <c r="S24" i="1"/>
  <c r="AA24" i="1"/>
  <c r="AI24" i="1"/>
  <c r="O32" i="1"/>
  <c r="W9" i="1"/>
  <c r="AE9" i="1"/>
  <c r="K16" i="1"/>
  <c r="S27" i="1"/>
  <c r="AA27" i="1"/>
  <c r="AI27" i="1"/>
  <c r="Q12" i="1"/>
  <c r="AG12" i="1"/>
  <c r="M30" i="1"/>
  <c r="U25" i="1"/>
  <c r="AC25" i="1"/>
  <c r="AK25" i="1"/>
  <c r="M34" i="1"/>
  <c r="U5" i="1"/>
  <c r="AC5" i="1"/>
  <c r="AK5" i="1"/>
  <c r="Q19" i="1"/>
  <c r="Y19" i="1"/>
  <c r="AG19" i="1"/>
  <c r="M9" i="1"/>
  <c r="U21" i="1"/>
  <c r="AC21" i="1"/>
  <c r="AK21" i="1"/>
  <c r="Q7" i="1"/>
  <c r="Y7" i="1"/>
  <c r="AG7" i="1"/>
  <c r="M22" i="1"/>
  <c r="U34" i="1"/>
  <c r="AC34" i="1"/>
  <c r="AK34" i="1"/>
  <c r="N27" i="1"/>
  <c r="V13" i="1"/>
  <c r="AD13" i="1"/>
  <c r="J12" i="1"/>
  <c r="R32" i="1"/>
  <c r="Z32" i="1"/>
  <c r="AH32" i="1"/>
  <c r="N18" i="1"/>
  <c r="V26" i="1"/>
  <c r="AD26" i="1"/>
  <c r="J21" i="1"/>
  <c r="R15" i="1"/>
  <c r="Z15" i="1"/>
  <c r="AH15" i="1"/>
  <c r="N29" i="1"/>
  <c r="V11" i="1"/>
  <c r="AD11" i="1"/>
  <c r="J35" i="1"/>
  <c r="R20" i="1"/>
  <c r="Z20" i="1"/>
  <c r="AH20" i="1"/>
  <c r="N33" i="1"/>
  <c r="L14" i="1"/>
  <c r="T17" i="1"/>
  <c r="AB17" i="1"/>
  <c r="AJ17" i="1"/>
  <c r="P23" i="1"/>
  <c r="X23" i="1"/>
  <c r="AF23" i="1"/>
  <c r="L13" i="1"/>
  <c r="T24" i="1"/>
  <c r="AB24" i="1"/>
  <c r="AJ24" i="1"/>
  <c r="P9" i="1"/>
  <c r="X9" i="1"/>
  <c r="AF9" i="1"/>
  <c r="L16" i="1"/>
  <c r="T27" i="1"/>
  <c r="AB27" i="1"/>
  <c r="AJ27" i="1"/>
  <c r="J19" i="1"/>
  <c r="R12" i="1"/>
  <c r="Z12" i="1"/>
  <c r="AH12" i="1"/>
  <c r="N30" i="1"/>
  <c r="V25" i="1"/>
  <c r="AD25" i="1"/>
  <c r="N34" i="1"/>
  <c r="V5" i="1"/>
  <c r="AD5" i="1"/>
  <c r="J28" i="1"/>
  <c r="R19" i="1"/>
  <c r="Z19" i="1"/>
  <c r="AH19" i="1"/>
  <c r="N9" i="1"/>
  <c r="V21" i="1"/>
  <c r="AD21" i="1"/>
  <c r="J10" i="1"/>
  <c r="R7" i="1"/>
  <c r="Z7" i="1"/>
  <c r="AH7" i="1"/>
  <c r="N22" i="1"/>
  <c r="V34" i="1"/>
  <c r="AD34" i="1"/>
  <c r="N8" i="1"/>
  <c r="O27" i="1"/>
  <c r="W13" i="1"/>
  <c r="AE13" i="1"/>
  <c r="K12" i="1"/>
  <c r="S32" i="1"/>
  <c r="AA32" i="1"/>
  <c r="AI32" i="1"/>
  <c r="O18" i="1"/>
  <c r="W26" i="1"/>
  <c r="AE26" i="1"/>
  <c r="K21" i="1"/>
  <c r="S15" i="1"/>
  <c r="AA15" i="1"/>
  <c r="AI15" i="1"/>
  <c r="O29" i="1"/>
  <c r="W11" i="1"/>
  <c r="AE11" i="1"/>
  <c r="K35" i="1"/>
  <c r="S20" i="1"/>
  <c r="AA20" i="1"/>
  <c r="AI20" i="1"/>
  <c r="V22" i="1"/>
  <c r="P10" i="1"/>
  <c r="X10" i="1"/>
  <c r="AF10" i="1"/>
  <c r="I13" i="1"/>
  <c r="M14" i="1"/>
  <c r="U17" i="1"/>
  <c r="AC17" i="1"/>
  <c r="AK17" i="1"/>
  <c r="Q23" i="1"/>
  <c r="Y23" i="1"/>
  <c r="AG23" i="1"/>
  <c r="M13" i="1"/>
  <c r="U24" i="1"/>
  <c r="AC24" i="1"/>
  <c r="AK24" i="1"/>
  <c r="Q9" i="1"/>
  <c r="Y9" i="1"/>
  <c r="AG9" i="1"/>
  <c r="M16" i="1"/>
  <c r="U27" i="1"/>
  <c r="AC27" i="1"/>
  <c r="AK27" i="1"/>
  <c r="K19" i="1"/>
  <c r="S12" i="1"/>
  <c r="AA12" i="1"/>
  <c r="AI12" i="1"/>
  <c r="O30" i="1"/>
  <c r="W25" i="1"/>
  <c r="AE25" i="1"/>
  <c r="O34" i="1"/>
  <c r="W5" i="1"/>
  <c r="AE5" i="1"/>
  <c r="K28" i="1"/>
  <c r="S19" i="1"/>
  <c r="AA19" i="1"/>
  <c r="AI19" i="1"/>
  <c r="O9" i="1"/>
  <c r="W21" i="1"/>
  <c r="AE21" i="1"/>
  <c r="K10" i="1"/>
  <c r="S7" i="1"/>
  <c r="AA7" i="1"/>
  <c r="AI7" i="1"/>
  <c r="O22" i="1"/>
  <c r="W34" i="1"/>
  <c r="AE34" i="1"/>
  <c r="V35" i="1"/>
  <c r="P13" i="1"/>
  <c r="X13" i="1"/>
  <c r="AF13" i="1"/>
  <c r="L12" i="1"/>
  <c r="T32" i="1"/>
  <c r="AB32" i="1"/>
  <c r="AJ32" i="1"/>
  <c r="P26" i="1"/>
  <c r="X26" i="1"/>
  <c r="AF26" i="1"/>
  <c r="L21" i="1"/>
  <c r="T15" i="1"/>
  <c r="AB15" i="1"/>
  <c r="AJ15" i="1"/>
  <c r="P11" i="1"/>
  <c r="X11" i="1"/>
  <c r="AF11" i="1"/>
  <c r="L35" i="1"/>
  <c r="T20" i="1"/>
  <c r="AB20" i="1"/>
  <c r="AJ20" i="1"/>
  <c r="AD22" i="1"/>
  <c r="N14" i="1"/>
  <c r="V17" i="1"/>
  <c r="AD17" i="1"/>
  <c r="J15" i="1"/>
  <c r="R23" i="1"/>
  <c r="Z23" i="1"/>
  <c r="AH23" i="1"/>
  <c r="N13" i="1"/>
  <c r="V24" i="1"/>
  <c r="AD24" i="1"/>
  <c r="J32" i="1"/>
  <c r="R9" i="1"/>
  <c r="Z9" i="1"/>
  <c r="AH9" i="1"/>
  <c r="N16" i="1"/>
  <c r="V27" i="1"/>
  <c r="AD27" i="1"/>
  <c r="L19" i="1"/>
  <c r="T12" i="1"/>
  <c r="AB12" i="1"/>
  <c r="AJ12" i="1"/>
  <c r="P25" i="1"/>
  <c r="X25" i="1"/>
  <c r="AF25" i="1"/>
  <c r="P5" i="1"/>
  <c r="X5" i="1"/>
  <c r="AF5" i="1"/>
  <c r="L28" i="1"/>
  <c r="T19" i="1"/>
  <c r="AB19" i="1"/>
  <c r="AJ19" i="1"/>
  <c r="P21" i="1"/>
  <c r="X21" i="1"/>
  <c r="AF21" i="1"/>
  <c r="L10" i="1"/>
  <c r="T7" i="1"/>
  <c r="AB7" i="1"/>
  <c r="AJ7" i="1"/>
  <c r="P34" i="1"/>
  <c r="X34" i="1"/>
  <c r="AF34" i="1"/>
  <c r="AD35" i="1"/>
  <c r="Q13" i="1"/>
  <c r="Y13" i="1"/>
  <c r="AG13" i="1"/>
  <c r="M12" i="1"/>
  <c r="U32" i="1"/>
  <c r="AC32" i="1"/>
  <c r="AK32" i="1"/>
  <c r="Q26" i="1"/>
  <c r="Y26" i="1"/>
  <c r="AG26" i="1"/>
  <c r="M21" i="1"/>
  <c r="U15" i="1"/>
  <c r="AC15" i="1"/>
  <c r="AK15" i="1"/>
  <c r="Q11" i="1"/>
  <c r="Y11" i="1"/>
  <c r="AG11" i="1"/>
  <c r="M35" i="1"/>
  <c r="O14" i="1"/>
  <c r="W17" i="1"/>
  <c r="AE17" i="1"/>
  <c r="K15" i="1"/>
  <c r="S23" i="1"/>
  <c r="AA23" i="1"/>
  <c r="AI23" i="1"/>
  <c r="O13" i="1"/>
  <c r="W24" i="1"/>
  <c r="AE24" i="1"/>
  <c r="K32" i="1"/>
  <c r="S9" i="1"/>
  <c r="AA9" i="1"/>
  <c r="AI9" i="1"/>
  <c r="O16" i="1"/>
  <c r="W27" i="1"/>
  <c r="U19" i="1"/>
  <c r="AC7" i="1"/>
  <c r="AH13" i="1"/>
  <c r="N21" i="1"/>
  <c r="AH11" i="1"/>
  <c r="AD20" i="1"/>
  <c r="N5" i="1"/>
  <c r="Z10" i="1"/>
  <c r="I15" i="1"/>
  <c r="I28" i="1"/>
  <c r="Y21" i="1"/>
  <c r="U20" i="1"/>
  <c r="AC11" i="1"/>
  <c r="M19" i="1"/>
  <c r="AC19" i="1"/>
  <c r="AK7" i="1"/>
  <c r="N12" i="1"/>
  <c r="V15" i="1"/>
  <c r="AK11" i="1"/>
  <c r="AG20" i="1"/>
  <c r="O5" i="1"/>
  <c r="AA10" i="1"/>
  <c r="I32" i="1"/>
  <c r="I9" i="1"/>
  <c r="AK12" i="1"/>
  <c r="R11" i="1"/>
  <c r="S10" i="1"/>
  <c r="M28" i="1"/>
  <c r="Y10" i="1"/>
  <c r="AE27" i="1"/>
  <c r="U12" i="1"/>
  <c r="AK19" i="1"/>
  <c r="Q34" i="1"/>
  <c r="V32" i="1"/>
  <c r="AD15" i="1"/>
  <c r="N35" i="1"/>
  <c r="AK20" i="1"/>
  <c r="Q10" i="1"/>
  <c r="AD10" i="1"/>
  <c r="I16" i="1"/>
  <c r="I10" i="1"/>
  <c r="AG34" i="1"/>
  <c r="I18" i="1"/>
  <c r="AC20" i="1"/>
  <c r="AC12" i="1"/>
  <c r="Q21" i="1"/>
  <c r="Y34" i="1"/>
  <c r="AD32" i="1"/>
  <c r="J29" i="1"/>
  <c r="Q20" i="1"/>
  <c r="R10" i="1"/>
  <c r="AE10" i="1"/>
  <c r="I12" i="1"/>
  <c r="Q5" i="1"/>
  <c r="AH26" i="1"/>
  <c r="I34" i="1"/>
  <c r="J18" i="1"/>
  <c r="AG10" i="1"/>
  <c r="Z13" i="1"/>
  <c r="I14" i="1"/>
  <c r="Q25" i="1"/>
  <c r="AG21" i="1"/>
  <c r="J27" i="1"/>
  <c r="R26" i="1"/>
  <c r="U11" i="1"/>
  <c r="V20" i="1"/>
  <c r="V10" i="1"/>
  <c r="AH10" i="1"/>
  <c r="I30" i="1"/>
  <c r="I21" i="1"/>
  <c r="AG5" i="1"/>
  <c r="M10" i="1"/>
  <c r="Z26" i="1"/>
  <c r="Z11" i="1"/>
  <c r="W10" i="1"/>
  <c r="I29" i="1"/>
  <c r="U7" i="1"/>
  <c r="K5" i="1"/>
  <c r="I35" i="1"/>
  <c r="Y25" i="1"/>
  <c r="R13" i="1"/>
  <c r="Y20" i="1"/>
  <c r="J5" i="1"/>
  <c r="AI10" i="1"/>
  <c r="AG25" i="1"/>
  <c r="O33" i="1"/>
  <c r="U35" i="1"/>
  <c r="T35" i="1"/>
  <c r="AA22" i="1"/>
  <c r="Z22" i="1"/>
  <c r="Y22" i="1"/>
  <c r="P35" i="1"/>
  <c r="O8" i="1"/>
  <c r="M8" i="1"/>
  <c r="L8" i="1"/>
  <c r="S22" i="1"/>
  <c r="R22" i="1"/>
  <c r="Q22" i="1"/>
  <c r="AK22" i="1"/>
  <c r="AJ22" i="1"/>
  <c r="K33" i="1"/>
  <c r="J33" i="1"/>
  <c r="AG35" i="1"/>
  <c r="AE22" i="1"/>
  <c r="X22" i="1"/>
  <c r="AE35" i="1"/>
  <c r="AC22" i="1"/>
  <c r="AB22" i="1"/>
  <c r="AI35" i="1"/>
  <c r="AH35" i="1"/>
  <c r="Y35" i="1"/>
  <c r="AF22" i="1"/>
  <c r="W22" i="1"/>
  <c r="U22" i="1"/>
  <c r="T22" i="1"/>
  <c r="AA35" i="1"/>
  <c r="Z35" i="1"/>
  <c r="Q35" i="1"/>
  <c r="P22" i="1"/>
  <c r="W35" i="1"/>
  <c r="M33" i="1"/>
  <c r="L33" i="1"/>
  <c r="I33" i="1"/>
  <c r="S35" i="1"/>
  <c r="R35" i="1"/>
  <c r="AK35" i="1"/>
  <c r="AJ35" i="1"/>
  <c r="I8" i="1"/>
  <c r="K8" i="1"/>
  <c r="J8" i="1"/>
  <c r="AF35" i="1"/>
  <c r="AC35" i="1"/>
  <c r="AB35" i="1"/>
  <c r="AI22" i="1"/>
  <c r="AH22" i="1"/>
  <c r="AG22" i="1"/>
  <c r="X35" i="1"/>
  <c r="AJ18" i="1"/>
  <c r="AB18" i="1"/>
  <c r="T18" i="1"/>
  <c r="L20" i="1"/>
  <c r="Q18" i="1"/>
  <c r="I20" i="1"/>
  <c r="AD18" i="1"/>
  <c r="AK18" i="1"/>
  <c r="AI18" i="1"/>
  <c r="AA18" i="1"/>
  <c r="S18" i="1"/>
  <c r="K20" i="1"/>
  <c r="Y18" i="1"/>
  <c r="M20" i="1"/>
  <c r="AG18" i="1"/>
  <c r="Z18" i="1"/>
  <c r="R18" i="1"/>
  <c r="J20" i="1"/>
  <c r="AF18" i="1"/>
  <c r="N20" i="1"/>
  <c r="U18" i="1"/>
  <c r="AH18" i="1"/>
  <c r="X18" i="1"/>
  <c r="P18" i="1"/>
  <c r="AE18" i="1"/>
  <c r="W18" i="1"/>
  <c r="O20" i="1"/>
  <c r="V18" i="1"/>
  <c r="AC18" i="1"/>
  <c r="E24" i="19" l="1"/>
  <c r="E25" i="19"/>
  <c r="E23" i="19"/>
  <c r="E13" i="19"/>
  <c r="E10" i="19"/>
  <c r="E18" i="19"/>
  <c r="E27" i="19"/>
  <c r="E17" i="19"/>
  <c r="E14" i="19"/>
  <c r="E11" i="19"/>
  <c r="E26" i="19"/>
  <c r="E19" i="19"/>
  <c r="E9" i="19"/>
  <c r="D28" i="19"/>
  <c r="C28" i="19"/>
  <c r="AL5" i="1"/>
  <c r="AL16" i="1"/>
  <c r="AL29" i="1"/>
  <c r="AL9" i="1"/>
  <c r="AL14" i="1"/>
  <c r="AL34" i="1"/>
  <c r="AL8" i="1"/>
  <c r="AL33" i="1"/>
  <c r="AL32" i="1"/>
  <c r="AL19" i="1"/>
  <c r="AL31" i="1"/>
  <c r="AL6" i="1"/>
  <c r="AL11" i="1"/>
  <c r="AL26" i="1"/>
  <c r="AL20" i="1"/>
  <c r="AL21" i="1"/>
  <c r="AL28" i="1"/>
  <c r="AL22" i="1"/>
  <c r="AL23" i="1"/>
  <c r="AL25" i="1"/>
  <c r="AL36" i="1"/>
  <c r="AL27" i="1"/>
  <c r="AL35" i="1"/>
  <c r="AL18" i="1"/>
  <c r="AL13" i="1"/>
  <c r="AL30" i="1"/>
  <c r="AL12" i="1"/>
  <c r="AL10" i="1"/>
  <c r="AL15" i="1"/>
  <c r="AL17" i="1"/>
  <c r="AL4" i="1"/>
  <c r="AL7" i="1"/>
  <c r="AL24" i="1"/>
  <c r="I29" i="18" l="1"/>
  <c r="I13" i="18"/>
  <c r="I10" i="18"/>
  <c r="I12" i="18"/>
  <c r="I5" i="18"/>
  <c r="I8" i="18"/>
  <c r="I31" i="18"/>
  <c r="I32" i="18"/>
  <c r="I9" i="18"/>
  <c r="I36" i="18"/>
  <c r="I26" i="18"/>
  <c r="I15" i="18"/>
  <c r="I19" i="18"/>
  <c r="I30" i="18"/>
  <c r="I18" i="18"/>
  <c r="I24" i="18"/>
  <c r="I35" i="18"/>
  <c r="I17" i="18"/>
  <c r="I27" i="18"/>
  <c r="I6" i="18"/>
  <c r="I23" i="18"/>
  <c r="I22" i="18"/>
  <c r="I14" i="18"/>
  <c r="I16" i="18"/>
  <c r="I20" i="18"/>
  <c r="I37" i="18"/>
  <c r="I21" i="18"/>
  <c r="I33" i="18"/>
  <c r="I11" i="18"/>
  <c r="I34" i="18"/>
  <c r="I25" i="18"/>
  <c r="I28" i="18"/>
  <c r="I7" i="18"/>
  <c r="B128" i="3"/>
  <c r="B141" i="3" s="1"/>
  <c r="B129" i="3"/>
  <c r="B142" i="3" s="1"/>
  <c r="B130" i="3"/>
  <c r="B143" i="3" s="1"/>
  <c r="B131" i="3"/>
  <c r="B144" i="3" s="1"/>
  <c r="B132" i="3"/>
  <c r="B145" i="3" s="1"/>
  <c r="B133" i="3"/>
  <c r="B146" i="3" s="1"/>
  <c r="B134" i="3"/>
  <c r="B147" i="3" s="1"/>
  <c r="A126" i="3"/>
  <c r="A127" i="3"/>
  <c r="A140" i="3" s="1"/>
  <c r="A128" i="3"/>
  <c r="A141" i="3" s="1"/>
  <c r="A129" i="3"/>
  <c r="A142" i="3" s="1"/>
  <c r="A130" i="3"/>
  <c r="A143" i="3" s="1"/>
  <c r="A131" i="3"/>
  <c r="A144" i="3" s="1"/>
  <c r="A132" i="3"/>
  <c r="A145" i="3" s="1"/>
  <c r="A133" i="3"/>
  <c r="A146" i="3" s="1"/>
  <c r="A134" i="3"/>
  <c r="A147" i="3" s="1"/>
  <c r="A125" i="3"/>
  <c r="B125" i="3" s="1"/>
  <c r="J13" i="18" l="1"/>
  <c r="J9" i="18"/>
  <c r="J30" i="18"/>
  <c r="J32" i="18"/>
  <c r="J6" i="18"/>
  <c r="K12" i="18"/>
  <c r="J26" i="18"/>
  <c r="K25" i="18"/>
  <c r="K22" i="18"/>
  <c r="K6" i="18"/>
  <c r="K35" i="18"/>
  <c r="K36" i="18"/>
  <c r="K13" i="18"/>
  <c r="K34" i="18"/>
  <c r="K24" i="18"/>
  <c r="K10" i="18"/>
  <c r="K32" i="18"/>
  <c r="K26" i="18"/>
  <c r="K31" i="18"/>
  <c r="J31" i="18"/>
  <c r="K30" i="18"/>
  <c r="K29" i="18"/>
  <c r="J12" i="18"/>
  <c r="K16" i="18"/>
  <c r="J27" i="18"/>
  <c r="K18" i="18"/>
  <c r="K28" i="18"/>
  <c r="J33" i="18"/>
  <c r="J37" i="18"/>
  <c r="K14" i="18"/>
  <c r="K17" i="18"/>
  <c r="K15" i="18"/>
  <c r="K8" i="18"/>
  <c r="K9" i="18"/>
  <c r="J10" i="18"/>
  <c r="J8" i="18"/>
  <c r="J19" i="18"/>
  <c r="K11" i="18"/>
  <c r="K19" i="18"/>
  <c r="K27" i="18"/>
  <c r="J20" i="18"/>
  <c r="J23" i="18"/>
  <c r="J24" i="18"/>
  <c r="K20" i="18"/>
  <c r="J21" i="18"/>
  <c r="K23" i="18"/>
  <c r="J25" i="18"/>
  <c r="J35" i="18"/>
  <c r="J14" i="18"/>
  <c r="K37" i="18"/>
  <c r="J28" i="18"/>
  <c r="J18" i="18"/>
  <c r="J34" i="18"/>
  <c r="K33" i="18"/>
  <c r="J36" i="18"/>
  <c r="J15" i="18"/>
  <c r="J29" i="18"/>
  <c r="J17" i="18"/>
  <c r="J11" i="18"/>
  <c r="J16" i="18"/>
  <c r="J22" i="18"/>
  <c r="K7" i="18"/>
  <c r="K21" i="18"/>
  <c r="J7" i="18"/>
  <c r="A139" i="3"/>
  <c r="B126" i="3"/>
  <c r="AE11" i="14"/>
  <c r="Q29" i="14" s="1"/>
  <c r="Y11" i="14"/>
  <c r="K29" i="14" s="1"/>
  <c r="AM11" i="14"/>
  <c r="S11" i="14"/>
  <c r="Y8" i="14"/>
  <c r="O26" i="14" s="1"/>
  <c r="AI8" i="14"/>
  <c r="S8" i="14"/>
  <c r="O8" i="14"/>
  <c r="AA12" i="14"/>
  <c r="AC12" i="14"/>
  <c r="K12" i="14"/>
  <c r="M11" i="14"/>
  <c r="AC8" i="14"/>
  <c r="S26" i="14" s="1"/>
  <c r="U8" i="14"/>
  <c r="M12" i="14"/>
  <c r="O11" i="14"/>
  <c r="AK11" i="14"/>
  <c r="U11" i="14"/>
  <c r="AI11" i="14"/>
  <c r="Q8" i="14"/>
  <c r="AE8" i="14"/>
  <c r="M8" i="14"/>
  <c r="AK8" i="14"/>
  <c r="AM12" i="14"/>
  <c r="W12" i="14"/>
  <c r="O12" i="14"/>
  <c r="Y12" i="14"/>
  <c r="I12" i="14"/>
  <c r="I11" i="14"/>
  <c r="W11" i="14"/>
  <c r="I29" i="14" s="1"/>
  <c r="W8" i="14"/>
  <c r="AE12" i="14"/>
  <c r="Q12" i="14"/>
  <c r="K11" i="14"/>
  <c r="AG11" i="14"/>
  <c r="S29" i="14" s="1"/>
  <c r="Q11" i="14"/>
  <c r="AA11" i="14"/>
  <c r="I8" i="14"/>
  <c r="AA8" i="14"/>
  <c r="Q26" i="14" s="1"/>
  <c r="AG8" i="14"/>
  <c r="AI12" i="14"/>
  <c r="S12" i="14"/>
  <c r="AK12" i="14"/>
  <c r="U12" i="14"/>
  <c r="AC11" i="14"/>
  <c r="O29" i="14" s="1"/>
  <c r="AM8" i="14"/>
  <c r="K8" i="14"/>
  <c r="AG12" i="14"/>
  <c r="B140" i="3"/>
  <c r="A138" i="3"/>
  <c r="B138" i="3"/>
  <c r="B139" i="3"/>
  <c r="K48" i="14" l="1"/>
  <c r="M29" i="14"/>
  <c r="M48" i="14"/>
  <c r="Q47" i="14"/>
  <c r="O47" i="14"/>
  <c r="S47" i="14"/>
  <c r="I48" i="14"/>
  <c r="K47" i="14"/>
  <c r="O48" i="14"/>
  <c r="I28" i="14"/>
  <c r="Q46" i="14"/>
  <c r="Q48" i="14"/>
  <c r="I45" i="14"/>
  <c r="I47" i="14"/>
  <c r="S46" i="14"/>
  <c r="S48" i="14"/>
  <c r="K28" i="14"/>
  <c r="M45" i="14"/>
  <c r="M47" i="14"/>
  <c r="O44" i="14"/>
  <c r="K45" i="14"/>
  <c r="M27" i="14"/>
  <c r="I27" i="14"/>
  <c r="K27" i="14"/>
  <c r="S45" i="14"/>
  <c r="I44" i="14"/>
  <c r="Q45" i="14"/>
  <c r="M44" i="14"/>
  <c r="K44" i="14"/>
  <c r="O45" i="14"/>
  <c r="J11" i="14"/>
  <c r="L11" i="14"/>
  <c r="N11" i="14"/>
  <c r="AU11" i="14" s="1"/>
  <c r="P11" i="14"/>
  <c r="M26" i="14"/>
  <c r="O46" i="14"/>
  <c r="M28" i="14"/>
  <c r="S44" i="14"/>
  <c r="I26" i="14"/>
  <c r="K46" i="14"/>
  <c r="M46" i="14"/>
  <c r="I46" i="14"/>
  <c r="K26" i="14"/>
  <c r="Q44" i="14"/>
  <c r="AB8" i="14"/>
  <c r="R26" i="14" s="1"/>
  <c r="Z8" i="14"/>
  <c r="P26" i="14" s="1"/>
  <c r="P8" i="14"/>
  <c r="AL8" i="14"/>
  <c r="AF8" i="14"/>
  <c r="T8" i="14"/>
  <c r="R8" i="14"/>
  <c r="H8" i="14"/>
  <c r="AS8" i="14" s="1"/>
  <c r="AD8" i="14"/>
  <c r="N8" i="14"/>
  <c r="L8" i="14"/>
  <c r="J8" i="14"/>
  <c r="AR8" i="14" s="1"/>
  <c r="AJ8" i="14"/>
  <c r="V8" i="14"/>
  <c r="AH8" i="14"/>
  <c r="X8" i="14"/>
  <c r="N26" i="14" s="1"/>
  <c r="R11" i="14"/>
  <c r="T12" i="14"/>
  <c r="AB12" i="14"/>
  <c r="H11" i="14"/>
  <c r="R12" i="14"/>
  <c r="AH11" i="14"/>
  <c r="AJ12" i="14"/>
  <c r="P12" i="14"/>
  <c r="AD11" i="14"/>
  <c r="P29" i="14" s="1"/>
  <c r="J12" i="14"/>
  <c r="AB11" i="14"/>
  <c r="AH12" i="14"/>
  <c r="AL11" i="14"/>
  <c r="AL12" i="14"/>
  <c r="L12" i="14"/>
  <c r="AJ11" i="14"/>
  <c r="AD12" i="14"/>
  <c r="T11" i="14"/>
  <c r="AF12" i="14"/>
  <c r="N12" i="14"/>
  <c r="AU12" i="14" s="1"/>
  <c r="H12" i="14"/>
  <c r="X11" i="14"/>
  <c r="J29" i="14" s="1"/>
  <c r="V11" i="14"/>
  <c r="H29" i="14" s="1"/>
  <c r="Z11" i="14"/>
  <c r="L29" i="14" s="1"/>
  <c r="Z12" i="14"/>
  <c r="V12" i="14"/>
  <c r="X12" i="14"/>
  <c r="AF11" i="14"/>
  <c r="R29" i="14" s="1"/>
  <c r="L48" i="14" l="1"/>
  <c r="AT48" i="14" s="1"/>
  <c r="N29" i="14"/>
  <c r="AR29" i="14"/>
  <c r="AS30" i="14"/>
  <c r="AS11" i="14"/>
  <c r="R47" i="14"/>
  <c r="AW47" i="14" s="1"/>
  <c r="AV11" i="14"/>
  <c r="H47" i="14"/>
  <c r="AR47" i="14" s="1"/>
  <c r="AT30" i="14"/>
  <c r="P47" i="14"/>
  <c r="AV47" i="14" s="1"/>
  <c r="AR12" i="14"/>
  <c r="J47" i="14"/>
  <c r="AS47" i="14" s="1"/>
  <c r="AT29" i="14"/>
  <c r="H48" i="14"/>
  <c r="AR48" i="14" s="1"/>
  <c r="AR11" i="14"/>
  <c r="R48" i="14"/>
  <c r="AW48" i="14" s="1"/>
  <c r="AS29" i="14"/>
  <c r="AV12" i="14"/>
  <c r="N48" i="14"/>
  <c r="AU48" i="14" s="1"/>
  <c r="AR30" i="14"/>
  <c r="L47" i="14"/>
  <c r="AT47" i="14" s="1"/>
  <c r="P48" i="14"/>
  <c r="AV48" i="14" s="1"/>
  <c r="J48" i="14"/>
  <c r="AS48" i="14" s="1"/>
  <c r="AS12" i="14"/>
  <c r="N45" i="14"/>
  <c r="AU45" i="14" s="1"/>
  <c r="N47" i="14"/>
  <c r="AU47" i="14" s="1"/>
  <c r="AT12" i="14"/>
  <c r="AT11" i="14"/>
  <c r="AU8" i="14"/>
  <c r="AT8" i="14"/>
  <c r="AV8" i="14"/>
  <c r="J26" i="14"/>
  <c r="AS26" i="14" s="1"/>
  <c r="AO8" i="14"/>
  <c r="L27" i="14"/>
  <c r="AT27" i="14" s="1"/>
  <c r="J27" i="14"/>
  <c r="AS27" i="14" s="1"/>
  <c r="H45" i="14"/>
  <c r="AR45" i="14" s="1"/>
  <c r="L26" i="14"/>
  <c r="AT26" i="14" s="1"/>
  <c r="P45" i="14"/>
  <c r="AV45" i="14" s="1"/>
  <c r="L45" i="14"/>
  <c r="AT45" i="14" s="1"/>
  <c r="J45" i="14"/>
  <c r="AS45" i="14" s="1"/>
  <c r="H44" i="14"/>
  <c r="AR44" i="14" s="1"/>
  <c r="N44" i="14"/>
  <c r="AU44" i="14" s="1"/>
  <c r="H27" i="14"/>
  <c r="AR27" i="14" s="1"/>
  <c r="R45" i="14"/>
  <c r="AW45" i="14" s="1"/>
  <c r="R44" i="14"/>
  <c r="AW44" i="14" s="1"/>
  <c r="H26" i="14"/>
  <c r="AR26" i="14" s="1"/>
  <c r="P46" i="14"/>
  <c r="AV46" i="14" s="1"/>
  <c r="L46" i="14"/>
  <c r="AT46" i="14" s="1"/>
  <c r="J44" i="14"/>
  <c r="AS44" i="14" s="1"/>
  <c r="P44" i="14"/>
  <c r="AV44" i="14" s="1"/>
  <c r="H46" i="14"/>
  <c r="AR46" i="14" s="1"/>
  <c r="N46" i="14"/>
  <c r="AU46" i="14" s="1"/>
  <c r="L44" i="14"/>
  <c r="AT44" i="14" s="1"/>
  <c r="R46" i="14"/>
  <c r="AW46" i="14" s="1"/>
  <c r="H28" i="14"/>
  <c r="AR28" i="14" s="1"/>
  <c r="L28" i="14"/>
  <c r="AT28" i="14" s="1"/>
  <c r="J28" i="14"/>
  <c r="AS28" i="14" s="1"/>
  <c r="J46" i="14"/>
  <c r="AS46" i="14" s="1"/>
  <c r="AQ29" i="14" l="1"/>
  <c r="AQ30" i="14"/>
  <c r="AQ47" i="14"/>
  <c r="AQ48" i="14"/>
  <c r="AQ46" i="14"/>
  <c r="AQ45" i="14"/>
  <c r="AQ44" i="14"/>
  <c r="AQ8" i="14"/>
  <c r="G8" i="14" s="1"/>
  <c r="G26" i="14" s="1"/>
  <c r="AQ12" i="14"/>
  <c r="AQ11" i="14"/>
  <c r="AQ28" i="14"/>
  <c r="AQ26" i="14"/>
  <c r="AQ27" i="14"/>
  <c r="G11" i="14" l="1"/>
  <c r="G29" i="14" s="1"/>
  <c r="G47" i="14" s="1"/>
  <c r="T47" i="14" s="1"/>
  <c r="AO12" i="14"/>
  <c r="G12" i="14"/>
  <c r="G30" i="14" s="1"/>
  <c r="G48" i="14" s="1"/>
  <c r="T48" i="14" s="1"/>
  <c r="AO11" i="14"/>
  <c r="G27" i="14"/>
  <c r="G28" i="14"/>
  <c r="G44" i="14"/>
  <c r="G45" i="14"/>
  <c r="G46" i="14"/>
  <c r="C105" i="3" l="1"/>
  <c r="G105" i="3"/>
  <c r="I105" i="3"/>
  <c r="K105" i="3"/>
  <c r="M105" i="3"/>
  <c r="O105" i="3"/>
  <c r="Q105" i="3"/>
  <c r="S105" i="3"/>
  <c r="E105" i="3"/>
  <c r="F105" i="3"/>
  <c r="H105" i="3"/>
  <c r="J105" i="3"/>
  <c r="L105" i="3"/>
  <c r="N105" i="3"/>
  <c r="P105" i="3"/>
  <c r="R105" i="3"/>
  <c r="D105" i="3" l="1"/>
</calcChain>
</file>

<file path=xl/sharedStrings.xml><?xml version="1.0" encoding="utf-8"?>
<sst xmlns="http://schemas.openxmlformats.org/spreadsheetml/2006/main" count="940" uniqueCount="460">
  <si>
    <t>Driver</t>
  </si>
  <si>
    <t>Co-Driver</t>
  </si>
  <si>
    <t>Car</t>
  </si>
  <si>
    <t>Make</t>
  </si>
  <si>
    <t>Subaru</t>
  </si>
  <si>
    <t>Frank Brookhouse</t>
  </si>
  <si>
    <t>Place</t>
  </si>
  <si>
    <t>Porsche 944</t>
  </si>
  <si>
    <t>Elapsed 2</t>
  </si>
  <si>
    <t>Roy Davis</t>
  </si>
  <si>
    <t>Elapsed 3</t>
  </si>
  <si>
    <t>Elapsed 4</t>
  </si>
  <si>
    <t>TVR</t>
  </si>
  <si>
    <t>Jason Burgemeister</t>
  </si>
  <si>
    <t>Elapsed 5</t>
  </si>
  <si>
    <t>Elapsed 6</t>
  </si>
  <si>
    <t>Elapsed 7</t>
  </si>
  <si>
    <t>Elapsed 8</t>
  </si>
  <si>
    <t>Elapsed 9</t>
  </si>
  <si>
    <t>Class</t>
  </si>
  <si>
    <t>Elapsed 10</t>
  </si>
  <si>
    <t>Elapsed 11</t>
  </si>
  <si>
    <t>Elapsed 12</t>
  </si>
  <si>
    <t>Elapsed 13</t>
  </si>
  <si>
    <t>Elapsed 14</t>
  </si>
  <si>
    <t>Elapsed 15</t>
  </si>
  <si>
    <t>Elapsed 16</t>
  </si>
  <si>
    <t>Elapsed 17</t>
  </si>
  <si>
    <t>Audi TT RS</t>
  </si>
  <si>
    <t>David McMillan</t>
  </si>
  <si>
    <t>Geoff Goodwin</t>
  </si>
  <si>
    <t>Phill Smith</t>
  </si>
  <si>
    <t>Regularity</t>
  </si>
  <si>
    <t>Stage</t>
  </si>
  <si>
    <t>Distance</t>
  </si>
  <si>
    <t>Regularity Trial</t>
  </si>
  <si>
    <t>Penalties</t>
  </si>
  <si>
    <t>Richard Perini</t>
  </si>
  <si>
    <t>Chris Perini</t>
  </si>
  <si>
    <t>Mercedes A45</t>
  </si>
  <si>
    <t>Robin Lowe</t>
  </si>
  <si>
    <t>Mark Biggs</t>
  </si>
  <si>
    <t>SS2</t>
  </si>
  <si>
    <t>SS3</t>
  </si>
  <si>
    <t>SS4</t>
  </si>
  <si>
    <t>SS5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</si>
  <si>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</si>
  <si>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</si>
  <si>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</si>
  <si>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</si>
  <si>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</si>
  <si>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</si>
  <si>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</si>
  <si>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</si>
  <si>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</si>
  <si>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</si>
  <si>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</si>
  <si>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Elapsed 1</t>
  </si>
  <si>
    <t>Roger Harrison</t>
  </si>
  <si>
    <t>SS18</t>
  </si>
  <si>
    <t>SS19</t>
  </si>
  <si>
    <t>SS20</t>
  </si>
  <si>
    <t>Car No</t>
  </si>
  <si>
    <t>Navigator</t>
  </si>
  <si>
    <t>Colour Codes for Times</t>
  </si>
  <si>
    <t>Cross Check Times</t>
  </si>
  <si>
    <t>Before entering data, set stage cross check times in row 102</t>
  </si>
  <si>
    <t>Elapsed times will be checked against these times to look for data errors</t>
  </si>
  <si>
    <t>Data Formatting Error</t>
  </si>
  <si>
    <t>Cross Check Unlikely Time</t>
  </si>
  <si>
    <t>SS21</t>
  </si>
  <si>
    <t>SS22</t>
  </si>
  <si>
    <t>SS23</t>
  </si>
  <si>
    <t>SS24</t>
  </si>
  <si>
    <t>SS25</t>
  </si>
  <si>
    <t>SS26</t>
  </si>
  <si>
    <t>SS27</t>
  </si>
  <si>
    <t>SS28</t>
  </si>
  <si>
    <t>SS29</t>
  </si>
  <si>
    <t>SS30</t>
  </si>
  <si>
    <t>Sorting Entrants will not upset the other data.  It is all looked up by car number.</t>
  </si>
  <si>
    <t>Note that the name of the event is to be entered on the Entrants sheet so it flows to the names of the Results page</t>
  </si>
  <si>
    <t>This new spreadsheet will only work if you test it pre-event and give us feedback.  It needs to be right before the event starts.</t>
  </si>
  <si>
    <t>What we have done &amp; what you need to do:</t>
  </si>
  <si>
    <t>Note that the Entrant sheet has a sort button so you can add car numbers in any order and then sort all the data by Car Number so it's easy to read.</t>
  </si>
  <si>
    <t>Formulas in Results and StartStop are locked so they don't get broken.  You shouldn't need to change them.</t>
  </si>
  <si>
    <t>In StartStop, if a time is entered that is less than your cross check time, the data will be highlighted as white on blue to alert the operator to check that entry</t>
  </si>
  <si>
    <r>
      <t xml:space="preserve">When opening the spreadsheet you might get warnings such as enable editing or enable macros. </t>
    </r>
    <r>
      <rPr>
        <b/>
        <sz val="11"/>
        <color theme="1"/>
        <rFont val="Calibri"/>
        <family val="2"/>
        <scheme val="minor"/>
      </rPr>
      <t xml:space="preserve"> Enable all of these</t>
    </r>
    <r>
      <rPr>
        <sz val="11"/>
        <color theme="1"/>
        <rFont val="Calibri"/>
        <family val="2"/>
        <scheme val="minor"/>
      </rPr>
      <t>.  They are the Sort buttons</t>
    </r>
  </si>
  <si>
    <r>
      <t xml:space="preserve">All driver, navigator, car number &amp; class data is entered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in Entrants.  Other sheets look up this data</t>
    </r>
  </si>
  <si>
    <t>StartStop has data validation and error checking to try to trap data entry errors.  We can enable a cream box setting out the correct data format if desired.</t>
  </si>
  <si>
    <r>
      <t xml:space="preserve">In StartStop, you will get an </t>
    </r>
    <r>
      <rPr>
        <b/>
        <sz val="11"/>
        <color theme="1"/>
        <rFont val="Calibri"/>
        <family val="2"/>
        <scheme val="minor"/>
      </rPr>
      <t>error</t>
    </r>
    <r>
      <rPr>
        <sz val="11"/>
        <color theme="1"/>
        <rFont val="Calibri"/>
        <family val="2"/>
        <scheme val="minor"/>
      </rPr>
      <t xml:space="preserve"> message if you enter a </t>
    </r>
    <r>
      <rPr>
        <b/>
        <sz val="11"/>
        <color theme="1"/>
        <rFont val="Calibri"/>
        <family val="2"/>
        <scheme val="minor"/>
      </rPr>
      <t>seconds:decimal seconds</t>
    </r>
    <r>
      <rPr>
        <sz val="11"/>
        <color theme="1"/>
        <rFont val="Calibri"/>
        <family val="2"/>
        <scheme val="minor"/>
      </rPr>
      <t xml:space="preserve"> instead of the </t>
    </r>
    <r>
      <rPr>
        <b/>
        <sz val="11"/>
        <color theme="1"/>
        <rFont val="Calibri"/>
        <family val="2"/>
        <scheme val="minor"/>
      </rPr>
      <t>seconds.decimal seconds</t>
    </r>
    <r>
      <rPr>
        <sz val="11"/>
        <color theme="1"/>
        <rFont val="Calibri"/>
        <family val="2"/>
        <scheme val="minor"/>
      </rPr>
      <t>.  You will get prompted to fix it.</t>
    </r>
  </si>
  <si>
    <r>
      <t xml:space="preserve">In StartStop, if you copy &amp; paste data with a </t>
    </r>
    <r>
      <rPr>
        <b/>
        <sz val="11"/>
        <color theme="1"/>
        <rFont val="Calibri"/>
        <family val="2"/>
        <scheme val="minor"/>
      </rPr>
      <t>colon</t>
    </r>
    <r>
      <rPr>
        <sz val="11"/>
        <color theme="1"/>
        <rFont val="Calibri"/>
        <family val="2"/>
        <scheme val="minor"/>
      </rPr>
      <t xml:space="preserve"> in the decimal seconds section, the data will be </t>
    </r>
    <r>
      <rPr>
        <b/>
        <sz val="11"/>
        <color theme="1"/>
        <rFont val="Calibri"/>
        <family val="2"/>
        <scheme val="minor"/>
      </rPr>
      <t>highlighted</t>
    </r>
    <r>
      <rPr>
        <sz val="11"/>
        <color theme="1"/>
        <rFont val="Calibri"/>
        <family val="2"/>
        <scheme val="minor"/>
      </rPr>
      <t xml:space="preserve"> White on Red so you can fix it.</t>
    </r>
  </si>
  <si>
    <r>
      <t xml:space="preserve">StartStop has a cross check to look for impossible times.  </t>
    </r>
    <r>
      <rPr>
        <b/>
        <sz val="11"/>
        <color theme="1"/>
        <rFont val="Calibri"/>
        <family val="2"/>
        <scheme val="minor"/>
      </rPr>
      <t>You have to set these cross check times in row 102.</t>
    </r>
  </si>
  <si>
    <r>
      <t xml:space="preserve">Results has 2x sort buttons ("Sort by Total Time" and "Sort by Car Number") that will instantly re-sort results so that they are in order. </t>
    </r>
    <r>
      <rPr>
        <b/>
        <sz val="11"/>
        <color theme="1"/>
        <rFont val="Calibri"/>
        <family val="2"/>
        <scheme val="minor"/>
      </rPr>
      <t>Sort before you print</t>
    </r>
  </si>
  <si>
    <r>
      <t xml:space="preserve">The supplied spreadsheet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to be used. As the file name indicates, it's a </t>
    </r>
    <r>
      <rPr>
        <b/>
        <sz val="11"/>
        <color theme="1"/>
        <rFont val="Calibri"/>
        <family val="2"/>
        <scheme val="minor"/>
      </rPr>
      <t>TEMPLATE</t>
    </r>
    <r>
      <rPr>
        <sz val="11"/>
        <color theme="1"/>
        <rFont val="Calibri"/>
        <family val="2"/>
        <scheme val="minor"/>
      </rPr>
      <t xml:space="preserve"> for all future events.  Open it and save is as a new name such as 15MBB</t>
    </r>
  </si>
  <si>
    <r>
      <t xml:space="preserve">Once you are working in the new saved version that you created, proceed and enter data into the </t>
    </r>
    <r>
      <rPr>
        <b/>
        <sz val="11"/>
        <color theme="1"/>
        <rFont val="Calibri"/>
        <family val="2"/>
        <scheme val="minor"/>
      </rPr>
      <t>Entrant</t>
    </r>
    <r>
      <rPr>
        <sz val="11"/>
        <color theme="1"/>
        <rFont val="Calibri"/>
        <family val="2"/>
        <scheme val="minor"/>
      </rPr>
      <t xml:space="preserve"> Worksheet</t>
    </r>
  </si>
  <si>
    <r>
      <t xml:space="preserve">In StartStop you can't enter an </t>
    </r>
    <r>
      <rPr>
        <b/>
        <sz val="11"/>
        <color theme="1"/>
        <rFont val="Calibri"/>
        <family val="2"/>
        <scheme val="minor"/>
      </rPr>
      <t>elapsed</t>
    </r>
    <r>
      <rPr>
        <sz val="11"/>
        <color theme="1"/>
        <rFont val="Calibri"/>
        <family val="2"/>
        <scheme val="minor"/>
      </rPr>
      <t xml:space="preserve"> time cell manually.  </t>
    </r>
    <r>
      <rPr>
        <b/>
        <sz val="11"/>
        <color theme="1"/>
        <rFont val="Calibri"/>
        <family val="2"/>
        <scheme val="minor"/>
      </rPr>
      <t>Elapsed</t>
    </r>
    <r>
      <rPr>
        <sz val="11"/>
        <color theme="1"/>
        <rFont val="Calibri"/>
        <family val="2"/>
        <scheme val="minor"/>
      </rPr>
      <t xml:space="preserve"> is locked.  Enter the manual time as the</t>
    </r>
    <r>
      <rPr>
        <b/>
        <sz val="11"/>
        <color theme="1"/>
        <rFont val="Calibri"/>
        <family val="2"/>
        <scheme val="minor"/>
      </rPr>
      <t xml:space="preserve"> stop time </t>
    </r>
    <r>
      <rPr>
        <sz val="11"/>
        <color theme="1"/>
        <rFont val="Calibri"/>
        <family val="2"/>
        <scheme val="minor"/>
      </rPr>
      <t>and the (locked) formula will display the manual time.</t>
    </r>
  </si>
  <si>
    <r>
      <t xml:space="preserve">Results looks up all Entrants data from Entrants and Elapsed time data from StartStop. </t>
    </r>
    <r>
      <rPr>
        <b/>
        <sz val="11"/>
        <color theme="1"/>
        <rFont val="Calibri"/>
        <family val="2"/>
        <scheme val="minor"/>
      </rPr>
      <t>No need to enter any data on this sheet</t>
    </r>
  </si>
  <si>
    <t>Remember that a change in StartSop will flow to Results but you wil need to use the sort button in Results to re-sort using the new time.</t>
  </si>
  <si>
    <t>then click on Page Layout, Print Area, Set Print Area.</t>
  </si>
  <si>
    <t>StartStop has a Start Order column.  Enter the start order for each car &amp; you can use buttons to sort by Start Order or by Car Number</t>
  </si>
  <si>
    <t>Results has Filtering enabled.  You can click on the down arrow in the Class column and select a class (eg SR4WD) and see only the cars in that class = a results sheet for that class.</t>
  </si>
  <si>
    <r>
      <t xml:space="preserve">To set print area in </t>
    </r>
    <r>
      <rPr>
        <b/>
        <sz val="11"/>
        <color theme="1"/>
        <rFont val="Calibri"/>
        <family val="2"/>
        <scheme val="minor"/>
      </rPr>
      <t>Results</t>
    </r>
    <r>
      <rPr>
        <sz val="11"/>
        <color theme="1"/>
        <rFont val="Calibri"/>
        <family val="2"/>
        <scheme val="minor"/>
      </rPr>
      <t xml:space="preserve"> select a cell in </t>
    </r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besidethe last car you want to print. Hold </t>
    </r>
    <r>
      <rPr>
        <b/>
        <sz val="11"/>
        <color theme="1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 xml:space="preserve"> Key and select the desired Cell in </t>
    </r>
    <r>
      <rPr>
        <b/>
        <sz val="11"/>
        <color theme="1"/>
        <rFont val="Calibri"/>
        <family val="2"/>
        <scheme val="minor"/>
      </rPr>
      <t>ROW 1 above the last column</t>
    </r>
    <r>
      <rPr>
        <sz val="11"/>
        <color theme="1"/>
        <rFont val="Calibri"/>
        <family val="2"/>
        <scheme val="minor"/>
      </rPr>
      <t xml:space="preserve"> you want to include, </t>
    </r>
  </si>
  <si>
    <t>REGULARITY ENTRANTS</t>
  </si>
  <si>
    <t>Target Speed</t>
  </si>
  <si>
    <t>Calculated Target Time</t>
  </si>
  <si>
    <t>Regularity Times</t>
  </si>
  <si>
    <t>Regularity Penalties</t>
  </si>
  <si>
    <t>Calculated Target Seconds</t>
  </si>
  <si>
    <t>Stage 1
Penalty</t>
  </si>
  <si>
    <t>Penalty Seconds 
Stage 6</t>
  </si>
  <si>
    <t>Penalty Seconds 
Stage 5</t>
  </si>
  <si>
    <t>Penalty Seconds 
Stage 4</t>
  </si>
  <si>
    <t>Penalty Seconds 
Stage 2</t>
  </si>
  <si>
    <t>Penalty 
Seconds 
Stage 3</t>
  </si>
  <si>
    <t>Penalty Seconds 
Stage 7</t>
  </si>
  <si>
    <t>Penalty Seconds 
Stage 8</t>
  </si>
  <si>
    <t>Penalty Seconds 
Stage 9</t>
  </si>
  <si>
    <t>Penalty Seconds 
Stage 10</t>
  </si>
  <si>
    <t>Penalty Seconds 
Stage 11</t>
  </si>
  <si>
    <t>Penalty Seconds 
Stage 12</t>
  </si>
  <si>
    <t>Penalty Seconds 
Stage 13</t>
  </si>
  <si>
    <t>Penalty Seconds 
Stage 14</t>
  </si>
  <si>
    <t>Penalty Seconds 
Stage 15</t>
  </si>
  <si>
    <t>Penalty Seconds 
Stage 16</t>
  </si>
  <si>
    <t>Penalty Seconds 
Stage 17</t>
  </si>
  <si>
    <t>8L</t>
  </si>
  <si>
    <t>Target Time</t>
  </si>
  <si>
    <t>Event Total</t>
  </si>
  <si>
    <t>Car 
No</t>
  </si>
  <si>
    <t>Showroom 2WD</t>
  </si>
  <si>
    <t>Showroom 4WD</t>
  </si>
  <si>
    <t>Classic</t>
  </si>
  <si>
    <t>Mick Downey</t>
  </si>
  <si>
    <t>Brent Coleman</t>
  </si>
  <si>
    <t>Adam Kaplan</t>
  </si>
  <si>
    <t>Craig Dean</t>
  </si>
  <si>
    <t>Simon Winter</t>
  </si>
  <si>
    <t>Dirk Witteveen</t>
  </si>
  <si>
    <t>Kerry Hines</t>
  </si>
  <si>
    <t>Subaru WRX</t>
  </si>
  <si>
    <t>Modern 4WD</t>
  </si>
  <si>
    <t>Competition</t>
  </si>
  <si>
    <t>Mitsubishi Evo X</t>
  </si>
  <si>
    <t>Conditions</t>
  </si>
  <si>
    <t>WET</t>
  </si>
  <si>
    <t>DRY</t>
  </si>
  <si>
    <t>Russell Hannah</t>
  </si>
  <si>
    <r>
      <rPr>
        <b/>
        <sz val="12"/>
        <rFont val="Calibri"/>
        <family val="2"/>
        <scheme val="minor"/>
      </rPr>
      <t xml:space="preserve">PROVISIONAL </t>
    </r>
    <r>
      <rPr>
        <b/>
        <sz val="11"/>
        <rFont val="Calibri"/>
        <family val="2"/>
        <scheme val="minor"/>
      </rPr>
      <t xml:space="preserve"> RESULTS</t>
    </r>
  </si>
  <si>
    <t>Modern 2WD</t>
  </si>
  <si>
    <t>Mustang</t>
  </si>
  <si>
    <t>Ben Calder</t>
  </si>
  <si>
    <t>Mitsubishi Evo</t>
  </si>
  <si>
    <t>Glyn  Crimp</t>
  </si>
  <si>
    <t>Torana</t>
  </si>
  <si>
    <t>Craig Van Diemen</t>
  </si>
  <si>
    <t>Andrew Sarandis</t>
  </si>
  <si>
    <t>Mitsubishi Evo 8</t>
  </si>
  <si>
    <t>MG</t>
  </si>
  <si>
    <t>Stuart  Collison</t>
  </si>
  <si>
    <t>Michael Minshall</t>
  </si>
  <si>
    <t>Craig Haysman</t>
  </si>
  <si>
    <t>Julie Boorman</t>
  </si>
  <si>
    <t>Triumph  TR7 V8</t>
  </si>
  <si>
    <t>Alan  Roe</t>
  </si>
  <si>
    <t>Mitsubishi Evo 6.5</t>
  </si>
  <si>
    <t>Barrie Smith</t>
  </si>
  <si>
    <t>David Thirlwall</t>
  </si>
  <si>
    <t>Jackie Thirlwall</t>
  </si>
  <si>
    <t>Escort</t>
  </si>
  <si>
    <t>Datsun 240z</t>
  </si>
  <si>
    <t>Peter Gluskie</t>
  </si>
  <si>
    <t>Samantha  Winter</t>
  </si>
  <si>
    <t>BMW 3</t>
  </si>
  <si>
    <t>Damian  O'Halloran</t>
  </si>
  <si>
    <t>Mazda Rx 7</t>
  </si>
  <si>
    <t>Geoff Bott</t>
  </si>
  <si>
    <t>Brian Foster</t>
  </si>
  <si>
    <t>Nissan GTR</t>
  </si>
  <si>
    <t>Bernie Wilson</t>
  </si>
  <si>
    <t>John Wilson</t>
  </si>
  <si>
    <t>Perana</t>
  </si>
  <si>
    <t>Keith  Morling</t>
  </si>
  <si>
    <t>Alex Morling</t>
  </si>
  <si>
    <t>Ford Escort</t>
  </si>
  <si>
    <t>Steve Spada</t>
  </si>
  <si>
    <t>Christina Condon</t>
  </si>
  <si>
    <t>Mitsubishi Evo VI</t>
  </si>
  <si>
    <t>Garry  Coleman</t>
  </si>
  <si>
    <t>Sandy Bowman</t>
  </si>
  <si>
    <t>Daniel Hardman</t>
  </si>
  <si>
    <t>Escort mk1</t>
  </si>
  <si>
    <t>Ryan  Gardner</t>
  </si>
  <si>
    <t>Jo  McKenzie</t>
  </si>
  <si>
    <t>BMW m3</t>
  </si>
  <si>
    <t>Nicholas Kelly</t>
  </si>
  <si>
    <t>Bill Hayes</t>
  </si>
  <si>
    <t>Murray Yuille</t>
  </si>
  <si>
    <t>Neil Smith</t>
  </si>
  <si>
    <t>BMW 135i</t>
  </si>
  <si>
    <t>Doug Fernie</t>
  </si>
  <si>
    <t>Renault Clio</t>
  </si>
  <si>
    <t>Oscar Matthews</t>
  </si>
  <si>
    <t>Darren Masters</t>
  </si>
  <si>
    <t>Toyota AE86</t>
  </si>
  <si>
    <t>Wayne  Pfingst</t>
  </si>
  <si>
    <t>Peter  Lowe</t>
  </si>
  <si>
    <t>Michael  Linke</t>
  </si>
  <si>
    <t>Dominic Crosby</t>
  </si>
  <si>
    <t>Michael  Reynolds</t>
  </si>
  <si>
    <t>Stacey Reynolds</t>
  </si>
  <si>
    <t>Holden Commodore</t>
  </si>
  <si>
    <t>Laurie  Burton</t>
  </si>
  <si>
    <t>Rodney Blank</t>
  </si>
  <si>
    <t>John Loth</t>
  </si>
  <si>
    <t>Charles Nott</t>
  </si>
  <si>
    <t>Greg  Burrowes</t>
  </si>
  <si>
    <t>Rhonda Burrowes</t>
  </si>
  <si>
    <t>r30</t>
  </si>
  <si>
    <t>r31</t>
  </si>
  <si>
    <t>Greg  Stout</t>
  </si>
  <si>
    <t>r81</t>
  </si>
  <si>
    <t>Steuart Meers</t>
  </si>
  <si>
    <t>Adam Davies</t>
  </si>
  <si>
    <t>Renault Megane</t>
  </si>
  <si>
    <t>11B 2WD</t>
  </si>
  <si>
    <t>10B 4WD</t>
  </si>
  <si>
    <t>11B 4WD</t>
  </si>
  <si>
    <t>10B 2WD</t>
  </si>
  <si>
    <t>at end of Day 1</t>
  </si>
  <si>
    <t>Average Speed</t>
  </si>
  <si>
    <t>Dry</t>
  </si>
  <si>
    <t>Wet</t>
  </si>
  <si>
    <t>Vehicle</t>
  </si>
  <si>
    <t>TOTAL</t>
  </si>
  <si>
    <t>Actual Time</t>
  </si>
  <si>
    <t>Penalties
at Lunch Day 1</t>
  </si>
  <si>
    <t>at Lunch Day 1</t>
  </si>
  <si>
    <r>
      <t xml:space="preserve">Lunch Day 1
</t>
    </r>
    <r>
      <rPr>
        <b/>
        <i/>
        <sz val="10"/>
        <color theme="1"/>
        <rFont val="Calibri"/>
        <family val="2"/>
        <scheme val="minor"/>
      </rPr>
      <t>carried forward</t>
    </r>
  </si>
  <si>
    <r>
      <t xml:space="preserve">End of Day 1
</t>
    </r>
    <r>
      <rPr>
        <b/>
        <i/>
        <sz val="10"/>
        <color theme="1"/>
        <rFont val="Calibri"/>
        <family val="2"/>
        <scheme val="minor"/>
      </rPr>
      <t>carried forward</t>
    </r>
  </si>
  <si>
    <t>at Lunch Day 2</t>
  </si>
  <si>
    <t>Peter Riseborough</t>
  </si>
  <si>
    <t>Tom Riseborough</t>
  </si>
  <si>
    <t>Allan  Hines</t>
  </si>
  <si>
    <t>Event name (flows to most sheets)</t>
  </si>
  <si>
    <t>Paul van der Mey</t>
  </si>
  <si>
    <t>Volkswagen Golf</t>
  </si>
  <si>
    <t>Ralph Merkel</t>
  </si>
  <si>
    <t>Tristan Stirling-Cameron</t>
  </si>
  <si>
    <t>Description</t>
  </si>
  <si>
    <t>Special Class</t>
  </si>
  <si>
    <t>Moderm 4WD 1991-2003</t>
  </si>
  <si>
    <t>Modern 2WD 1991-2003</t>
  </si>
  <si>
    <t>Note</t>
  </si>
  <si>
    <t>A</t>
  </si>
  <si>
    <t>B</t>
  </si>
  <si>
    <t>over 2600</t>
  </si>
  <si>
    <t>2600 &amp; under</t>
  </si>
  <si>
    <t>Category</t>
  </si>
  <si>
    <t>2A</t>
  </si>
  <si>
    <t>2B</t>
  </si>
  <si>
    <t>Classic 1971 - 1982 (2600 &amp; Under)</t>
  </si>
  <si>
    <t>Classic 1971 - 1982 (over 2600)</t>
  </si>
  <si>
    <t>Lake Mountain Sprint 2016</t>
  </si>
  <si>
    <t>Car #</t>
  </si>
  <si>
    <t>Dennis Neagle</t>
  </si>
  <si>
    <t>Robert Kilsby</t>
  </si>
  <si>
    <t>Alfa Romeo GTA 147</t>
  </si>
  <si>
    <t>Colleen Davis</t>
  </si>
  <si>
    <t>Craig Walsh</t>
  </si>
  <si>
    <t>T100</t>
  </si>
  <si>
    <t>Simon Kelly</t>
  </si>
  <si>
    <t>Tour</t>
  </si>
  <si>
    <t>ATRC Tour</t>
  </si>
  <si>
    <t>Tim Pryzibilla</t>
  </si>
  <si>
    <t>Rob Devenish</t>
  </si>
  <si>
    <t>Adam Spence</t>
  </si>
  <si>
    <t>Chris Fitzgerald</t>
  </si>
  <si>
    <t>Steve Adams</t>
  </si>
  <si>
    <t>Don Lewis</t>
  </si>
  <si>
    <t>Michael Donald</t>
  </si>
  <si>
    <t>Mercedes Benz 450</t>
  </si>
  <si>
    <t>Mitsubishi Evo X RS</t>
  </si>
  <si>
    <t>Tour Entrants</t>
  </si>
  <si>
    <t>Lee Challoner-Miles</t>
  </si>
  <si>
    <t>Geoff Thorpe</t>
  </si>
  <si>
    <t>Adrian Thorpe</t>
  </si>
  <si>
    <t>Jordan Conway</t>
  </si>
  <si>
    <t>Martin Hurley</t>
  </si>
  <si>
    <t>Richard Fung</t>
  </si>
  <si>
    <t>9B 4WD</t>
  </si>
  <si>
    <t>Greg Bass</t>
  </si>
  <si>
    <t>Mark Hammond</t>
  </si>
  <si>
    <t>Andrew Booker</t>
  </si>
  <si>
    <t>Max Williams</t>
  </si>
  <si>
    <t>8B 4WD</t>
  </si>
  <si>
    <t>9B 2WD</t>
  </si>
  <si>
    <t>8A 2WD</t>
  </si>
  <si>
    <t>8A 4WD</t>
  </si>
  <si>
    <t>Early Modern 2WD 1982 - 1990  (2600 &amp; Under)</t>
  </si>
  <si>
    <t>Early Modern 4WD 1982 - 1990  (2600 &amp; Under)</t>
  </si>
  <si>
    <t>Early Modern 2WD 1982 - 1990 (over 2600)</t>
  </si>
  <si>
    <t>Early Modern 4WD 1982 - 1990 (over 2600)</t>
  </si>
  <si>
    <t>1A</t>
  </si>
  <si>
    <t>Classic Pre 1971 (2600 &amp; Under)</t>
  </si>
  <si>
    <t>Classic Pre 1971 (over 2600)</t>
  </si>
  <si>
    <t>Nick Du Plessis</t>
  </si>
  <si>
    <t>Dainis Silins</t>
  </si>
  <si>
    <t>Naushin O'Neill</t>
  </si>
  <si>
    <t>Mary Hughes</t>
  </si>
  <si>
    <t>r32</t>
  </si>
  <si>
    <t>Benjamin Kelly</t>
  </si>
  <si>
    <t>T5</t>
  </si>
  <si>
    <t>T10</t>
  </si>
  <si>
    <t>T15</t>
  </si>
  <si>
    <t>T25</t>
  </si>
  <si>
    <t>T20</t>
  </si>
  <si>
    <t>T30</t>
  </si>
  <si>
    <t>T35</t>
  </si>
  <si>
    <t>T40</t>
  </si>
  <si>
    <t>T45</t>
  </si>
  <si>
    <t>T50</t>
  </si>
  <si>
    <t>T55</t>
  </si>
  <si>
    <t>T60</t>
  </si>
  <si>
    <t>T65</t>
  </si>
  <si>
    <t>T70</t>
  </si>
  <si>
    <t>T75</t>
  </si>
  <si>
    <t>T80</t>
  </si>
  <si>
    <t>T90</t>
  </si>
  <si>
    <t>T95</t>
  </si>
  <si>
    <t>T110</t>
  </si>
  <si>
    <t>Debbie Granger</t>
  </si>
  <si>
    <t>Karen Watson</t>
  </si>
  <si>
    <t>Steve Normoyle</t>
  </si>
  <si>
    <t>Geoff Rogers</t>
  </si>
  <si>
    <t>Les Smith</t>
  </si>
  <si>
    <t>Jason Stables</t>
  </si>
  <si>
    <t>Joel Robertson</t>
  </si>
  <si>
    <t>Steve Miller</t>
  </si>
  <si>
    <t>Bernie Robnik</t>
  </si>
  <si>
    <t>David Lynch</t>
  </si>
  <si>
    <t>Gino Nicolo</t>
  </si>
  <si>
    <t>Lisa Dunkerton</t>
  </si>
  <si>
    <t>Corey Bryant</t>
  </si>
  <si>
    <t>1964 Mini Deluxe</t>
  </si>
  <si>
    <t>Audi S3</t>
  </si>
  <si>
    <t>1969 Triumph</t>
  </si>
  <si>
    <t>1B</t>
  </si>
  <si>
    <t>Bruce Bush</t>
  </si>
  <si>
    <t>Steve Glenney</t>
  </si>
  <si>
    <t>Frank Nespeca</t>
  </si>
  <si>
    <t>Jaguar XJS</t>
  </si>
  <si>
    <t>Porsche 997 Carrerra</t>
  </si>
  <si>
    <t>Priscilla Rogers</t>
  </si>
  <si>
    <t xml:space="preserve">Porsche Panamera </t>
  </si>
  <si>
    <t>Brittany Smith</t>
  </si>
  <si>
    <t>Pamela Stables</t>
  </si>
  <si>
    <t>Porsche Boxter S</t>
  </si>
  <si>
    <t>Toyota 86</t>
  </si>
  <si>
    <t>Austin Healey</t>
  </si>
  <si>
    <t>Ben Lewis</t>
  </si>
  <si>
    <t>Nissan GTR-32</t>
  </si>
  <si>
    <t>Maxda RX-7</t>
  </si>
  <si>
    <t>Stewart Richards</t>
  </si>
  <si>
    <t>Mazda MX-5</t>
  </si>
  <si>
    <t>Pugeot 405 MI16</t>
  </si>
  <si>
    <t>Audi RS5</t>
  </si>
  <si>
    <t>John Nave</t>
  </si>
  <si>
    <t>Holden HSV GTS</t>
  </si>
  <si>
    <t>Porsche Carerra 911</t>
  </si>
  <si>
    <t>Subaru WRX Sti</t>
  </si>
  <si>
    <t>Renault Clio RS</t>
  </si>
  <si>
    <t>Start Order</t>
  </si>
  <si>
    <t xml:space="preserve">Holden HSV VF Clubsport </t>
  </si>
  <si>
    <r>
      <t xml:space="preserve">Start Order - Day 1 </t>
    </r>
    <r>
      <rPr>
        <sz val="14"/>
        <color rgb="FFFF0000"/>
        <rFont val="Calibri"/>
        <family val="2"/>
        <scheme val="minor"/>
      </rPr>
      <t>(</t>
    </r>
    <r>
      <rPr>
        <sz val="12"/>
        <color rgb="FFFF0000"/>
        <rFont val="Calibri"/>
        <family val="2"/>
        <scheme val="minor"/>
      </rPr>
      <t>28 May 2016) ATRC Tour</t>
    </r>
  </si>
  <si>
    <t>Anthony Rizzo</t>
  </si>
  <si>
    <t>Toni Rizzo</t>
  </si>
  <si>
    <t>Graham McGrath</t>
  </si>
  <si>
    <t>Nissan DR30</t>
  </si>
  <si>
    <t>BMW 325e</t>
  </si>
  <si>
    <t>Brock Adams</t>
  </si>
  <si>
    <t>Karyn Armstrong</t>
  </si>
  <si>
    <t>Don Robertson</t>
  </si>
  <si>
    <t>Glauco Solieri</t>
  </si>
  <si>
    <t>Barry Crocker</t>
  </si>
  <si>
    <t>8B</t>
  </si>
  <si>
    <r>
      <t>SS6</t>
    </r>
    <r>
      <rPr>
        <b/>
        <i/>
        <sz val="9"/>
        <rFont val="Calibri"/>
        <family val="2"/>
        <scheme val="minor"/>
      </rPr>
      <t xml:space="preserve"> </t>
    </r>
  </si>
  <si>
    <t>Jan Smith</t>
  </si>
  <si>
    <t>Total</t>
  </si>
  <si>
    <t>Sean Griffioen</t>
  </si>
  <si>
    <t>Neil Branum</t>
  </si>
  <si>
    <t>Tyson Aldenhoven</t>
  </si>
  <si>
    <t>Clayton Aldenhoven</t>
  </si>
  <si>
    <t>Honda Integra</t>
  </si>
  <si>
    <t>ATRC Tour - Lake Mountain 2016</t>
  </si>
  <si>
    <t>ATRC Competition - Lake Mountain 2016</t>
  </si>
  <si>
    <t>10A 2WD</t>
  </si>
  <si>
    <t>Late Modern 2WD 2004+ (2600 &amp; Under)</t>
  </si>
  <si>
    <t>Late Modern 2WD 2004+ (over 2600)</t>
  </si>
  <si>
    <t>Late Modern 4WD 2004+ (over 2600)</t>
  </si>
  <si>
    <r>
      <t xml:space="preserve">Start Order - Day 2 </t>
    </r>
    <r>
      <rPr>
        <sz val="14"/>
        <color rgb="FFFF0000"/>
        <rFont val="Calibri"/>
        <family val="2"/>
        <scheme val="minor"/>
      </rPr>
      <t>(</t>
    </r>
    <r>
      <rPr>
        <sz val="12"/>
        <color rgb="FFFF0000"/>
        <rFont val="Calibri"/>
        <family val="2"/>
        <scheme val="minor"/>
      </rPr>
      <t xml:space="preserve">29 May 2016) </t>
    </r>
    <r>
      <rPr>
        <i/>
        <sz val="12"/>
        <color rgb="FFFF0000"/>
        <rFont val="Calibri"/>
        <family val="2"/>
        <scheme val="minor"/>
      </rPr>
      <t>Competitive &amp; Regularity</t>
    </r>
  </si>
  <si>
    <t>TOTAL
Day 2</t>
  </si>
  <si>
    <t>Stephen O'Neill</t>
  </si>
  <si>
    <t>Jarrod Van Den Akker</t>
  </si>
  <si>
    <t>Lacy Biggs</t>
  </si>
  <si>
    <t>Tim O'Connor</t>
  </si>
  <si>
    <t>Geoff Nicholls</t>
  </si>
  <si>
    <t>Gary King</t>
  </si>
  <si>
    <t>11B 4WD U4L</t>
  </si>
  <si>
    <r>
      <t xml:space="preserve">Showroom 4WD </t>
    </r>
    <r>
      <rPr>
        <i/>
        <sz val="10"/>
        <color theme="1"/>
        <rFont val="Arial Narrow"/>
        <family val="2"/>
      </rPr>
      <t>Under 4L</t>
    </r>
  </si>
  <si>
    <t>Porsche 911 RS</t>
  </si>
  <si>
    <t>Place shown is position at end of rally</t>
  </si>
  <si>
    <t>Snowy River Sprint 2016</t>
  </si>
  <si>
    <t>Alan May</t>
  </si>
  <si>
    <t>2009 Holden Commodore</t>
  </si>
  <si>
    <t>Brian Canny</t>
  </si>
  <si>
    <t>Tim Sheppherd</t>
  </si>
  <si>
    <t>1989 Porsche 944</t>
  </si>
  <si>
    <t>Mark Clair</t>
  </si>
  <si>
    <t>John Ireland</t>
  </si>
  <si>
    <t>Stuart Greaves</t>
  </si>
  <si>
    <t>Jannette Binns</t>
  </si>
  <si>
    <t xml:space="preserve">Porsche </t>
  </si>
  <si>
    <t>Angus Kennard</t>
  </si>
  <si>
    <t>Tim Hendy</t>
  </si>
  <si>
    <t>Julie Winton Monet</t>
  </si>
  <si>
    <t>Ian Wheeler</t>
  </si>
  <si>
    <t>Porsche</t>
  </si>
  <si>
    <t>Kate Catford</t>
  </si>
  <si>
    <t>Bernie Webb</t>
  </si>
  <si>
    <t>47b</t>
  </si>
  <si>
    <t>Darren May</t>
  </si>
  <si>
    <t>Snowy River Sprint</t>
  </si>
  <si>
    <t>Datsun 300z</t>
  </si>
  <si>
    <t>Jonathan Oliver</t>
  </si>
  <si>
    <t>06:36.1</t>
  </si>
  <si>
    <t>59:00.0</t>
  </si>
  <si>
    <t>Total Time</t>
  </si>
  <si>
    <t>BMW M3 CSL</t>
  </si>
  <si>
    <t>1974 Porsche 911</t>
  </si>
  <si>
    <t>Day 1
Total</t>
  </si>
  <si>
    <t>Gap to Previous</t>
  </si>
  <si>
    <t>Gap to First</t>
  </si>
  <si>
    <t>-</t>
  </si>
  <si>
    <t>Day 1 - Time Summaries</t>
  </si>
  <si>
    <t>Chris Sciretta</t>
  </si>
  <si>
    <t>Elapsed 18</t>
  </si>
  <si>
    <t>Elapsed 19</t>
  </si>
  <si>
    <t>Elapsed 20</t>
  </si>
  <si>
    <t>FINAL RESULTS</t>
  </si>
  <si>
    <t>SS6</t>
  </si>
  <si>
    <t>Time comparisons</t>
  </si>
  <si>
    <t>Difference</t>
  </si>
  <si>
    <r>
      <t xml:space="preserve">Vehicle 2
</t>
    </r>
    <r>
      <rPr>
        <i/>
        <sz val="11"/>
        <color theme="0"/>
        <rFont val="Calibri"/>
        <family val="2"/>
        <scheme val="minor"/>
      </rPr>
      <t>enter vehicle 
number in first cell</t>
    </r>
  </si>
  <si>
    <r>
      <t xml:space="preserve">Vehicle 1
</t>
    </r>
    <r>
      <rPr>
        <i/>
        <sz val="11"/>
        <color theme="0"/>
        <rFont val="Calibri"/>
        <family val="2"/>
        <scheme val="minor"/>
      </rPr>
      <t>enter vehicle 
number in first cell</t>
    </r>
  </si>
  <si>
    <t>Sum</t>
  </si>
  <si>
    <t>Average</t>
  </si>
  <si>
    <t>Running Total</t>
  </si>
  <si>
    <t>Count</t>
  </si>
  <si>
    <r>
      <t>SS6</t>
    </r>
    <r>
      <rPr>
        <b/>
        <i/>
        <sz val="9"/>
        <color theme="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</si>
</sst>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400]h:mm:ss\ AM/PM"/>
    <numFmt numFmtId="165" formatCode="h:mm:ss;@"/>
    <numFmt numFmtId="166" formatCode="h:mm:ss.00"/>
    <numFmt numFmtId="167" formatCode="#,##0.###############"/>
    <numFmt numFmtId="168" formatCode="&quot;$&quot;#,##0"/>
    <numFmt numFmtId="169" formatCode="hh:mm:ss.00"/>
  </numFmts>
  <fonts count="7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Arial Rounded MT Bold"/>
      <family val="2"/>
    </font>
    <font>
      <b/>
      <sz val="4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7" applyNumberFormat="0" applyAlignment="0" applyProtection="0"/>
    <xf numFmtId="0" fontId="8" fillId="6" borderId="8" applyNumberFormat="0" applyAlignment="0" applyProtection="0"/>
    <xf numFmtId="0" fontId="11" fillId="8" borderId="16" applyNumberFormat="0" applyAlignment="0" applyProtection="0"/>
    <xf numFmtId="0" fontId="43" fillId="0" borderId="0"/>
  </cellStyleXfs>
  <cellXfs count="373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 applyFill="1"/>
    <xf numFmtId="0" fontId="0" fillId="0" borderId="0" xfId="0" applyAlignment="1">
      <alignment horizontal="right"/>
    </xf>
    <xf numFmtId="0" fontId="1" fillId="0" borderId="0" xfId="0" applyFont="1" applyFill="1" applyBorder="1"/>
    <xf numFmtId="169" fontId="1" fillId="2" borderId="10" xfId="0" applyNumberFormat="1" applyFont="1" applyFill="1" applyBorder="1" applyAlignment="1">
      <alignment horizontal="right"/>
    </xf>
    <xf numFmtId="2" fontId="0" fillId="0" borderId="0" xfId="0" applyNumberFormat="1"/>
    <xf numFmtId="0" fontId="17" fillId="0" borderId="0" xfId="0" applyFont="1"/>
    <xf numFmtId="0" fontId="19" fillId="7" borderId="0" xfId="0" applyFont="1" applyFill="1"/>
    <xf numFmtId="0" fontId="21" fillId="2" borderId="19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47" fontId="19" fillId="0" borderId="0" xfId="0" applyNumberFormat="1" applyFont="1" applyFill="1" applyBorder="1"/>
    <xf numFmtId="169" fontId="19" fillId="0" borderId="0" xfId="0" quotePrefix="1" applyNumberFormat="1" applyFont="1" applyFill="1" applyBorder="1" applyAlignment="1">
      <alignment horizontal="right"/>
    </xf>
    <xf numFmtId="0" fontId="0" fillId="0" borderId="0" xfId="0" applyFill="1"/>
    <xf numFmtId="0" fontId="18" fillId="11" borderId="0" xfId="0" applyFont="1" applyFill="1"/>
    <xf numFmtId="47" fontId="0" fillId="0" borderId="20" xfId="0" applyNumberFormat="1" applyFill="1" applyBorder="1"/>
    <xf numFmtId="0" fontId="18" fillId="11" borderId="0" xfId="0" applyFont="1" applyFill="1" applyAlignment="1">
      <alignment horizontal="left"/>
    </xf>
    <xf numFmtId="0" fontId="18" fillId="11" borderId="0" xfId="0" applyFont="1" applyFill="1" applyAlignment="1">
      <alignment horizontal="center"/>
    </xf>
    <xf numFmtId="167" fontId="12" fillId="0" borderId="0" xfId="0" applyNumberFormat="1" applyFont="1" applyFill="1" applyBorder="1" applyAlignment="1">
      <alignment horizontal="center" wrapText="1"/>
    </xf>
    <xf numFmtId="168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8" fontId="13" fillId="0" borderId="0" xfId="0" applyNumberFormat="1" applyFont="1" applyFill="1" applyBorder="1" applyAlignment="1">
      <alignment horizontal="center" wrapText="1"/>
    </xf>
    <xf numFmtId="0" fontId="12" fillId="0" borderId="0" xfId="2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167" fontId="12" fillId="0" borderId="0" xfId="2" applyNumberFormat="1" applyFont="1" applyFill="1" applyBorder="1" applyAlignment="1">
      <alignment horizontal="center" wrapText="1"/>
    </xf>
    <xf numFmtId="168" fontId="13" fillId="0" borderId="0" xfId="5" applyNumberFormat="1" applyFont="1" applyFill="1" applyBorder="1" applyAlignment="1">
      <alignment horizontal="left" vertical="justify" wrapText="1"/>
    </xf>
    <xf numFmtId="168" fontId="13" fillId="0" borderId="0" xfId="4" applyNumberFormat="1" applyFont="1" applyFill="1" applyBorder="1" applyAlignment="1">
      <alignment horizontal="center" vertical="justify" wrapText="1"/>
    </xf>
    <xf numFmtId="167" fontId="12" fillId="0" borderId="0" xfId="6" applyNumberFormat="1" applyFont="1" applyFill="1" applyBorder="1" applyAlignment="1">
      <alignment horizontal="center" wrapText="1"/>
    </xf>
    <xf numFmtId="168" fontId="13" fillId="0" borderId="0" xfId="5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left" vertical="justify"/>
    </xf>
    <xf numFmtId="0" fontId="13" fillId="0" borderId="0" xfId="0" applyNumberFormat="1" applyFont="1" applyFill="1" applyBorder="1" applyAlignment="1">
      <alignment horizontal="center" vertical="justify"/>
    </xf>
    <xf numFmtId="0" fontId="12" fillId="0" borderId="0" xfId="6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 vertical="justify" wrapText="1"/>
    </xf>
    <xf numFmtId="168" fontId="13" fillId="0" borderId="0" xfId="0" applyNumberFormat="1" applyFont="1" applyFill="1" applyBorder="1" applyAlignment="1">
      <alignment horizontal="center" vertical="justify" wrapText="1"/>
    </xf>
    <xf numFmtId="168" fontId="13" fillId="0" borderId="0" xfId="4" applyNumberFormat="1" applyFont="1" applyFill="1" applyBorder="1" applyAlignment="1">
      <alignment horizontal="left" vertical="justify" wrapText="1"/>
    </xf>
    <xf numFmtId="0" fontId="13" fillId="0" borderId="0" xfId="3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center" wrapText="1"/>
    </xf>
    <xf numFmtId="167" fontId="12" fillId="0" borderId="0" xfId="4" applyNumberFormat="1" applyFont="1" applyFill="1" applyBorder="1" applyAlignment="1">
      <alignment horizontal="center" wrapText="1"/>
    </xf>
    <xf numFmtId="167" fontId="12" fillId="0" borderId="0" xfId="5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7" fontId="12" fillId="0" borderId="0" xfId="3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/>
    </xf>
    <xf numFmtId="168" fontId="15" fillId="0" borderId="0" xfId="1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9" fontId="19" fillId="0" borderId="0" xfId="0" quotePrefix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12" borderId="1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6" fillId="0" borderId="14" xfId="2" applyNumberFormat="1" applyFont="1" applyFill="1" applyBorder="1" applyAlignment="1">
      <alignment horizontal="center"/>
    </xf>
    <xf numFmtId="0" fontId="4" fillId="0" borderId="0" xfId="0" applyFont="1"/>
    <xf numFmtId="0" fontId="16" fillId="7" borderId="20" xfId="2" applyNumberFormat="1" applyFont="1" applyFill="1" applyBorder="1" applyAlignment="1" applyProtection="1">
      <alignment horizontal="center"/>
      <protection locked="0"/>
    </xf>
    <xf numFmtId="0" fontId="10" fillId="7" borderId="20" xfId="0" applyNumberFormat="1" applyFont="1" applyFill="1" applyBorder="1" applyAlignment="1" applyProtection="1">
      <alignment horizontal="left" vertical="center"/>
      <protection locked="0"/>
    </xf>
    <xf numFmtId="0" fontId="10" fillId="7" borderId="20" xfId="0" applyNumberFormat="1" applyFont="1" applyFill="1" applyBorder="1" applyAlignment="1" applyProtection="1">
      <alignment horizontal="center" vertical="center"/>
      <protection locked="0"/>
    </xf>
    <xf numFmtId="169" fontId="19" fillId="13" borderId="3" xfId="0" quotePrefix="1" applyNumberFormat="1" applyFont="1" applyFill="1" applyBorder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21" fontId="0" fillId="0" borderId="20" xfId="0" applyNumberFormat="1" applyFill="1" applyBorder="1" applyAlignment="1">
      <alignment horizontal="right"/>
    </xf>
    <xf numFmtId="0" fontId="26" fillId="9" borderId="20" xfId="0" applyNumberFormat="1" applyFont="1" applyFill="1" applyBorder="1" applyAlignment="1" applyProtection="1">
      <alignment horizontal="center" vertical="center"/>
      <protection locked="0"/>
    </xf>
    <xf numFmtId="0" fontId="9" fillId="13" borderId="0" xfId="0" applyFont="1" applyFill="1"/>
    <xf numFmtId="0" fontId="0" fillId="13" borderId="0" xfId="0" applyFill="1"/>
    <xf numFmtId="0" fontId="0" fillId="0" borderId="0" xfId="0" applyBorder="1"/>
    <xf numFmtId="169" fontId="0" fillId="0" borderId="0" xfId="0" applyNumberFormat="1"/>
    <xf numFmtId="1" fontId="0" fillId="0" borderId="0" xfId="0" applyNumberFormat="1"/>
    <xf numFmtId="0" fontId="1" fillId="12" borderId="23" xfId="0" applyFont="1" applyFill="1" applyBorder="1" applyAlignment="1">
      <alignment horizontal="right" wrapText="1"/>
    </xf>
    <xf numFmtId="1" fontId="0" fillId="13" borderId="3" xfId="0" applyNumberFormat="1" applyFill="1" applyBorder="1"/>
    <xf numFmtId="0" fontId="21" fillId="2" borderId="19" xfId="0" applyFont="1" applyFill="1" applyBorder="1" applyAlignment="1">
      <alignment horizontal="left" wrapText="1"/>
    </xf>
    <xf numFmtId="0" fontId="1" fillId="12" borderId="1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7" fillId="0" borderId="0" xfId="0" applyFont="1" applyFill="1" applyBorder="1"/>
    <xf numFmtId="0" fontId="2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30" fillId="0" borderId="0" xfId="0" applyFont="1" applyFill="1" applyProtection="1">
      <protection locked="0"/>
    </xf>
    <xf numFmtId="0" fontId="30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Border="1" applyProtection="1">
      <protection locked="0"/>
    </xf>
    <xf numFmtId="0" fontId="31" fillId="0" borderId="0" xfId="0" applyFont="1"/>
    <xf numFmtId="0" fontId="18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/>
    <xf numFmtId="0" fontId="32" fillId="0" borderId="0" xfId="0" applyFont="1" applyFill="1"/>
    <xf numFmtId="0" fontId="22" fillId="0" borderId="0" xfId="0" applyFont="1" applyFill="1" applyBorder="1"/>
    <xf numFmtId="0" fontId="22" fillId="0" borderId="0" xfId="0" applyFont="1" applyFill="1" applyProtection="1">
      <protection locked="0"/>
    </xf>
    <xf numFmtId="49" fontId="33" fillId="0" borderId="0" xfId="0" applyNumberFormat="1" applyFont="1" applyBorder="1" applyAlignment="1"/>
    <xf numFmtId="0" fontId="20" fillId="0" borderId="0" xfId="0" applyFont="1" applyBorder="1"/>
    <xf numFmtId="0" fontId="22" fillId="0" borderId="0" xfId="0" applyFont="1" applyFill="1"/>
    <xf numFmtId="0" fontId="22" fillId="0" borderId="0" xfId="0" applyFont="1" applyProtection="1">
      <protection locked="0"/>
    </xf>
    <xf numFmtId="49" fontId="33" fillId="0" borderId="0" xfId="0" applyNumberFormat="1" applyFont="1" applyBorder="1"/>
    <xf numFmtId="0" fontId="22" fillId="0" borderId="0" xfId="0" applyFont="1" applyBorder="1"/>
    <xf numFmtId="0" fontId="22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Protection="1">
      <protection locked="0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NumberFormat="1" applyFont="1"/>
    <xf numFmtId="164" fontId="32" fillId="0" borderId="0" xfId="0" applyNumberFormat="1" applyFont="1"/>
    <xf numFmtId="0" fontId="0" fillId="0" borderId="3" xfId="0" applyBorder="1"/>
    <xf numFmtId="0" fontId="20" fillId="0" borderId="3" xfId="0" applyFont="1" applyFill="1" applyBorder="1" applyAlignment="1" applyProtection="1">
      <alignment horizontal="center" vertical="center"/>
    </xf>
    <xf numFmtId="169" fontId="29" fillId="0" borderId="25" xfId="0" quotePrefix="1" applyNumberFormat="1" applyFont="1" applyFill="1" applyBorder="1" applyAlignment="1">
      <alignment horizontal="right"/>
    </xf>
    <xf numFmtId="49" fontId="24" fillId="0" borderId="0" xfId="0" applyNumberFormat="1" applyFont="1" applyBorder="1" applyAlignment="1"/>
    <xf numFmtId="0" fontId="25" fillId="0" borderId="0" xfId="0" applyFont="1" applyBorder="1"/>
    <xf numFmtId="0" fontId="1" fillId="0" borderId="11" xfId="0" applyFont="1" applyFill="1" applyBorder="1" applyAlignment="1">
      <alignment horizontal="center" vertical="center"/>
    </xf>
    <xf numFmtId="1" fontId="19" fillId="7" borderId="0" xfId="0" applyNumberFormat="1" applyFont="1" applyFill="1"/>
    <xf numFmtId="0" fontId="2" fillId="0" borderId="0" xfId="0" applyFont="1" applyFill="1" applyBorder="1" applyProtection="1">
      <protection locked="0"/>
    </xf>
    <xf numFmtId="169" fontId="29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8" fillId="0" borderId="0" xfId="0" applyNumberFormat="1" applyFont="1" applyFill="1" applyBorder="1"/>
    <xf numFmtId="0" fontId="32" fillId="0" borderId="0" xfId="0" applyFont="1" applyFill="1" applyBorder="1"/>
    <xf numFmtId="169" fontId="19" fillId="7" borderId="0" xfId="0" applyNumberFormat="1" applyFont="1" applyFill="1"/>
    <xf numFmtId="169" fontId="39" fillId="0" borderId="0" xfId="0" quotePrefix="1" applyNumberFormat="1" applyFont="1" applyFill="1" applyBorder="1" applyAlignment="1">
      <alignment horizontal="right"/>
    </xf>
    <xf numFmtId="0" fontId="38" fillId="7" borderId="3" xfId="2" applyNumberFormat="1" applyFont="1" applyFill="1" applyBorder="1" applyAlignment="1" applyProtection="1">
      <alignment horizontal="center" vertical="center"/>
    </xf>
    <xf numFmtId="0" fontId="2" fillId="7" borderId="3" xfId="0" applyNumberFormat="1" applyFont="1" applyFill="1" applyBorder="1" applyAlignment="1" applyProtection="1">
      <alignment horizontal="left" vertical="center"/>
    </xf>
    <xf numFmtId="0" fontId="2" fillId="7" borderId="11" xfId="0" applyNumberFormat="1" applyFont="1" applyFill="1" applyBorder="1" applyAlignment="1" applyProtection="1">
      <alignment horizontal="left" vertical="center"/>
    </xf>
    <xf numFmtId="0" fontId="1" fillId="7" borderId="3" xfId="2" applyNumberFormat="1" applyFont="1" applyFill="1" applyBorder="1" applyAlignment="1" applyProtection="1">
      <alignment horizontal="center" vertical="center"/>
    </xf>
    <xf numFmtId="169" fontId="19" fillId="0" borderId="3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ont="1"/>
    <xf numFmtId="0" fontId="19" fillId="0" borderId="0" xfId="0" applyFont="1" applyFill="1"/>
    <xf numFmtId="0" fontId="0" fillId="0" borderId="0" xfId="0" applyFill="1" applyProtection="1">
      <protection locked="0"/>
    </xf>
    <xf numFmtId="1" fontId="0" fillId="0" borderId="0" xfId="0" applyNumberFormat="1" applyFill="1"/>
    <xf numFmtId="0" fontId="0" fillId="0" borderId="0" xfId="0" applyFill="1" applyAlignment="1">
      <alignment wrapText="1"/>
    </xf>
    <xf numFmtId="0" fontId="1" fillId="7" borderId="0" xfId="2" applyNumberFormat="1" applyFont="1" applyFill="1" applyBorder="1" applyAlignment="1" applyProtection="1">
      <alignment horizontal="center" vertical="center"/>
    </xf>
    <xf numFmtId="0" fontId="2" fillId="7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ill="1" applyBorder="1"/>
    <xf numFmtId="0" fontId="19" fillId="0" borderId="0" xfId="0" applyFont="1" applyBorder="1"/>
    <xf numFmtId="1" fontId="1" fillId="0" borderId="0" xfId="0" applyNumberFormat="1" applyFont="1" applyFill="1" applyBorder="1" applyAlignment="1">
      <alignment horizontal="center" vertical="center"/>
    </xf>
    <xf numFmtId="165" fontId="28" fillId="0" borderId="4" xfId="0" applyNumberFormat="1" applyFont="1" applyBorder="1"/>
    <xf numFmtId="2" fontId="28" fillId="0" borderId="4" xfId="0" applyNumberFormat="1" applyFont="1" applyFill="1" applyBorder="1"/>
    <xf numFmtId="0" fontId="1" fillId="7" borderId="11" xfId="2" applyNumberFormat="1" applyFont="1" applyFill="1" applyBorder="1" applyAlignment="1" applyProtection="1">
      <alignment horizontal="center" vertical="center"/>
    </xf>
    <xf numFmtId="1" fontId="1" fillId="14" borderId="12" xfId="0" applyNumberFormat="1" applyFont="1" applyFill="1" applyBorder="1" applyAlignment="1">
      <alignment horizontal="center" vertical="center"/>
    </xf>
    <xf numFmtId="1" fontId="1" fillId="14" borderId="6" xfId="0" applyNumberFormat="1" applyFont="1" applyFill="1" applyBorder="1" applyAlignment="1">
      <alignment horizontal="center" vertical="center"/>
    </xf>
    <xf numFmtId="165" fontId="28" fillId="0" borderId="17" xfId="0" applyNumberFormat="1" applyFont="1" applyBorder="1"/>
    <xf numFmtId="165" fontId="28" fillId="0" borderId="25" xfId="0" applyNumberFormat="1" applyFont="1" applyBorder="1"/>
    <xf numFmtId="2" fontId="28" fillId="0" borderId="17" xfId="0" applyNumberFormat="1" applyFont="1" applyFill="1" applyBorder="1"/>
    <xf numFmtId="169" fontId="37" fillId="0" borderId="25" xfId="0" applyNumberFormat="1" applyFont="1" applyBorder="1"/>
    <xf numFmtId="1" fontId="0" fillId="0" borderId="17" xfId="0" applyNumberFormat="1" applyFill="1" applyBorder="1"/>
    <xf numFmtId="1" fontId="0" fillId="0" borderId="29" xfId="0" applyNumberFormat="1" applyFill="1" applyBorder="1"/>
    <xf numFmtId="169" fontId="29" fillId="0" borderId="31" xfId="0" quotePrefix="1" applyNumberFormat="1" applyFont="1" applyFill="1" applyBorder="1" applyAlignment="1">
      <alignment horizontal="right"/>
    </xf>
    <xf numFmtId="1" fontId="0" fillId="0" borderId="13" xfId="0" applyNumberFormat="1" applyFill="1" applyBorder="1"/>
    <xf numFmtId="169" fontId="29" fillId="0" borderId="35" xfId="0" quotePrefix="1" applyNumberFormat="1" applyFont="1" applyFill="1" applyBorder="1" applyAlignment="1">
      <alignment horizontal="right"/>
    </xf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0" fillId="0" borderId="0" xfId="0"/>
    <xf numFmtId="1" fontId="19" fillId="0" borderId="0" xfId="0" applyNumberFormat="1" applyFont="1" applyFill="1"/>
    <xf numFmtId="0" fontId="41" fillId="0" borderId="0" xfId="0" applyFont="1" applyFill="1" applyProtection="1">
      <protection locked="0"/>
    </xf>
    <xf numFmtId="0" fontId="42" fillId="0" borderId="0" xfId="0" applyFont="1" applyFill="1"/>
    <xf numFmtId="0" fontId="12" fillId="7" borderId="11" xfId="2" applyNumberFormat="1" applyFont="1" applyFill="1" applyBorder="1" applyAlignment="1" applyProtection="1">
      <alignment horizontal="center" vertical="center"/>
    </xf>
    <xf numFmtId="0" fontId="30" fillId="7" borderId="11" xfId="0" applyNumberFormat="1" applyFont="1" applyFill="1" applyBorder="1" applyAlignment="1" applyProtection="1">
      <alignment horizontal="left" vertical="center"/>
    </xf>
    <xf numFmtId="1" fontId="30" fillId="0" borderId="13" xfId="0" applyNumberFormat="1" applyFont="1" applyFill="1" applyBorder="1"/>
    <xf numFmtId="169" fontId="40" fillId="0" borderId="35" xfId="0" quotePrefix="1" applyNumberFormat="1" applyFont="1" applyFill="1" applyBorder="1" applyAlignment="1">
      <alignment horizontal="right"/>
    </xf>
    <xf numFmtId="0" fontId="12" fillId="7" borderId="3" xfId="2" applyNumberFormat="1" applyFont="1" applyFill="1" applyBorder="1" applyAlignment="1" applyProtection="1">
      <alignment horizontal="center" vertical="center"/>
    </xf>
    <xf numFmtId="169" fontId="40" fillId="0" borderId="25" xfId="0" quotePrefix="1" applyNumberFormat="1" applyFont="1" applyFill="1" applyBorder="1" applyAlignment="1">
      <alignment horizontal="right"/>
    </xf>
    <xf numFmtId="0" fontId="30" fillId="0" borderId="17" xfId="0" applyNumberFormat="1" applyFont="1" applyFill="1" applyBorder="1"/>
    <xf numFmtId="0" fontId="1" fillId="0" borderId="0" xfId="0" applyFont="1" applyFill="1" applyBorder="1" applyAlignment="1">
      <alignment vertical="center"/>
    </xf>
    <xf numFmtId="169" fontId="19" fillId="0" borderId="0" xfId="0" applyNumberFormat="1" applyFont="1" applyFill="1"/>
    <xf numFmtId="169" fontId="19" fillId="13" borderId="3" xfId="0" quotePrefix="1" applyNumberFormat="1" applyFont="1" applyFill="1" applyBorder="1" applyAlignment="1">
      <alignment horizontal="right"/>
    </xf>
    <xf numFmtId="169" fontId="19" fillId="13" borderId="3" xfId="0" quotePrefix="1" applyNumberFormat="1" applyFont="1" applyFill="1" applyBorder="1" applyAlignment="1">
      <alignment horizontal="right"/>
    </xf>
    <xf numFmtId="169" fontId="19" fillId="13" borderId="3" xfId="0" quotePrefix="1" applyNumberFormat="1" applyFont="1" applyFill="1" applyBorder="1" applyAlignment="1">
      <alignment horizontal="right"/>
    </xf>
    <xf numFmtId="0" fontId="18" fillId="11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8" fillId="17" borderId="3" xfId="0" applyFont="1" applyFill="1" applyBorder="1"/>
    <xf numFmtId="0" fontId="18" fillId="17" borderId="3" xfId="0" applyFont="1" applyFill="1" applyBorder="1" applyAlignment="1">
      <alignment horizontal="left"/>
    </xf>
    <xf numFmtId="0" fontId="18" fillId="11" borderId="0" xfId="0" applyFont="1" applyFill="1" applyAlignment="1">
      <alignment horizontal="center"/>
    </xf>
    <xf numFmtId="0" fontId="45" fillId="0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/>
    <xf numFmtId="0" fontId="18" fillId="11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7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0" fontId="50" fillId="7" borderId="20" xfId="2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wrapText="1"/>
    </xf>
    <xf numFmtId="0" fontId="21" fillId="7" borderId="20" xfId="2" applyNumberFormat="1" applyFont="1" applyFill="1" applyBorder="1" applyAlignment="1" applyProtection="1">
      <alignment horizontal="center"/>
    </xf>
    <xf numFmtId="0" fontId="50" fillId="7" borderId="20" xfId="0" applyNumberFormat="1" applyFont="1" applyFill="1" applyBorder="1" applyAlignment="1" applyProtection="1">
      <alignment horizontal="left" vertical="center"/>
    </xf>
    <xf numFmtId="0" fontId="0" fillId="7" borderId="20" xfId="0" applyNumberFormat="1" applyFont="1" applyFill="1" applyBorder="1" applyAlignment="1" applyProtection="1">
      <alignment horizontal="left" vertical="center"/>
    </xf>
    <xf numFmtId="0" fontId="10" fillId="7" borderId="20" xfId="0" applyNumberFormat="1" applyFont="1" applyFill="1" applyBorder="1" applyAlignment="1" applyProtection="1">
      <alignment horizontal="left" vertical="center"/>
    </xf>
    <xf numFmtId="0" fontId="10" fillId="7" borderId="20" xfId="0" applyNumberFormat="1" applyFont="1" applyFill="1" applyBorder="1" applyAlignment="1" applyProtection="1">
      <alignment horizontal="center" vertical="center"/>
    </xf>
    <xf numFmtId="1" fontId="3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/>
    <xf numFmtId="0" fontId="52" fillId="0" borderId="0" xfId="0" applyNumberFormat="1" applyFont="1" applyFill="1" applyBorder="1"/>
    <xf numFmtId="1" fontId="44" fillId="19" borderId="6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/>
    <xf numFmtId="2" fontId="28" fillId="20" borderId="32" xfId="0" applyNumberFormat="1" applyFont="1" applyFill="1" applyBorder="1"/>
    <xf numFmtId="169" fontId="28" fillId="20" borderId="31" xfId="0" applyNumberFormat="1" applyFont="1" applyFill="1" applyBorder="1"/>
    <xf numFmtId="2" fontId="28" fillId="20" borderId="29" xfId="0" applyNumberFormat="1" applyFont="1" applyFill="1" applyBorder="1"/>
    <xf numFmtId="1" fontId="12" fillId="20" borderId="6" xfId="0" applyNumberFormat="1" applyFont="1" applyFill="1" applyBorder="1" applyAlignment="1">
      <alignment horizontal="center" vertical="center"/>
    </xf>
    <xf numFmtId="0" fontId="38" fillId="20" borderId="3" xfId="0" applyFont="1" applyFill="1" applyBorder="1" applyAlignment="1">
      <alignment horizontal="center" vertical="center"/>
    </xf>
    <xf numFmtId="0" fontId="35" fillId="20" borderId="3" xfId="0" applyFont="1" applyFill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/>
    </xf>
    <xf numFmtId="0" fontId="36" fillId="20" borderId="6" xfId="0" applyFont="1" applyFill="1" applyBorder="1" applyAlignment="1">
      <alignment vertical="center"/>
    </xf>
    <xf numFmtId="0" fontId="35" fillId="20" borderId="15" xfId="0" applyFont="1" applyFill="1" applyBorder="1" applyAlignment="1">
      <alignment vertical="center" wrapText="1"/>
    </xf>
    <xf numFmtId="0" fontId="12" fillId="7" borderId="20" xfId="2" applyNumberFormat="1" applyFont="1" applyFill="1" applyBorder="1" applyAlignment="1" applyProtection="1">
      <alignment horizontal="center"/>
      <protection locked="0"/>
    </xf>
    <xf numFmtId="0" fontId="12" fillId="7" borderId="37" xfId="2" applyNumberFormat="1" applyFont="1" applyFill="1" applyBorder="1" applyAlignment="1" applyProtection="1">
      <alignment horizontal="center"/>
      <protection locked="0"/>
    </xf>
    <xf numFmtId="0" fontId="21" fillId="20" borderId="20" xfId="2" applyNumberFormat="1" applyFont="1" applyFill="1" applyBorder="1" applyAlignment="1" applyProtection="1">
      <alignment horizontal="center"/>
    </xf>
    <xf numFmtId="0" fontId="18" fillId="11" borderId="0" xfId="0" applyFont="1" applyFill="1" applyAlignment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Fill="1" applyBorder="1" applyProtection="1">
      <protection locked="0"/>
    </xf>
    <xf numFmtId="49" fontId="22" fillId="0" borderId="0" xfId="0" applyNumberFormat="1" applyFont="1" applyBorder="1" applyProtection="1">
      <protection locked="0"/>
    </xf>
    <xf numFmtId="0" fontId="35" fillId="0" borderId="0" xfId="0" applyNumberFormat="1" applyFont="1" applyFill="1" applyBorder="1" applyAlignment="1">
      <alignment horizontal="center" vertical="center"/>
    </xf>
    <xf numFmtId="165" fontId="52" fillId="0" borderId="17" xfId="0" applyNumberFormat="1" applyFont="1" applyBorder="1"/>
    <xf numFmtId="165" fontId="52" fillId="0" borderId="25" xfId="0" applyNumberFormat="1" applyFont="1" applyBorder="1"/>
    <xf numFmtId="165" fontId="32" fillId="0" borderId="0" xfId="0" applyNumberFormat="1" applyFont="1" applyFill="1" applyBorder="1"/>
    <xf numFmtId="2" fontId="52" fillId="0" borderId="17" xfId="0" applyNumberFormat="1" applyFont="1" applyFill="1" applyBorder="1"/>
    <xf numFmtId="169" fontId="29" fillId="0" borderId="25" xfId="0" applyNumberFormat="1" applyFont="1" applyBorder="1"/>
    <xf numFmtId="165" fontId="52" fillId="0" borderId="0" xfId="0" applyNumberFormat="1" applyFont="1" applyFill="1" applyBorder="1"/>
    <xf numFmtId="2" fontId="52" fillId="20" borderId="29" xfId="0" applyNumberFormat="1" applyFont="1" applyFill="1" applyBorder="1"/>
    <xf numFmtId="169" fontId="52" fillId="20" borderId="31" xfId="0" applyNumberFormat="1" applyFont="1" applyFill="1" applyBorder="1"/>
    <xf numFmtId="2" fontId="52" fillId="2" borderId="29" xfId="0" applyNumberFormat="1" applyFont="1" applyFill="1" applyBorder="1"/>
    <xf numFmtId="169" fontId="52" fillId="2" borderId="31" xfId="0" applyNumberFormat="1" applyFont="1" applyFill="1" applyBorder="1"/>
    <xf numFmtId="1" fontId="40" fillId="0" borderId="17" xfId="0" applyNumberFormat="1" applyFont="1" applyFill="1" applyBorder="1"/>
    <xf numFmtId="0" fontId="35" fillId="0" borderId="0" xfId="0" applyFont="1" applyFill="1" applyBorder="1" applyAlignment="1">
      <alignment wrapText="1"/>
    </xf>
    <xf numFmtId="1" fontId="19" fillId="0" borderId="13" xfId="0" applyNumberFormat="1" applyFont="1" applyFill="1" applyBorder="1"/>
    <xf numFmtId="0" fontId="35" fillId="0" borderId="3" xfId="0" applyFont="1" applyFill="1" applyBorder="1" applyAlignment="1">
      <alignment wrapText="1"/>
    </xf>
    <xf numFmtId="1" fontId="22" fillId="15" borderId="3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/>
    <xf numFmtId="1" fontId="19" fillId="0" borderId="29" xfId="0" applyNumberFormat="1" applyFont="1" applyFill="1" applyBorder="1"/>
    <xf numFmtId="1" fontId="19" fillId="0" borderId="0" xfId="0" applyNumberFormat="1" applyFont="1" applyFill="1" applyBorder="1"/>
    <xf numFmtId="1" fontId="22" fillId="16" borderId="5" xfId="0" applyNumberFormat="1" applyFont="1" applyFill="1" applyBorder="1" applyAlignment="1">
      <alignment horizontal="center" vertical="center"/>
    </xf>
    <xf numFmtId="1" fontId="22" fillId="16" borderId="26" xfId="0" applyNumberFormat="1" applyFont="1" applyFill="1" applyBorder="1" applyAlignment="1">
      <alignment horizontal="center" vertical="center"/>
    </xf>
    <xf numFmtId="165" fontId="52" fillId="0" borderId="4" xfId="0" applyNumberFormat="1" applyFont="1" applyBorder="1"/>
    <xf numFmtId="2" fontId="52" fillId="0" borderId="4" xfId="0" applyNumberFormat="1" applyFont="1" applyFill="1" applyBorder="1"/>
    <xf numFmtId="2" fontId="52" fillId="2" borderId="32" xfId="0" applyNumberFormat="1" applyFont="1" applyFill="1" applyBorder="1"/>
    <xf numFmtId="1" fontId="19" fillId="0" borderId="14" xfId="0" applyNumberFormat="1" applyFont="1" applyFill="1" applyBorder="1"/>
    <xf numFmtId="1" fontId="19" fillId="0" borderId="4" xfId="0" applyNumberFormat="1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2" fillId="7" borderId="30" xfId="2" applyNumberFormat="1" applyFont="1" applyFill="1" applyBorder="1" applyAlignment="1" applyProtection="1">
      <alignment horizontal="center" vertical="center"/>
    </xf>
    <xf numFmtId="0" fontId="30" fillId="7" borderId="39" xfId="0" applyNumberFormat="1" applyFont="1" applyFill="1" applyBorder="1" applyAlignment="1" applyProtection="1">
      <alignment horizontal="left" vertical="center"/>
    </xf>
    <xf numFmtId="1" fontId="44" fillId="19" borderId="38" xfId="0" applyNumberFormat="1" applyFont="1" applyFill="1" applyBorder="1" applyAlignment="1">
      <alignment horizontal="center" vertical="center"/>
    </xf>
    <xf numFmtId="169" fontId="40" fillId="0" borderId="31" xfId="0" quotePrefix="1" applyNumberFormat="1" applyFont="1" applyFill="1" applyBorder="1" applyAlignment="1">
      <alignment horizontal="right"/>
    </xf>
    <xf numFmtId="1" fontId="40" fillId="0" borderId="29" xfId="0" applyNumberFormat="1" applyFont="1" applyFill="1" applyBorder="1"/>
    <xf numFmtId="1" fontId="22" fillId="16" borderId="40" xfId="0" applyNumberFormat="1" applyFont="1" applyFill="1" applyBorder="1" applyAlignment="1">
      <alignment horizontal="center" vertical="center"/>
    </xf>
    <xf numFmtId="0" fontId="1" fillId="7" borderId="30" xfId="2" applyNumberFormat="1" applyFont="1" applyFill="1" applyBorder="1" applyAlignment="1" applyProtection="1">
      <alignment horizontal="center" vertical="center"/>
    </xf>
    <xf numFmtId="0" fontId="2" fillId="7" borderId="30" xfId="0" applyNumberFormat="1" applyFont="1" applyFill="1" applyBorder="1" applyAlignment="1" applyProtection="1">
      <alignment horizontal="left" vertical="center"/>
    </xf>
    <xf numFmtId="1" fontId="12" fillId="20" borderId="38" xfId="0" applyNumberFormat="1" applyFont="1" applyFill="1" applyBorder="1" applyAlignment="1">
      <alignment horizontal="center" vertical="center"/>
    </xf>
    <xf numFmtId="1" fontId="41" fillId="19" borderId="5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1" fontId="30" fillId="0" borderId="29" xfId="0" applyNumberFormat="1" applyFont="1" applyFill="1" applyBorder="1"/>
    <xf numFmtId="0" fontId="54" fillId="0" borderId="20" xfId="2" applyNumberFormat="1" applyFont="1" applyFill="1" applyBorder="1" applyAlignment="1" applyProtection="1">
      <alignment horizontal="center"/>
      <protection locked="0"/>
    </xf>
    <xf numFmtId="0" fontId="55" fillId="7" borderId="20" xfId="0" applyNumberFormat="1" applyFont="1" applyFill="1" applyBorder="1" applyAlignment="1" applyProtection="1">
      <alignment horizontal="left" vertical="center"/>
    </xf>
    <xf numFmtId="0" fontId="55" fillId="7" borderId="20" xfId="0" applyNumberFormat="1" applyFont="1" applyFill="1" applyBorder="1" applyAlignment="1" applyProtection="1">
      <alignment horizontal="center" vertical="center"/>
    </xf>
    <xf numFmtId="169" fontId="40" fillId="0" borderId="3" xfId="0" quotePrefix="1" applyNumberFormat="1" applyFont="1" applyFill="1" applyBorder="1" applyAlignment="1">
      <alignment horizontal="right"/>
    </xf>
    <xf numFmtId="0" fontId="52" fillId="7" borderId="6" xfId="0" applyNumberFormat="1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horizontal="right"/>
    </xf>
    <xf numFmtId="0" fontId="29" fillId="0" borderId="9" xfId="0" applyFont="1" applyBorder="1" applyAlignment="1" applyProtection="1">
      <alignment horizontal="right"/>
      <protection locked="0"/>
    </xf>
    <xf numFmtId="0" fontId="29" fillId="0" borderId="9" xfId="0" applyFont="1" applyBorder="1" applyAlignment="1" applyProtection="1">
      <alignment horizontal="right" vertical="center"/>
      <protection locked="0"/>
    </xf>
    <xf numFmtId="0" fontId="57" fillId="0" borderId="0" xfId="0" applyFont="1" applyAlignment="1">
      <alignment horizontal="left" vertical="center"/>
    </xf>
    <xf numFmtId="0" fontId="52" fillId="7" borderId="3" xfId="0" applyNumberFormat="1" applyFont="1" applyFill="1" applyBorder="1" applyAlignment="1" applyProtection="1">
      <alignment horizontal="left" vertical="center"/>
    </xf>
    <xf numFmtId="169" fontId="40" fillId="0" borderId="4" xfId="0" quotePrefix="1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5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59" fillId="0" borderId="0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/>
    <xf numFmtId="0" fontId="58" fillId="0" borderId="3" xfId="0" applyFont="1" applyBorder="1" applyAlignment="1"/>
    <xf numFmtId="2" fontId="58" fillId="0" borderId="3" xfId="0" applyNumberFormat="1" applyFont="1" applyBorder="1" applyAlignment="1"/>
    <xf numFmtId="2" fontId="58" fillId="0" borderId="30" xfId="0" applyNumberFormat="1" applyFont="1" applyBorder="1" applyAlignment="1"/>
    <xf numFmtId="2" fontId="58" fillId="0" borderId="11" xfId="0" applyNumberFormat="1" applyFont="1" applyBorder="1" applyAlignment="1"/>
    <xf numFmtId="0" fontId="19" fillId="0" borderId="0" xfId="0" applyFont="1" applyBorder="1" applyAlignment="1">
      <alignment horizontal="right"/>
    </xf>
    <xf numFmtId="169" fontId="19" fillId="21" borderId="3" xfId="0" quotePrefix="1" applyNumberFormat="1" applyFont="1" applyFill="1" applyBorder="1" applyAlignment="1">
      <alignment horizontal="right"/>
    </xf>
    <xf numFmtId="0" fontId="32" fillId="7" borderId="3" xfId="0" applyNumberFormat="1" applyFont="1" applyFill="1" applyBorder="1" applyAlignment="1" applyProtection="1">
      <alignment horizontal="left" vertical="center"/>
    </xf>
    <xf numFmtId="0" fontId="32" fillId="7" borderId="6" xfId="0" applyNumberFormat="1" applyFont="1" applyFill="1" applyBorder="1" applyAlignment="1" applyProtection="1">
      <alignment horizontal="left" vertical="center"/>
    </xf>
    <xf numFmtId="166" fontId="0" fillId="0" borderId="0" xfId="0" applyNumberFormat="1"/>
    <xf numFmtId="166" fontId="44" fillId="18" borderId="3" xfId="0" applyNumberFormat="1" applyFont="1" applyFill="1" applyBorder="1" applyAlignment="1" applyProtection="1">
      <alignment horizontal="center" vertical="center"/>
    </xf>
    <xf numFmtId="166" fontId="0" fillId="0" borderId="3" xfId="0" applyNumberFormat="1" applyBorder="1"/>
    <xf numFmtId="0" fontId="61" fillId="0" borderId="0" xfId="0" applyFont="1" applyAlignment="1">
      <alignment horizontal="left" vertical="center"/>
    </xf>
    <xf numFmtId="166" fontId="11" fillId="18" borderId="41" xfId="0" applyNumberFormat="1" applyFont="1" applyFill="1" applyBorder="1" applyAlignment="1" applyProtection="1">
      <alignment horizontal="center" vertical="center"/>
    </xf>
    <xf numFmtId="0" fontId="27" fillId="0" borderId="3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62" fillId="0" borderId="0" xfId="0" applyFont="1"/>
    <xf numFmtId="166" fontId="27" fillId="0" borderId="14" xfId="0" applyNumberFormat="1" applyFont="1" applyBorder="1"/>
    <xf numFmtId="166" fontId="64" fillId="23" borderId="3" xfId="0" applyNumberFormat="1" applyFont="1" applyFill="1" applyBorder="1"/>
    <xf numFmtId="0" fontId="64" fillId="23" borderId="3" xfId="0" applyFont="1" applyFill="1" applyBorder="1" applyAlignment="1">
      <alignment horizontal="center"/>
    </xf>
    <xf numFmtId="0" fontId="65" fillId="22" borderId="42" xfId="0" applyFont="1" applyFill="1" applyBorder="1" applyAlignment="1">
      <alignment horizontal="center" vertical="center" wrapText="1"/>
    </xf>
    <xf numFmtId="166" fontId="27" fillId="0" borderId="11" xfId="0" applyNumberFormat="1" applyFont="1" applyBorder="1"/>
    <xf numFmtId="0" fontId="50" fillId="7" borderId="17" xfId="0" applyFont="1" applyFill="1" applyBorder="1" applyAlignment="1">
      <alignment horizontal="center"/>
    </xf>
    <xf numFmtId="0" fontId="50" fillId="7" borderId="25" xfId="0" applyFont="1" applyFill="1" applyBorder="1" applyAlignment="1">
      <alignment horizontal="center"/>
    </xf>
    <xf numFmtId="0" fontId="50" fillId="7" borderId="29" xfId="0" applyFont="1" applyFill="1" applyBorder="1" applyAlignment="1">
      <alignment horizontal="center"/>
    </xf>
    <xf numFmtId="0" fontId="50" fillId="7" borderId="31" xfId="0" applyFont="1" applyFill="1" applyBorder="1" applyAlignment="1">
      <alignment horizontal="center"/>
    </xf>
    <xf numFmtId="0" fontId="63" fillId="7" borderId="24" xfId="0" applyFont="1" applyFill="1" applyBorder="1" applyAlignment="1" applyProtection="1">
      <alignment horizontal="center"/>
      <protection locked="0"/>
    </xf>
    <xf numFmtId="0" fontId="63" fillId="7" borderId="28" xfId="0" applyFont="1" applyFill="1" applyBorder="1" applyAlignment="1" applyProtection="1">
      <alignment horizontal="center"/>
      <protection locked="0"/>
    </xf>
    <xf numFmtId="49" fontId="66" fillId="0" borderId="0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5" fillId="22" borderId="1" xfId="0" applyFont="1" applyFill="1" applyBorder="1" applyAlignment="1">
      <alignment horizontal="center" vertical="center"/>
    </xf>
    <xf numFmtId="0" fontId="65" fillId="22" borderId="0" xfId="0" applyFont="1" applyFill="1" applyBorder="1" applyAlignment="1">
      <alignment horizontal="center" vertical="center"/>
    </xf>
    <xf numFmtId="0" fontId="65" fillId="22" borderId="44" xfId="0" applyFont="1" applyFill="1" applyBorder="1" applyAlignment="1">
      <alignment horizontal="center" vertical="center"/>
    </xf>
    <xf numFmtId="0" fontId="65" fillId="22" borderId="43" xfId="0" applyFont="1" applyFill="1" applyBorder="1" applyAlignment="1">
      <alignment horizontal="center" vertical="center"/>
    </xf>
    <xf numFmtId="0" fontId="12" fillId="20" borderId="36" xfId="0" applyNumberFormat="1" applyFont="1" applyFill="1" applyBorder="1" applyAlignment="1">
      <alignment horizontal="center" vertical="center"/>
    </xf>
    <xf numFmtId="0" fontId="12" fillId="20" borderId="33" xfId="0" applyNumberFormat="1" applyFont="1" applyFill="1" applyBorder="1" applyAlignment="1">
      <alignment horizontal="center" vertical="center"/>
    </xf>
    <xf numFmtId="0" fontId="12" fillId="20" borderId="24" xfId="0" applyNumberFormat="1" applyFont="1" applyFill="1" applyBorder="1" applyAlignment="1">
      <alignment horizontal="center" vertical="center"/>
    </xf>
    <xf numFmtId="0" fontId="12" fillId="20" borderId="17" xfId="0" applyNumberFormat="1" applyFont="1" applyFill="1" applyBorder="1" applyAlignment="1">
      <alignment horizontal="center" vertical="center"/>
    </xf>
    <xf numFmtId="0" fontId="12" fillId="20" borderId="29" xfId="0" applyNumberFormat="1" applyFont="1" applyFill="1" applyBorder="1" applyAlignment="1">
      <alignment horizontal="center" vertical="center"/>
    </xf>
    <xf numFmtId="0" fontId="12" fillId="20" borderId="27" xfId="0" applyNumberFormat="1" applyFont="1" applyFill="1" applyBorder="1" applyAlignment="1">
      <alignment horizontal="center" vertical="center"/>
    </xf>
    <xf numFmtId="0" fontId="12" fillId="20" borderId="3" xfId="0" applyNumberFormat="1" applyFont="1" applyFill="1" applyBorder="1" applyAlignment="1">
      <alignment horizontal="center" vertical="center"/>
    </xf>
    <xf numFmtId="0" fontId="12" fillId="20" borderId="30" xfId="0" applyNumberFormat="1" applyFont="1" applyFill="1" applyBorder="1" applyAlignment="1">
      <alignment horizontal="center" vertical="center"/>
    </xf>
    <xf numFmtId="0" fontId="12" fillId="20" borderId="28" xfId="0" applyNumberFormat="1" applyFont="1" applyFill="1" applyBorder="1" applyAlignment="1">
      <alignment horizontal="center" vertical="center" wrapText="1"/>
    </xf>
    <xf numFmtId="0" fontId="12" fillId="20" borderId="25" xfId="0" applyNumberFormat="1" applyFont="1" applyFill="1" applyBorder="1" applyAlignment="1">
      <alignment horizontal="center" vertical="center"/>
    </xf>
    <xf numFmtId="0" fontId="12" fillId="20" borderId="31" xfId="0" applyNumberFormat="1" applyFont="1" applyFill="1" applyBorder="1" applyAlignment="1">
      <alignment horizontal="center" vertical="center"/>
    </xf>
    <xf numFmtId="0" fontId="35" fillId="20" borderId="34" xfId="0" applyNumberFormat="1" applyFont="1" applyFill="1" applyBorder="1" applyAlignment="1">
      <alignment horizontal="center" vertical="center"/>
    </xf>
    <xf numFmtId="0" fontId="35" fillId="20" borderId="33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5" fillId="2" borderId="34" xfId="0" applyNumberFormat="1" applyFont="1" applyFill="1" applyBorder="1" applyAlignment="1">
      <alignment horizontal="center" vertical="center"/>
    </xf>
    <xf numFmtId="0" fontId="35" fillId="2" borderId="33" xfId="0" applyNumberFormat="1" applyFont="1" applyFill="1" applyBorder="1" applyAlignment="1">
      <alignment horizontal="center" vertical="center"/>
    </xf>
    <xf numFmtId="0" fontId="35" fillId="20" borderId="23" xfId="0" applyNumberFormat="1" applyFont="1" applyFill="1" applyBorder="1" applyAlignment="1">
      <alignment horizontal="center" vertical="center" wrapText="1"/>
    </xf>
    <xf numFmtId="0" fontId="35" fillId="20" borderId="18" xfId="0" applyNumberFormat="1" applyFont="1" applyFill="1" applyBorder="1" applyAlignment="1">
      <alignment horizontal="center" vertical="center"/>
    </xf>
    <xf numFmtId="0" fontId="35" fillId="20" borderId="36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23" fillId="0" borderId="2" xfId="0" applyFont="1" applyBorder="1" applyAlignment="1"/>
    <xf numFmtId="49" fontId="24" fillId="0" borderId="0" xfId="0" applyNumberFormat="1" applyFont="1"/>
    <xf numFmtId="0" fontId="20" fillId="0" borderId="0" xfId="0" applyFont="1" applyFill="1" applyBorder="1"/>
    <xf numFmtId="0" fontId="18" fillId="10" borderId="0" xfId="0" applyFont="1" applyFill="1" applyBorder="1"/>
    <xf numFmtId="0" fontId="18" fillId="11" borderId="0" xfId="0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0" fontId="18" fillId="11" borderId="0" xfId="0" applyFont="1" applyFill="1" applyAlignment="1">
      <alignment horizontal="center"/>
    </xf>
    <xf numFmtId="0" fontId="27" fillId="0" borderId="3" xfId="0" applyFont="1" applyBorder="1" applyAlignment="1">
      <alignment horizontal="center"/>
    </xf>
    <xf numFmtId="0" fontId="60" fillId="0" borderId="0" xfId="0" applyFont="1" applyAlignment="1">
      <alignment horizontal="center"/>
    </xf>
    <xf numFmtId="169" fontId="19" fillId="0" borderId="6" xfId="0" quotePrefix="1" applyNumberFormat="1" applyFont="1" applyFill="1" applyBorder="1" applyAlignment="1">
      <alignment horizontal="right"/>
    </xf>
    <xf numFmtId="169" fontId="40" fillId="0" borderId="45" xfId="0" quotePrefix="1" applyNumberFormat="1" applyFont="1" applyFill="1" applyBorder="1" applyAlignment="1">
      <alignment horizontal="right"/>
    </xf>
    <xf numFmtId="169" fontId="40" fillId="0" borderId="42" xfId="0" quotePrefix="1" applyNumberFormat="1" applyFont="1" applyFill="1" applyBorder="1" applyAlignment="1">
      <alignment horizontal="right"/>
    </xf>
    <xf numFmtId="169" fontId="19" fillId="0" borderId="42" xfId="0" quotePrefix="1" applyNumberFormat="1" applyFont="1" applyFill="1" applyBorder="1" applyAlignment="1">
      <alignment horizontal="right"/>
    </xf>
    <xf numFmtId="169" fontId="19" fillId="0" borderId="44" xfId="0" quotePrefix="1" applyNumberFormat="1" applyFont="1" applyFill="1" applyBorder="1" applyAlignment="1">
      <alignment horizontal="right"/>
    </xf>
    <xf numFmtId="0" fontId="38" fillId="0" borderId="4" xfId="2" applyNumberFormat="1" applyFont="1" applyFill="1" applyBorder="1" applyAlignment="1" applyProtection="1">
      <alignment horizontal="center" vertical="center"/>
    </xf>
    <xf numFmtId="0" fontId="52" fillId="0" borderId="3" xfId="0" applyNumberFormat="1" applyFont="1" applyFill="1" applyBorder="1" applyAlignment="1" applyProtection="1">
      <alignment horizontal="left" vertical="center"/>
    </xf>
    <xf numFmtId="0" fontId="38" fillId="0" borderId="45" xfId="2" applyNumberFormat="1" applyFont="1" applyFill="1" applyBorder="1" applyAlignment="1" applyProtection="1">
      <alignment horizontal="center" vertical="center"/>
    </xf>
    <xf numFmtId="0" fontId="52" fillId="0" borderId="42" xfId="0" applyNumberFormat="1" applyFont="1" applyFill="1" applyBorder="1" applyAlignment="1" applyProtection="1">
      <alignment horizontal="left" vertical="center"/>
    </xf>
    <xf numFmtId="0" fontId="69" fillId="25" borderId="3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 wrapText="1"/>
    </xf>
    <xf numFmtId="0" fontId="70" fillId="25" borderId="11" xfId="0" applyFont="1" applyFill="1" applyBorder="1" applyAlignment="1">
      <alignment vertical="center"/>
    </xf>
    <xf numFmtId="0" fontId="71" fillId="25" borderId="11" xfId="0" applyFont="1" applyFill="1" applyBorder="1" applyAlignment="1">
      <alignment vertical="center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1" xfId="0" applyNumberFormat="1" applyFont="1" applyFill="1" applyBorder="1" applyAlignment="1">
      <alignment horizontal="center" vertical="center" wrapText="1"/>
    </xf>
    <xf numFmtId="0" fontId="11" fillId="25" borderId="12" xfId="0" applyNumberFormat="1" applyFont="1" applyFill="1" applyBorder="1" applyAlignment="1">
      <alignment horizontal="center" vertical="center" wrapText="1"/>
    </xf>
    <xf numFmtId="0" fontId="38" fillId="24" borderId="3" xfId="2" applyNumberFormat="1" applyFont="1" applyFill="1" applyBorder="1" applyAlignment="1">
      <alignment horizontal="center" vertical="center"/>
    </xf>
    <xf numFmtId="0" fontId="38" fillId="0" borderId="3" xfId="2" applyNumberFormat="1" applyFont="1" applyFill="1" applyBorder="1" applyAlignment="1">
      <alignment horizontal="center" vertical="center"/>
    </xf>
  </cellXfs>
  <cellStyles count="8">
    <cellStyle name="Bad" xfId="3" builtinId="27"/>
    <cellStyle name="Check Cell" xfId="6" builtinId="23"/>
    <cellStyle name="Good" xfId="2" builtinId="26"/>
    <cellStyle name="Hyperlink" xfId="1" builtinId="8"/>
    <cellStyle name="Input" xfId="4" builtinId="20"/>
    <cellStyle name="Normal" xfId="0" builtinId="0"/>
    <cellStyle name="Normal 2" xfId="7" xr:uid="{00000000-0005-0000-0000-000006000000}"/>
    <cellStyle name="Output" xfId="5" builtinId="21"/>
  </cellStyles>
  <dxfs count="17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C60AAB"/>
      <color rgb="FFE6E6E6"/>
      <color rgb="FFD0CACD"/>
      <color rgb="FFFFFF99"/>
      <color rgb="FFF95C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jp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5.jp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436470</xdr:colOff>
      <xdr:row>0</xdr:row>
      <xdr:rowOff>133350</xdr:rowOff>
    </xdr:from>
    <xdr:to>
      <xdr:col>3</xdr:col>
      <xdr:colOff>1181951</xdr:colOff>
      <xdr:row>3</xdr:row>
      <xdr:rowOff>61743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70" y="133350"/>
          <a:ext cx="2941275" cy="499893"/>
        </a:xfrm>
        <a:prstGeom prst="rect">
          <a:avLst/>
        </a:prstGeom>
      </xdr:spPr>
    </xdr:pic>
    <xdr:clientData/>
  </xdr:twoCellAnchor>
  <xdr:twoCellAnchor editAs="oneCell">
    <xdr:from>
      <xdr:col>4</xdr:col>
      <xdr:colOff>355603</xdr:colOff>
      <xdr:row>0</xdr:row>
      <xdr:rowOff>47625</xdr:rowOff>
    </xdr:from>
    <xdr:to>
      <xdr:col>5</xdr:col>
      <xdr:colOff>561975</xdr:colOff>
      <xdr:row>4</xdr:row>
      <xdr:rowOff>129346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528" y="47625"/>
          <a:ext cx="1587497" cy="843721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108</xdr:row>
      <xdr:rowOff>15689</xdr:rowOff>
    </xdr:from>
    <xdr:to>
      <xdr:col>2</xdr:col>
      <xdr:colOff>974351</xdr:colOff>
      <xdr:row>111</xdr:row>
      <xdr:rowOff>10908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8745071"/>
          <a:ext cx="1276910" cy="566719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108</xdr:row>
      <xdr:rowOff>0</xdr:rowOff>
    </xdr:from>
    <xdr:to>
      <xdr:col>5</xdr:col>
      <xdr:colOff>533400</xdr:colOff>
      <xdr:row>111</xdr:row>
      <xdr:rowOff>36721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5675" y="8667750"/>
          <a:ext cx="2009775" cy="608221"/>
        </a:xfrm>
        <a:prstGeom prst="rect">
          <a:avLst/>
        </a:prstGeom>
      </xdr:spPr>
    </xdr:pic>
    <xdr:clientData/>
  </xdr:twoCellAnchor>
  <xdr:twoCellAnchor editAs="oneCell">
    <xdr:from>
      <xdr:col>8</xdr:col>
      <xdr:colOff>444873</xdr:colOff>
      <xdr:row>0</xdr:row>
      <xdr:rowOff>101414</xdr:rowOff>
    </xdr:from>
    <xdr:to>
      <xdr:col>11</xdr:col>
      <xdr:colOff>1181391</xdr:colOff>
      <xdr:row>3</xdr:row>
      <xdr:rowOff>29807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97" y="101414"/>
          <a:ext cx="2940715" cy="499893"/>
        </a:xfrm>
        <a:prstGeom prst="rect">
          <a:avLst/>
        </a:prstGeom>
      </xdr:spPr>
    </xdr:pic>
    <xdr:clientData/>
  </xdr:twoCellAnchor>
  <xdr:twoCellAnchor editAs="oneCell">
    <xdr:from>
      <xdr:col>12</xdr:col>
      <xdr:colOff>231777</xdr:colOff>
      <xdr:row>0</xdr:row>
      <xdr:rowOff>38100</xdr:rowOff>
    </xdr:from>
    <xdr:to>
      <xdr:col>13</xdr:col>
      <xdr:colOff>38098</xdr:colOff>
      <xdr:row>4</xdr:row>
      <xdr:rowOff>119821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1527" y="38100"/>
          <a:ext cx="1587497" cy="843721"/>
        </a:xfrm>
        <a:prstGeom prst="rect">
          <a:avLst/>
        </a:prstGeom>
      </xdr:spPr>
    </xdr:pic>
    <xdr:clientData/>
  </xdr:twoCellAnchor>
  <xdr:twoCellAnchor editAs="oneCell">
    <xdr:from>
      <xdr:col>9</xdr:col>
      <xdr:colOff>54349</xdr:colOff>
      <xdr:row>108</xdr:row>
      <xdr:rowOff>20732</xdr:rowOff>
    </xdr:from>
    <xdr:to>
      <xdr:col>10</xdr:col>
      <xdr:colOff>950259</xdr:colOff>
      <xdr:row>111</xdr:row>
      <xdr:rowOff>15951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1408" y="8750114"/>
          <a:ext cx="1276910" cy="56671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1295400</xdr:colOff>
      <xdr:row>107</xdr:row>
      <xdr:rowOff>161925</xdr:rowOff>
    </xdr:from>
    <xdr:to>
      <xdr:col>13</xdr:col>
      <xdr:colOff>142874</xdr:colOff>
      <xdr:row>111</xdr:row>
      <xdr:rowOff>8146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44025" y="8639175"/>
          <a:ext cx="2009775" cy="608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28575</xdr:rowOff>
    </xdr:from>
    <xdr:to>
      <xdr:col>11</xdr:col>
      <xdr:colOff>419101</xdr:colOff>
      <xdr:row>1</xdr:row>
      <xdr:rowOff>180103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8575"/>
          <a:ext cx="2057401" cy="475378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6353</xdr:rowOff>
    </xdr:from>
    <xdr:to>
      <xdr:col>12</xdr:col>
      <xdr:colOff>662537</xdr:colOff>
      <xdr:row>1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6353"/>
          <a:ext cx="948287" cy="42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175420</xdr:colOff>
      <xdr:row>0</xdr:row>
      <xdr:rowOff>57150</xdr:rowOff>
    </xdr:from>
    <xdr:to>
      <xdr:col>8</xdr:col>
      <xdr:colOff>406849</xdr:colOff>
      <xdr:row>1</xdr:row>
      <xdr:rowOff>142874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37770" y="57150"/>
          <a:ext cx="1422054" cy="409574"/>
        </a:xfrm>
        <a:prstGeom prst="rect">
          <a:avLst/>
        </a:prstGeom>
      </xdr:spPr>
    </xdr:pic>
    <xdr:clientData/>
  </xdr:twoCellAnchor>
  <xdr:twoCellAnchor editAs="oneCell">
    <xdr:from>
      <xdr:col>5</xdr:col>
      <xdr:colOff>794</xdr:colOff>
      <xdr:row>0</xdr:row>
      <xdr:rowOff>58737</xdr:rowOff>
    </xdr:from>
    <xdr:to>
      <xdr:col>5</xdr:col>
      <xdr:colOff>938105</xdr:colOff>
      <xdr:row>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44" y="58737"/>
          <a:ext cx="937311" cy="427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628650</xdr:colOff>
      <xdr:row>2</xdr:row>
      <xdr:rowOff>136148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2028825" cy="421898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0</xdr:row>
      <xdr:rowOff>563562</xdr:rowOff>
    </xdr:from>
    <xdr:to>
      <xdr:col>4</xdr:col>
      <xdr:colOff>1304588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563562"/>
          <a:ext cx="1104563" cy="503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161925</xdr:rowOff>
    </xdr:from>
    <xdr:to>
      <xdr:col>10</xdr:col>
      <xdr:colOff>10078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61925"/>
          <a:ext cx="2096053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819944</xdr:colOff>
      <xdr:row>0</xdr:row>
      <xdr:rowOff>201612</xdr:rowOff>
    </xdr:from>
    <xdr:to>
      <xdr:col>5</xdr:col>
      <xdr:colOff>814280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669" y="201612"/>
          <a:ext cx="937311" cy="579438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39</xdr:row>
      <xdr:rowOff>66675</xdr:rowOff>
    </xdr:from>
    <xdr:to>
      <xdr:col>4</xdr:col>
      <xdr:colOff>510137</xdr:colOff>
      <xdr:row>41</xdr:row>
      <xdr:rowOff>107947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201025"/>
          <a:ext cx="948287" cy="42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308770</xdr:colOff>
      <xdr:row>39</xdr:row>
      <xdr:rowOff>79372</xdr:rowOff>
    </xdr:from>
    <xdr:to>
      <xdr:col>9</xdr:col>
      <xdr:colOff>302074</xdr:colOff>
      <xdr:row>41</xdr:row>
      <xdr:rowOff>107946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66370" y="8213722"/>
          <a:ext cx="1422054" cy="409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152400</xdr:rowOff>
    </xdr:from>
    <xdr:to>
      <xdr:col>20</xdr:col>
      <xdr:colOff>704850</xdr:colOff>
      <xdr:row>1</xdr:row>
      <xdr:rowOff>36869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152400"/>
          <a:ext cx="3533775" cy="84649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55</xdr:row>
      <xdr:rowOff>76200</xdr:rowOff>
    </xdr:from>
    <xdr:to>
      <xdr:col>3</xdr:col>
      <xdr:colOff>676275</xdr:colOff>
      <xdr:row>59</xdr:row>
      <xdr:rowOff>37549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401050"/>
          <a:ext cx="1285875" cy="570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581026</xdr:colOff>
      <xdr:row>55</xdr:row>
      <xdr:rowOff>104775</xdr:rowOff>
    </xdr:from>
    <xdr:to>
      <xdr:col>19</xdr:col>
      <xdr:colOff>38101</xdr:colOff>
      <xdr:row>58</xdr:row>
      <xdr:rowOff>85600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96676" y="8429625"/>
          <a:ext cx="1600200" cy="4761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38100</xdr:rowOff>
    </xdr:from>
    <xdr:to>
      <xdr:col>4</xdr:col>
      <xdr:colOff>495023</xdr:colOff>
      <xdr:row>1</xdr:row>
      <xdr:rowOff>47504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100"/>
          <a:ext cx="2219048" cy="9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133350</xdr:rowOff>
    </xdr:from>
    <xdr:to>
      <xdr:col>3</xdr:col>
      <xdr:colOff>800392</xdr:colOff>
      <xdr:row>3</xdr:row>
      <xdr:rowOff>61743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33350"/>
          <a:ext cx="2943516" cy="499893"/>
        </a:xfrm>
        <a:prstGeom prst="rect">
          <a:avLst/>
        </a:prstGeom>
      </xdr:spPr>
    </xdr:pic>
    <xdr:clientData/>
  </xdr:twoCellAnchor>
  <xdr:twoCellAnchor editAs="oneCell">
    <xdr:from>
      <xdr:col>4</xdr:col>
      <xdr:colOff>355603</xdr:colOff>
      <xdr:row>0</xdr:row>
      <xdr:rowOff>47625</xdr:rowOff>
    </xdr:from>
    <xdr:to>
      <xdr:col>5</xdr:col>
      <xdr:colOff>561975</xdr:colOff>
      <xdr:row>4</xdr:row>
      <xdr:rowOff>129346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5053" y="47625"/>
          <a:ext cx="1587497" cy="8437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38101</xdr:rowOff>
    </xdr:from>
    <xdr:to>
      <xdr:col>2</xdr:col>
      <xdr:colOff>447675</xdr:colOff>
      <xdr:row>111</xdr:row>
      <xdr:rowOff>33320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05851"/>
          <a:ext cx="1276350" cy="566719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108</xdr:row>
      <xdr:rowOff>0</xdr:rowOff>
    </xdr:from>
    <xdr:to>
      <xdr:col>5</xdr:col>
      <xdr:colOff>533400</xdr:colOff>
      <xdr:row>111</xdr:row>
      <xdr:rowOff>36721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5675" y="8667750"/>
          <a:ext cx="2009775" cy="608221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0</xdr:row>
      <xdr:rowOff>123825</xdr:rowOff>
    </xdr:from>
    <xdr:to>
      <xdr:col>11</xdr:col>
      <xdr:colOff>628941</xdr:colOff>
      <xdr:row>3</xdr:row>
      <xdr:rowOff>52218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23825"/>
          <a:ext cx="2943516" cy="499893"/>
        </a:xfrm>
        <a:prstGeom prst="rect">
          <a:avLst/>
        </a:prstGeom>
      </xdr:spPr>
    </xdr:pic>
    <xdr:clientData/>
  </xdr:twoCellAnchor>
  <xdr:twoCellAnchor editAs="oneCell">
    <xdr:from>
      <xdr:col>12</xdr:col>
      <xdr:colOff>231777</xdr:colOff>
      <xdr:row>0</xdr:row>
      <xdr:rowOff>38100</xdr:rowOff>
    </xdr:from>
    <xdr:to>
      <xdr:col>13</xdr:col>
      <xdr:colOff>38099</xdr:colOff>
      <xdr:row>4</xdr:row>
      <xdr:rowOff>119821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1527" y="38100"/>
          <a:ext cx="1587497" cy="84372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108</xdr:row>
      <xdr:rowOff>9526</xdr:rowOff>
    </xdr:from>
    <xdr:to>
      <xdr:col>10</xdr:col>
      <xdr:colOff>457200</xdr:colOff>
      <xdr:row>111</xdr:row>
      <xdr:rowOff>4745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8677276"/>
          <a:ext cx="1276350" cy="56671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1295400</xdr:colOff>
      <xdr:row>107</xdr:row>
      <xdr:rowOff>161925</xdr:rowOff>
    </xdr:from>
    <xdr:to>
      <xdr:col>13</xdr:col>
      <xdr:colOff>142875</xdr:colOff>
      <xdr:row>111</xdr:row>
      <xdr:rowOff>8146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44025" y="8639175"/>
          <a:ext cx="2009775" cy="6082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266701</xdr:rowOff>
    </xdr:from>
    <xdr:to>
      <xdr:col>3</xdr:col>
      <xdr:colOff>571501</xdr:colOff>
      <xdr:row>0</xdr:row>
      <xdr:rowOff>820923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66701"/>
          <a:ext cx="3257550" cy="554222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0</xdr:row>
      <xdr:rowOff>142876</xdr:rowOff>
    </xdr:from>
    <xdr:to>
      <xdr:col>5</xdr:col>
      <xdr:colOff>523875</xdr:colOff>
      <xdr:row>0</xdr:row>
      <xdr:rowOff>918448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42876"/>
          <a:ext cx="1771650" cy="7755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82AF8E-E67D-4DD3-A645-6AEEC9B04F42}" name="Table1" displayName="Table1" ref="C3:AL34" totalsRowShown="0" headerRowDxfId="0" dataDxfId="1" headerRowBorderDxfId="39" tableBorderDxfId="40" totalsRowBorderDxfId="38">
  <autoFilter ref="C3:AL34" xr:uid="{97D3338A-5FD9-4AC4-AA53-7F048A9AD510}"/>
  <tableColumns count="36">
    <tableColumn id="1" xr3:uid="{9A326EAC-7125-4E3F-BB14-F97D628D914B}" name="Car _x000a_No" dataDxfId="37" dataCellStyle="Good"/>
    <tableColumn id="2" xr3:uid="{5D9E51DC-2C82-45FB-A164-D9CBA1190241}" name="Driver" dataDxfId="36">
      <calculatedColumnFormula>IF($C4="","",VLOOKUP($C4,Entrants!$1:$1048576,2,FALSE))</calculatedColumnFormula>
    </tableColumn>
    <tableColumn id="3" xr3:uid="{DBD47894-1BA8-462F-9021-C9BFDB98FDFE}" name="Co-Driver" dataDxfId="35">
      <calculatedColumnFormula>IF($C4="","",VLOOKUP($C4,Entrants!$1:$1048576,3,FALSE))</calculatedColumnFormula>
    </tableColumn>
    <tableColumn id="4" xr3:uid="{9AC32710-5D90-46B7-80A6-81AB69B26732}" name="Vehicle" dataDxfId="34">
      <calculatedColumnFormula>IF($C4="","",VLOOKUP($C4,Entrants!$1:$1048576,4,FALSE))</calculatedColumnFormula>
    </tableColumn>
    <tableColumn id="5" xr3:uid="{7152E8F8-3F5B-4548-A6DE-D7750D76B544}" name="Class" dataDxfId="33">
      <calculatedColumnFormula>IF($C4="","",VLOOKUP($C4,Entrants!$1:$1048576,5,FALSE))</calculatedColumnFormula>
    </tableColumn>
    <tableColumn id="6" xr3:uid="{4C2459FA-CD0D-4394-B22B-928748643BBE}" name="Competition" dataDxfId="32">
      <calculatedColumnFormula>IF($C4="","",VLOOKUP($C4,Entrants!$1:$1048576,6,FALSE))</calculatedColumnFormula>
    </tableColumn>
    <tableColumn id="7" xr3:uid="{98516F5C-0764-41F6-B7BB-537F66E25C8D}" name="SS2" dataDxfId="31">
      <calculatedColumnFormula>IF($C4="","",VLOOKUP($C4,TimesComp,4,FALSE))</calculatedColumnFormula>
    </tableColumn>
    <tableColumn id="8" xr3:uid="{B1C1F17C-C409-436C-BDB4-F8DDE556F4DB}" name="SS3" dataDxfId="30">
      <calculatedColumnFormula>IF($C4="","",VLOOKUP($C4,TimesComp,5,FALSE))</calculatedColumnFormula>
    </tableColumn>
    <tableColumn id="9" xr3:uid="{F1E885E2-08F3-47D3-AC85-D1E7891F038C}" name="SS4" dataDxfId="29">
      <calculatedColumnFormula>IF($C4="","",VLOOKUP($C4,TimesComp,6,FALSE))</calculatedColumnFormula>
    </tableColumn>
    <tableColumn id="10" xr3:uid="{757F0386-3132-4538-B3A1-F6800E2490DF}" name="SS5" dataDxfId="28">
      <calculatedColumnFormula>IF($C4="","",VLOOKUP($C4,TimesComp,7,FALSE))</calculatedColumnFormula>
    </tableColumn>
    <tableColumn id="11" xr3:uid="{B7CD8221-0D54-41C8-A3AD-A186E26F2292}" name="SS6 " dataDxfId="27">
      <calculatedColumnFormula>IF($C4="","",VLOOKUP($C4,TimesComp,8,FALSE))</calculatedColumnFormula>
    </tableColumn>
    <tableColumn id="12" xr3:uid="{48D375FE-83D1-4C6E-836B-15214C8C6EA8}" name="SS7" dataDxfId="26">
      <calculatedColumnFormula>IF($C4="","",VLOOKUP($C4,TimesComp,9,FALSE))</calculatedColumnFormula>
    </tableColumn>
    <tableColumn id="13" xr3:uid="{09DF4021-BEA9-453F-AE34-6197CC3585E9}" name="SS8" dataDxfId="25">
      <calculatedColumnFormula>IF($C4="","",VLOOKUP($C4,TimesComp,10,FALSE))</calculatedColumnFormula>
    </tableColumn>
    <tableColumn id="14" xr3:uid="{DD174998-3B13-430E-98D3-4B6068A86970}" name="SS9" dataDxfId="24">
      <calculatedColumnFormula>IF($C4="","",VLOOKUP($C4,TimesComp,11,FALSE))</calculatedColumnFormula>
    </tableColumn>
    <tableColumn id="15" xr3:uid="{E5413969-3712-48D2-AD6A-B83708FA3C1F}" name="SS10" dataDxfId="23">
      <calculatedColumnFormula>IF($C4="","",VLOOKUP($C4,TimesComp,12,FALSE))</calculatedColumnFormula>
    </tableColumn>
    <tableColumn id="16" xr3:uid="{65C3DFE2-93EA-4593-AD99-062BD91E958F}" name="SS11" dataDxfId="22">
      <calculatedColumnFormula>IF($C4="","",VLOOKUP($C4,TimesComp,13,FALSE))</calculatedColumnFormula>
    </tableColumn>
    <tableColumn id="17" xr3:uid="{AD0B45D0-489A-4A01-A70D-3613678E7B1C}" name="SS12" dataDxfId="21">
      <calculatedColumnFormula>IF($C4="","",VLOOKUP($C4,TimesComp,14,FALSE))</calculatedColumnFormula>
    </tableColumn>
    <tableColumn id="18" xr3:uid="{AC19163F-B755-4184-8D06-D5BC9EEBB385}" name="SS13" dataDxfId="20">
      <calculatedColumnFormula>IF($C4="","",VLOOKUP($C4,TimesComp,15,FALSE))</calculatedColumnFormula>
    </tableColumn>
    <tableColumn id="19" xr3:uid="{E01EA872-D72D-4C62-B4B4-7E2CDC848C7F}" name="SS14" dataDxfId="19">
      <calculatedColumnFormula>IF($C4="","",VLOOKUP($C4,TimesComp,16,FALSE))</calculatedColumnFormula>
    </tableColumn>
    <tableColumn id="20" xr3:uid="{82E9DF13-3674-4536-A77B-D39EA33219E6}" name="SS15" dataDxfId="18">
      <calculatedColumnFormula>IF($C4="","",VLOOKUP($C4,TimesComp,17,FALSE))</calculatedColumnFormula>
    </tableColumn>
    <tableColumn id="21" xr3:uid="{FB769F58-F4E3-4650-85A9-5A423DCBF320}" name="SS16" dataDxfId="17">
      <calculatedColumnFormula>IF($C4="","",VLOOKUP($C4,TimesComp,18,FALSE))</calculatedColumnFormula>
    </tableColumn>
    <tableColumn id="22" xr3:uid="{9FAFFC2E-62FD-4956-B178-404F806BE0BD}" name="SS17" dataDxfId="16">
      <calculatedColumnFormula>IF($C4="","",VLOOKUP($C4,TimesComp,19,FALSE))</calculatedColumnFormula>
    </tableColumn>
    <tableColumn id="23" xr3:uid="{8D3A38FA-481C-4A09-B7BC-2179EC6B39A5}" name="SS18" dataDxfId="15">
      <calculatedColumnFormula>IF($C4="","",VLOOKUP($C4,TimesComp,20,FALSE))</calculatedColumnFormula>
    </tableColumn>
    <tableColumn id="24" xr3:uid="{77CFBC4C-BDD9-4FF6-8544-A993D5D40286}" name="SS19" dataDxfId="14">
      <calculatedColumnFormula>IF($C4="","",VLOOKUP($C4,TimesComp,21,FALSE))</calculatedColumnFormula>
    </tableColumn>
    <tableColumn id="25" xr3:uid="{AD3ED835-CA18-4F66-BE2F-1A529ABAA7FB}" name="SS20" dataDxfId="13">
      <calculatedColumnFormula>IF($C4="","",VLOOKUP($C4,TimesComp,22,FALSE))</calculatedColumnFormula>
    </tableColumn>
    <tableColumn id="26" xr3:uid="{814919AC-5D3E-47A0-9C47-2918A89E4407}" name="SS21" dataDxfId="12">
      <calculatedColumnFormula>IF($C4="","",VLOOKUP($C4,TimesComp,23,FALSE))</calculatedColumnFormula>
    </tableColumn>
    <tableColumn id="27" xr3:uid="{1BF788E0-5C2C-4850-9C10-B929ECA24EEA}" name="SS22" dataDxfId="11">
      <calculatedColumnFormula>IF($C4="","",VLOOKUP($C4,TimesComp,24,FALSE))</calculatedColumnFormula>
    </tableColumn>
    <tableColumn id="28" xr3:uid="{6E470628-66AA-41E7-83FC-EF6DEF0CFFC9}" name="SS23" dataDxfId="10">
      <calculatedColumnFormula>IF($C4="","",VLOOKUP($C4,TimesComp,25,FALSE))</calculatedColumnFormula>
    </tableColumn>
    <tableColumn id="29" xr3:uid="{D03F3CA1-E99B-40A4-9211-C5476C3C5F58}" name="SS24" dataDxfId="9">
      <calculatedColumnFormula>IF($C4="","",VLOOKUP($C4,TimesComp,26,FALSE))</calculatedColumnFormula>
    </tableColumn>
    <tableColumn id="30" xr3:uid="{608A36A3-CDBF-4D34-A21A-370AEA6AFE27}" name="SS25" dataDxfId="8">
      <calculatedColumnFormula>IF($C4="","",VLOOKUP($C4,TimesComp,27,FALSE))</calculatedColumnFormula>
    </tableColumn>
    <tableColumn id="31" xr3:uid="{624B5C4A-8B23-4001-9E23-79226FE31121}" name="SS26" dataDxfId="7">
      <calculatedColumnFormula>IF($C4="","",VLOOKUP($C4,TimesComp,28,FALSE))</calculatedColumnFormula>
    </tableColumn>
    <tableColumn id="32" xr3:uid="{6C489C35-F082-4213-9953-0F9D726F6FC0}" name="SS27" dataDxfId="6">
      <calculatedColumnFormula>IF($C4="","",VLOOKUP($C4,TimesComp,29,FALSE))</calculatedColumnFormula>
    </tableColumn>
    <tableColumn id="33" xr3:uid="{702E958F-2417-45A0-B7C2-4B476EB9B4F3}" name="SS28" dataDxfId="5">
      <calculatedColumnFormula>IF($C4="","",VLOOKUP($C4,TimesComp,30,FALSE))</calculatedColumnFormula>
    </tableColumn>
    <tableColumn id="34" xr3:uid="{E06B7EBF-F2A2-4F8E-B560-3B97BFF4BCE8}" name="SS29" dataDxfId="4">
      <calculatedColumnFormula>IF($C4="","",VLOOKUP($C4,TimesComp,31,FALSE))</calculatedColumnFormula>
    </tableColumn>
    <tableColumn id="35" xr3:uid="{62D670BD-FDFD-451E-A007-B81C0D59D1EF}" name="SS30" dataDxfId="3">
      <calculatedColumnFormula>IF($C4="","",VLOOKUP($C4,TimesComp,32,FALSE))</calculatedColumnFormula>
    </tableColumn>
    <tableColumn id="36" xr3:uid="{2E9006B0-30DF-4D55-A991-E6EFD30877C5}" name="Event Total" dataDxfId="2">
      <calculatedColumnFormula>SUM(I4:AA4)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R24"/>
  <sheetViews>
    <sheetView workbookViewId="0">
      <selection activeCell="I31" sqref="I31"/>
    </sheetView>
  </sheetViews>
  <sheetFormatPr defaultRowHeight="15" x14ac:dyDescent="0.25"/>
  <sheetData>
    <row r="1" spans="2:14" ht="24" customHeight="1" x14ac:dyDescent="0.35">
      <c r="B1" s="60" t="s">
        <v>83</v>
      </c>
    </row>
    <row r="2" spans="2:14" ht="20.100000000000001" customHeight="1" x14ac:dyDescent="0.25">
      <c r="B2" t="s">
        <v>82</v>
      </c>
    </row>
    <row r="3" spans="2:14" ht="20.100000000000001" customHeight="1" x14ac:dyDescent="0.25">
      <c r="B3" t="s">
        <v>87</v>
      </c>
    </row>
    <row r="4" spans="2:14" ht="20.100000000000001" customHeight="1" x14ac:dyDescent="0.25">
      <c r="B4" t="s">
        <v>94</v>
      </c>
    </row>
    <row r="5" spans="2:14" ht="20.100000000000001" customHeight="1" x14ac:dyDescent="0.25">
      <c r="B5" t="s">
        <v>95</v>
      </c>
    </row>
    <row r="6" spans="2:14" ht="20.100000000000001" customHeight="1" x14ac:dyDescent="0.25">
      <c r="B6" t="s">
        <v>81</v>
      </c>
    </row>
    <row r="7" spans="2:14" ht="20.100000000000001" customHeight="1" x14ac:dyDescent="0.25">
      <c r="B7" t="s">
        <v>84</v>
      </c>
    </row>
    <row r="8" spans="2:14" ht="20.100000000000001" customHeight="1" x14ac:dyDescent="0.25">
      <c r="B8" t="s">
        <v>88</v>
      </c>
    </row>
    <row r="9" spans="2:14" ht="20.100000000000001" customHeight="1" x14ac:dyDescent="0.25">
      <c r="B9" t="s">
        <v>80</v>
      </c>
    </row>
    <row r="10" spans="2:14" ht="20.100000000000001" customHeight="1" x14ac:dyDescent="0.25">
      <c r="B10" t="s">
        <v>85</v>
      </c>
    </row>
    <row r="11" spans="2:14" ht="20.100000000000001" customHeight="1" x14ac:dyDescent="0.25">
      <c r="B11" t="s">
        <v>89</v>
      </c>
    </row>
    <row r="12" spans="2:14" ht="20.100000000000001" customHeight="1" x14ac:dyDescent="0.25">
      <c r="B12" s="73" t="s">
        <v>100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 ht="20.100000000000001" customHeight="1" x14ac:dyDescent="0.25">
      <c r="B13" t="s">
        <v>90</v>
      </c>
    </row>
    <row r="14" spans="2:14" ht="20.100000000000001" customHeight="1" x14ac:dyDescent="0.25">
      <c r="B14" t="s">
        <v>91</v>
      </c>
    </row>
    <row r="15" spans="2:14" ht="20.100000000000001" customHeight="1" x14ac:dyDescent="0.25">
      <c r="B15" t="s">
        <v>92</v>
      </c>
    </row>
    <row r="16" spans="2:14" ht="20.100000000000001" customHeight="1" x14ac:dyDescent="0.25">
      <c r="B16" t="s">
        <v>86</v>
      </c>
    </row>
    <row r="17" spans="2:18" ht="20.100000000000001" customHeight="1" x14ac:dyDescent="0.25">
      <c r="B17" t="s">
        <v>96</v>
      </c>
    </row>
    <row r="18" spans="2:18" ht="20.100000000000001" customHeight="1" x14ac:dyDescent="0.25">
      <c r="B18" t="s">
        <v>97</v>
      </c>
    </row>
    <row r="19" spans="2:18" ht="20.100000000000001" customHeight="1" x14ac:dyDescent="0.25">
      <c r="B19" s="73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 ht="20.100000000000001" customHeight="1" x14ac:dyDescent="0.25">
      <c r="B20" t="s">
        <v>98</v>
      </c>
    </row>
    <row r="21" spans="2:18" ht="20.100000000000001" customHeight="1" x14ac:dyDescent="0.25">
      <c r="B21" t="s">
        <v>93</v>
      </c>
    </row>
    <row r="22" spans="2:18" ht="20.100000000000001" customHeight="1" x14ac:dyDescent="0.25">
      <c r="B22" t="s">
        <v>102</v>
      </c>
    </row>
    <row r="23" spans="2:18" ht="20.100000000000001" customHeight="1" x14ac:dyDescent="0.25">
      <c r="B23" t="s">
        <v>99</v>
      </c>
    </row>
    <row r="24" spans="2:18" ht="20.100000000000001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7"/>
  <sheetViews>
    <sheetView topLeftCell="A7" workbookViewId="0">
      <selection activeCell="B2" sqref="B2:E2"/>
    </sheetView>
  </sheetViews>
  <sheetFormatPr defaultColWidth="9.140625" defaultRowHeight="21" x14ac:dyDescent="0.35"/>
  <cols>
    <col min="1" max="1" width="5.5703125" style="281" customWidth="1"/>
    <col min="2" max="2" width="15.42578125" style="280" customWidth="1"/>
    <col min="3" max="3" width="20.140625" style="290" customWidth="1"/>
    <col min="4" max="5" width="15.7109375" style="280" customWidth="1"/>
    <col min="6" max="8" width="9.140625" style="281"/>
    <col min="9" max="9" width="11" style="281" hidden="1" customWidth="1"/>
    <col min="10" max="16384" width="9.140625" style="281"/>
  </cols>
  <sheetData>
    <row r="1" spans="2:10" ht="78" customHeight="1" x14ac:dyDescent="0.35"/>
    <row r="2" spans="2:10" ht="61.5" x14ac:dyDescent="0.9">
      <c r="B2" s="354" t="s">
        <v>32</v>
      </c>
      <c r="C2" s="354"/>
      <c r="D2" s="354"/>
      <c r="E2" s="354"/>
    </row>
    <row r="5" spans="2:10" x14ac:dyDescent="0.35">
      <c r="D5" s="353" t="s">
        <v>230</v>
      </c>
      <c r="E5" s="353"/>
    </row>
    <row r="6" spans="2:10" x14ac:dyDescent="0.35">
      <c r="B6" s="282" t="s">
        <v>33</v>
      </c>
      <c r="C6" s="291" t="s">
        <v>34</v>
      </c>
      <c r="D6" s="282" t="s">
        <v>231</v>
      </c>
      <c r="E6" s="282" t="s">
        <v>232</v>
      </c>
      <c r="I6" s="281" t="s">
        <v>144</v>
      </c>
    </row>
    <row r="7" spans="2:10" x14ac:dyDescent="0.35">
      <c r="B7" s="282">
        <v>1</v>
      </c>
      <c r="C7" s="292">
        <v>7.44</v>
      </c>
      <c r="D7" s="283">
        <v>85</v>
      </c>
      <c r="E7" s="282">
        <v>75</v>
      </c>
      <c r="I7" s="284" t="s">
        <v>146</v>
      </c>
    </row>
    <row r="8" spans="2:10" x14ac:dyDescent="0.35">
      <c r="B8" s="282">
        <v>2</v>
      </c>
      <c r="C8" s="292">
        <v>8.4</v>
      </c>
      <c r="D8" s="283">
        <v>80</v>
      </c>
      <c r="E8" s="283">
        <v>74</v>
      </c>
      <c r="H8" s="285"/>
      <c r="I8" s="284" t="s">
        <v>145</v>
      </c>
      <c r="J8" s="285"/>
    </row>
    <row r="9" spans="2:10" x14ac:dyDescent="0.35">
      <c r="B9" s="282">
        <v>3</v>
      </c>
      <c r="C9" s="292">
        <v>10</v>
      </c>
      <c r="D9" s="283">
        <v>80</v>
      </c>
      <c r="E9" s="283">
        <v>74</v>
      </c>
      <c r="H9" s="285"/>
    </row>
    <row r="10" spans="2:10" x14ac:dyDescent="0.35">
      <c r="B10" s="282">
        <v>4</v>
      </c>
      <c r="C10" s="292">
        <f>8.9-0.465</f>
        <v>8.4350000000000005</v>
      </c>
      <c r="D10" s="283">
        <v>88</v>
      </c>
      <c r="E10" s="283">
        <v>80</v>
      </c>
      <c r="H10" s="285"/>
    </row>
    <row r="11" spans="2:10" x14ac:dyDescent="0.35">
      <c r="B11" s="282">
        <v>5</v>
      </c>
      <c r="C11" s="292">
        <v>8.9</v>
      </c>
      <c r="D11" s="283">
        <v>90</v>
      </c>
      <c r="E11" s="283">
        <v>80</v>
      </c>
    </row>
    <row r="12" spans="2:10" ht="21.75" thickBot="1" x14ac:dyDescent="0.4">
      <c r="B12" s="286">
        <v>6</v>
      </c>
      <c r="C12" s="293">
        <v>9.6999999999999993</v>
      </c>
      <c r="D12" s="287">
        <v>70</v>
      </c>
      <c r="E12" s="287">
        <v>65</v>
      </c>
    </row>
    <row r="13" spans="2:10" x14ac:dyDescent="0.35">
      <c r="B13" s="288">
        <v>7</v>
      </c>
      <c r="C13" s="294">
        <v>7.7</v>
      </c>
      <c r="D13" s="289">
        <v>80</v>
      </c>
      <c r="E13" s="289">
        <v>73</v>
      </c>
    </row>
    <row r="14" spans="2:10" x14ac:dyDescent="0.35">
      <c r="B14" s="282">
        <v>8</v>
      </c>
      <c r="C14" s="292">
        <v>7.5</v>
      </c>
      <c r="D14" s="283">
        <v>90</v>
      </c>
      <c r="E14" s="283">
        <v>80</v>
      </c>
    </row>
    <row r="15" spans="2:10" ht="21.75" thickBot="1" x14ac:dyDescent="0.4">
      <c r="B15" s="286">
        <v>9</v>
      </c>
      <c r="C15" s="293">
        <v>17</v>
      </c>
      <c r="D15" s="287">
        <v>85</v>
      </c>
      <c r="E15" s="287">
        <v>78</v>
      </c>
    </row>
    <row r="16" spans="2:10" x14ac:dyDescent="0.35">
      <c r="B16" s="288">
        <v>10</v>
      </c>
      <c r="C16" s="294">
        <v>8.4</v>
      </c>
      <c r="D16" s="289">
        <v>85</v>
      </c>
      <c r="E16" s="289">
        <v>78</v>
      </c>
    </row>
    <row r="17" spans="2:5" x14ac:dyDescent="0.35">
      <c r="B17" s="282">
        <v>11</v>
      </c>
      <c r="C17" s="292">
        <f>10.2-0.465</f>
        <v>9.7349999999999994</v>
      </c>
      <c r="D17" s="283">
        <v>90</v>
      </c>
      <c r="E17" s="283">
        <v>82</v>
      </c>
    </row>
    <row r="18" spans="2:5" x14ac:dyDescent="0.35">
      <c r="B18" s="282">
        <v>12</v>
      </c>
      <c r="C18" s="292">
        <v>9.4</v>
      </c>
      <c r="D18" s="283">
        <v>85</v>
      </c>
      <c r="E18" s="283">
        <v>78</v>
      </c>
    </row>
    <row r="19" spans="2:5" x14ac:dyDescent="0.35">
      <c r="B19" s="282">
        <v>13</v>
      </c>
      <c r="C19" s="292">
        <v>8.1999999999999993</v>
      </c>
      <c r="D19" s="283">
        <v>72</v>
      </c>
      <c r="E19" s="283">
        <v>65</v>
      </c>
    </row>
    <row r="20" spans="2:5" x14ac:dyDescent="0.35">
      <c r="B20" s="282">
        <v>14</v>
      </c>
      <c r="C20" s="292">
        <v>16.3</v>
      </c>
      <c r="D20" s="283">
        <v>70</v>
      </c>
      <c r="E20" s="283">
        <v>65</v>
      </c>
    </row>
    <row r="21" spans="2:5" x14ac:dyDescent="0.35">
      <c r="B21" s="282">
        <v>15</v>
      </c>
      <c r="C21" s="292">
        <v>17</v>
      </c>
      <c r="D21" s="283">
        <v>85</v>
      </c>
      <c r="E21" s="283">
        <v>77</v>
      </c>
    </row>
    <row r="22" spans="2:5" x14ac:dyDescent="0.35">
      <c r="B22" s="282">
        <v>16</v>
      </c>
      <c r="C22" s="292">
        <f>18.4-0.0465</f>
        <v>18.353499999999997</v>
      </c>
      <c r="D22" s="283">
        <v>85</v>
      </c>
      <c r="E22" s="283">
        <v>77</v>
      </c>
    </row>
    <row r="23" spans="2:5" x14ac:dyDescent="0.35">
      <c r="B23" s="282">
        <v>17</v>
      </c>
      <c r="C23" s="292">
        <v>19.350000000000001</v>
      </c>
      <c r="D23" s="283">
        <v>80</v>
      </c>
      <c r="E23" s="283">
        <v>72</v>
      </c>
    </row>
    <row r="24" spans="2:5" x14ac:dyDescent="0.35">
      <c r="B24" s="282">
        <v>18</v>
      </c>
      <c r="C24" s="292">
        <v>16.600000000000001</v>
      </c>
      <c r="D24" s="283">
        <v>85</v>
      </c>
      <c r="E24" s="283">
        <v>78</v>
      </c>
    </row>
    <row r="25" spans="2:5" x14ac:dyDescent="0.35">
      <c r="B25" s="282">
        <v>19</v>
      </c>
      <c r="C25" s="292">
        <f>37.44-0.465</f>
        <v>36.974999999999994</v>
      </c>
      <c r="D25" s="283">
        <v>85</v>
      </c>
      <c r="E25" s="283">
        <v>77</v>
      </c>
    </row>
    <row r="26" spans="2:5" x14ac:dyDescent="0.35">
      <c r="B26" s="282">
        <v>20</v>
      </c>
      <c r="C26" s="292">
        <v>37</v>
      </c>
      <c r="D26" s="283">
        <v>85</v>
      </c>
      <c r="E26" s="283">
        <v>78</v>
      </c>
    </row>
    <row r="27" spans="2:5" hidden="1" x14ac:dyDescent="0.35">
      <c r="B27" s="282"/>
      <c r="C27" s="291"/>
      <c r="D27" s="283"/>
      <c r="E27" s="283"/>
    </row>
  </sheetData>
  <mergeCells count="2">
    <mergeCell ref="D5:E5"/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6"/>
  <sheetViews>
    <sheetView topLeftCell="A22" workbookViewId="0">
      <selection activeCell="E58" sqref="E58"/>
    </sheetView>
  </sheetViews>
  <sheetFormatPr defaultRowHeight="15" x14ac:dyDescent="0.25"/>
  <cols>
    <col min="2" max="2" width="22.85546875" bestFit="1" customWidth="1"/>
    <col min="3" max="3" width="20.28515625" bestFit="1" customWidth="1"/>
    <col min="4" max="4" width="30.42578125" bestFit="1" customWidth="1"/>
    <col min="5" max="5" width="12.42578125" style="176" customWidth="1"/>
  </cols>
  <sheetData>
    <row r="1" spans="1:5" x14ac:dyDescent="0.25">
      <c r="A1" s="178" t="s">
        <v>264</v>
      </c>
      <c r="B1" s="178" t="s">
        <v>0</v>
      </c>
      <c r="C1" s="178" t="s">
        <v>63</v>
      </c>
      <c r="D1" s="178" t="s">
        <v>3</v>
      </c>
      <c r="E1" s="179" t="s">
        <v>19</v>
      </c>
    </row>
    <row r="2" spans="1:5" x14ac:dyDescent="0.25">
      <c r="A2" s="113">
        <v>1</v>
      </c>
      <c r="B2" s="113" t="s">
        <v>136</v>
      </c>
      <c r="C2" s="113" t="s">
        <v>428</v>
      </c>
      <c r="D2" s="113" t="s">
        <v>150</v>
      </c>
      <c r="E2" s="177" t="s">
        <v>225</v>
      </c>
    </row>
    <row r="3" spans="1:5" x14ac:dyDescent="0.25">
      <c r="A3" s="113">
        <v>3</v>
      </c>
      <c r="B3" s="113" t="s">
        <v>151</v>
      </c>
      <c r="C3" s="113" t="s">
        <v>349</v>
      </c>
      <c r="D3" s="113" t="s">
        <v>152</v>
      </c>
      <c r="E3" s="177" t="s">
        <v>226</v>
      </c>
    </row>
    <row r="4" spans="1:5" x14ac:dyDescent="0.25">
      <c r="A4" s="113">
        <v>5</v>
      </c>
      <c r="B4" s="113" t="s">
        <v>375</v>
      </c>
      <c r="C4" s="113" t="s">
        <v>376</v>
      </c>
      <c r="D4" s="113" t="s">
        <v>140</v>
      </c>
      <c r="E4" s="177" t="s">
        <v>226</v>
      </c>
    </row>
    <row r="5" spans="1:5" x14ac:dyDescent="0.25">
      <c r="A5" s="113">
        <v>7</v>
      </c>
      <c r="B5" s="113" t="s">
        <v>9</v>
      </c>
      <c r="C5" s="113" t="s">
        <v>268</v>
      </c>
      <c r="D5" s="113" t="s">
        <v>346</v>
      </c>
      <c r="E5" s="177" t="s">
        <v>347</v>
      </c>
    </row>
    <row r="6" spans="1:5" x14ac:dyDescent="0.25">
      <c r="A6" s="113">
        <v>8</v>
      </c>
      <c r="B6" s="113" t="s">
        <v>133</v>
      </c>
      <c r="C6" s="113" t="s">
        <v>403</v>
      </c>
      <c r="D6" s="113" t="s">
        <v>154</v>
      </c>
      <c r="E6" s="177" t="s">
        <v>260</v>
      </c>
    </row>
    <row r="7" spans="1:5" x14ac:dyDescent="0.25">
      <c r="A7" s="113">
        <v>9</v>
      </c>
      <c r="B7" s="113" t="s">
        <v>275</v>
      </c>
      <c r="C7" s="113" t="s">
        <v>306</v>
      </c>
      <c r="D7" s="113" t="s">
        <v>170</v>
      </c>
      <c r="E7" s="177" t="s">
        <v>347</v>
      </c>
    </row>
    <row r="8" spans="1:5" x14ac:dyDescent="0.25">
      <c r="A8" s="113">
        <v>11</v>
      </c>
      <c r="B8" s="113" t="s">
        <v>241</v>
      </c>
      <c r="C8" s="113" t="s">
        <v>242</v>
      </c>
      <c r="D8" s="113" t="s">
        <v>158</v>
      </c>
      <c r="E8" s="177" t="s">
        <v>303</v>
      </c>
    </row>
    <row r="9" spans="1:5" x14ac:dyDescent="0.25">
      <c r="A9" s="113">
        <v>18</v>
      </c>
      <c r="B9" s="113" t="s">
        <v>247</v>
      </c>
      <c r="C9" s="113" t="s">
        <v>29</v>
      </c>
      <c r="D9" s="113" t="s">
        <v>157</v>
      </c>
      <c r="E9" s="177" t="s">
        <v>227</v>
      </c>
    </row>
    <row r="10" spans="1:5" x14ac:dyDescent="0.25">
      <c r="A10" s="113">
        <v>22</v>
      </c>
      <c r="B10" s="113" t="s">
        <v>274</v>
      </c>
      <c r="C10" s="113" t="s">
        <v>307</v>
      </c>
      <c r="D10" s="113" t="s">
        <v>410</v>
      </c>
      <c r="E10" s="177" t="s">
        <v>260</v>
      </c>
    </row>
    <row r="11" spans="1:5" x14ac:dyDescent="0.25">
      <c r="A11" s="113">
        <v>23</v>
      </c>
      <c r="B11" s="113" t="s">
        <v>160</v>
      </c>
      <c r="C11" s="113" t="s">
        <v>245</v>
      </c>
      <c r="D11" s="113" t="s">
        <v>28</v>
      </c>
      <c r="E11" s="177" t="s">
        <v>227</v>
      </c>
    </row>
    <row r="12" spans="1:5" x14ac:dyDescent="0.25">
      <c r="A12" s="113">
        <v>24</v>
      </c>
      <c r="B12" s="113" t="s">
        <v>161</v>
      </c>
      <c r="C12" s="113" t="s">
        <v>162</v>
      </c>
      <c r="D12" s="113" t="s">
        <v>163</v>
      </c>
      <c r="E12" s="177" t="s">
        <v>260</v>
      </c>
    </row>
    <row r="13" spans="1:5" s="159" customFormat="1" x14ac:dyDescent="0.25">
      <c r="A13" s="113">
        <v>25</v>
      </c>
      <c r="B13" s="113" t="s">
        <v>413</v>
      </c>
      <c r="C13" s="113" t="s">
        <v>431</v>
      </c>
      <c r="D13" s="113" t="s">
        <v>414</v>
      </c>
      <c r="E13" s="177" t="s">
        <v>296</v>
      </c>
    </row>
    <row r="14" spans="1:5" x14ac:dyDescent="0.25">
      <c r="A14" s="113">
        <v>26</v>
      </c>
      <c r="B14" s="113" t="s">
        <v>406</v>
      </c>
      <c r="C14" s="113" t="s">
        <v>407</v>
      </c>
      <c r="D14" s="113" t="s">
        <v>281</v>
      </c>
      <c r="E14" s="177" t="s">
        <v>260</v>
      </c>
    </row>
    <row r="15" spans="1:5" x14ac:dyDescent="0.25">
      <c r="A15" s="113">
        <v>27</v>
      </c>
      <c r="B15" s="113" t="s">
        <v>289</v>
      </c>
      <c r="C15" s="113" t="s">
        <v>377</v>
      </c>
      <c r="D15" s="113" t="s">
        <v>371</v>
      </c>
      <c r="E15" s="177" t="s">
        <v>396</v>
      </c>
    </row>
    <row r="16" spans="1:5" x14ac:dyDescent="0.25">
      <c r="A16" s="113">
        <v>28</v>
      </c>
      <c r="B16" s="113" t="s">
        <v>405</v>
      </c>
      <c r="C16" s="113" t="s">
        <v>349</v>
      </c>
      <c r="D16" s="113" t="s">
        <v>4</v>
      </c>
      <c r="E16" s="177" t="s">
        <v>226</v>
      </c>
    </row>
    <row r="17" spans="1:7" x14ac:dyDescent="0.25">
      <c r="A17" s="113">
        <v>32</v>
      </c>
      <c r="B17" s="113" t="s">
        <v>164</v>
      </c>
      <c r="C17" s="113" t="s">
        <v>429</v>
      </c>
      <c r="D17" s="113" t="s">
        <v>165</v>
      </c>
      <c r="E17" s="177" t="s">
        <v>290</v>
      </c>
    </row>
    <row r="18" spans="1:7" x14ac:dyDescent="0.25">
      <c r="A18" s="113">
        <v>33</v>
      </c>
      <c r="B18" s="113" t="s">
        <v>166</v>
      </c>
      <c r="C18" s="113" t="s">
        <v>387</v>
      </c>
      <c r="D18" s="113" t="s">
        <v>28</v>
      </c>
      <c r="E18" s="177" t="s">
        <v>227</v>
      </c>
    </row>
    <row r="19" spans="1:7" x14ac:dyDescent="0.25">
      <c r="A19" s="113">
        <v>37</v>
      </c>
      <c r="B19" s="113" t="s">
        <v>167</v>
      </c>
      <c r="C19" s="113" t="s">
        <v>168</v>
      </c>
      <c r="D19" s="113" t="s">
        <v>169</v>
      </c>
      <c r="E19" s="177" t="s">
        <v>126</v>
      </c>
    </row>
    <row r="20" spans="1:7" x14ac:dyDescent="0.25">
      <c r="A20" s="113">
        <v>40</v>
      </c>
      <c r="B20" s="113" t="s">
        <v>291</v>
      </c>
      <c r="C20" s="113" t="s">
        <v>389</v>
      </c>
      <c r="D20" s="113" t="s">
        <v>370</v>
      </c>
      <c r="E20" s="177" t="s">
        <v>290</v>
      </c>
    </row>
    <row r="21" spans="1:7" x14ac:dyDescent="0.25">
      <c r="A21" s="113" t="s">
        <v>430</v>
      </c>
      <c r="B21" s="113" t="s">
        <v>391</v>
      </c>
      <c r="C21" s="113" t="s">
        <v>392</v>
      </c>
      <c r="D21" s="113" t="s">
        <v>393</v>
      </c>
      <c r="E21" s="177" t="s">
        <v>396</v>
      </c>
    </row>
    <row r="22" spans="1:7" x14ac:dyDescent="0.25">
      <c r="A22" s="113">
        <v>50</v>
      </c>
      <c r="B22" s="113" t="s">
        <v>153</v>
      </c>
      <c r="C22" s="113" t="s">
        <v>5</v>
      </c>
      <c r="D22" s="113" t="s">
        <v>28</v>
      </c>
      <c r="E22" s="177" t="s">
        <v>227</v>
      </c>
    </row>
    <row r="23" spans="1:7" x14ac:dyDescent="0.25">
      <c r="A23" s="113">
        <v>55</v>
      </c>
      <c r="B23" s="113" t="s">
        <v>171</v>
      </c>
      <c r="C23" s="113" t="s">
        <v>172</v>
      </c>
      <c r="D23" s="113" t="s">
        <v>173</v>
      </c>
      <c r="E23" s="177" t="s">
        <v>297</v>
      </c>
    </row>
    <row r="24" spans="1:7" x14ac:dyDescent="0.25">
      <c r="A24" s="113">
        <v>64</v>
      </c>
      <c r="B24" s="113" t="s">
        <v>174</v>
      </c>
      <c r="C24" s="113" t="s">
        <v>137</v>
      </c>
      <c r="D24" s="113" t="s">
        <v>175</v>
      </c>
      <c r="E24" s="177" t="s">
        <v>385</v>
      </c>
    </row>
    <row r="25" spans="1:7" x14ac:dyDescent="0.25">
      <c r="A25" s="113">
        <v>68</v>
      </c>
      <c r="B25" s="113" t="s">
        <v>176</v>
      </c>
      <c r="C25" s="113" t="s">
        <v>177</v>
      </c>
      <c r="D25" s="113" t="s">
        <v>178</v>
      </c>
      <c r="E25" s="177" t="s">
        <v>290</v>
      </c>
    </row>
    <row r="26" spans="1:7" x14ac:dyDescent="0.25">
      <c r="A26" s="113">
        <v>69</v>
      </c>
      <c r="B26" s="113" t="s">
        <v>402</v>
      </c>
      <c r="C26" s="113" t="s">
        <v>445</v>
      </c>
      <c r="D26" s="113" t="s">
        <v>140</v>
      </c>
      <c r="E26" s="177" t="s">
        <v>290</v>
      </c>
      <c r="G26" s="113" t="s">
        <v>308</v>
      </c>
    </row>
    <row r="27" spans="1:7" x14ac:dyDescent="0.25">
      <c r="A27" s="113">
        <v>76</v>
      </c>
      <c r="B27" s="113" t="s">
        <v>182</v>
      </c>
      <c r="C27" s="113" t="s">
        <v>183</v>
      </c>
      <c r="D27" s="113" t="s">
        <v>184</v>
      </c>
      <c r="E27" s="177" t="s">
        <v>259</v>
      </c>
    </row>
    <row r="28" spans="1:7" x14ac:dyDescent="0.25">
      <c r="A28" s="113">
        <v>77</v>
      </c>
      <c r="B28" s="113" t="s">
        <v>185</v>
      </c>
      <c r="C28" s="113" t="s">
        <v>186</v>
      </c>
      <c r="D28" s="113" t="s">
        <v>187</v>
      </c>
      <c r="E28" s="177" t="s">
        <v>290</v>
      </c>
    </row>
    <row r="29" spans="1:7" x14ac:dyDescent="0.25">
      <c r="A29" s="113">
        <v>80</v>
      </c>
      <c r="B29" s="113" t="s">
        <v>134</v>
      </c>
      <c r="C29" s="113" t="s">
        <v>188</v>
      </c>
      <c r="D29" s="113" t="s">
        <v>140</v>
      </c>
      <c r="E29" s="177" t="s">
        <v>227</v>
      </c>
    </row>
    <row r="30" spans="1:7" x14ac:dyDescent="0.25">
      <c r="A30" s="113">
        <v>88</v>
      </c>
      <c r="B30" s="113" t="s">
        <v>189</v>
      </c>
      <c r="C30" s="113" t="s">
        <v>190</v>
      </c>
      <c r="D30" s="113" t="s">
        <v>191</v>
      </c>
      <c r="E30" s="177">
        <v>1</v>
      </c>
    </row>
    <row r="31" spans="1:7" x14ac:dyDescent="0.25">
      <c r="A31" s="113">
        <v>90</v>
      </c>
      <c r="B31" s="113" t="s">
        <v>155</v>
      </c>
      <c r="C31" s="113" t="s">
        <v>156</v>
      </c>
      <c r="D31" s="113" t="s">
        <v>157</v>
      </c>
      <c r="E31" s="177" t="s">
        <v>226</v>
      </c>
    </row>
    <row r="32" spans="1:7" x14ac:dyDescent="0.25">
      <c r="A32" s="113">
        <v>98</v>
      </c>
      <c r="B32" s="113" t="s">
        <v>192</v>
      </c>
      <c r="C32" s="113" t="s">
        <v>193</v>
      </c>
      <c r="D32" s="113" t="s">
        <v>194</v>
      </c>
      <c r="E32" s="177" t="s">
        <v>296</v>
      </c>
    </row>
    <row r="33" spans="1:5" x14ac:dyDescent="0.25">
      <c r="A33" s="113">
        <v>99</v>
      </c>
      <c r="B33" s="113" t="s">
        <v>195</v>
      </c>
      <c r="C33" s="113" t="s">
        <v>196</v>
      </c>
      <c r="D33" s="113" t="s">
        <v>246</v>
      </c>
      <c r="E33" s="177" t="s">
        <v>228</v>
      </c>
    </row>
    <row r="34" spans="1:5" x14ac:dyDescent="0.25">
      <c r="A34" s="113">
        <v>111</v>
      </c>
      <c r="B34" s="113" t="s">
        <v>292</v>
      </c>
      <c r="C34" s="113" t="s">
        <v>342</v>
      </c>
      <c r="D34" s="113" t="s">
        <v>351</v>
      </c>
      <c r="E34" s="177" t="s">
        <v>260</v>
      </c>
    </row>
    <row r="35" spans="1:5" x14ac:dyDescent="0.25">
      <c r="A35" s="113">
        <v>135</v>
      </c>
      <c r="B35" s="113" t="s">
        <v>197</v>
      </c>
      <c r="C35" s="113" t="s">
        <v>198</v>
      </c>
      <c r="D35" s="113" t="s">
        <v>199</v>
      </c>
      <c r="E35" s="177" t="s">
        <v>228</v>
      </c>
    </row>
    <row r="36" spans="1:5" x14ac:dyDescent="0.25">
      <c r="A36" s="113">
        <v>169</v>
      </c>
      <c r="B36" s="113" t="s">
        <v>179</v>
      </c>
      <c r="C36" s="113" t="s">
        <v>180</v>
      </c>
      <c r="D36" s="113" t="s">
        <v>181</v>
      </c>
      <c r="E36" s="177" t="s">
        <v>260</v>
      </c>
    </row>
    <row r="37" spans="1:5" x14ac:dyDescent="0.25">
      <c r="A37" s="113">
        <v>197</v>
      </c>
      <c r="B37" s="113" t="s">
        <v>248</v>
      </c>
      <c r="C37" s="113" t="s">
        <v>200</v>
      </c>
      <c r="D37" s="113" t="s">
        <v>201</v>
      </c>
      <c r="E37" s="177" t="s">
        <v>225</v>
      </c>
    </row>
    <row r="38" spans="1:5" x14ac:dyDescent="0.25">
      <c r="A38" s="113">
        <v>220</v>
      </c>
      <c r="B38" s="113" t="s">
        <v>159</v>
      </c>
      <c r="C38" s="113" t="s">
        <v>13</v>
      </c>
      <c r="D38" s="113" t="s">
        <v>140</v>
      </c>
      <c r="E38" s="177" t="s">
        <v>226</v>
      </c>
    </row>
    <row r="39" spans="1:5" x14ac:dyDescent="0.25">
      <c r="A39" s="113">
        <v>262</v>
      </c>
      <c r="B39" s="113" t="s">
        <v>293</v>
      </c>
      <c r="C39" s="113" t="s">
        <v>390</v>
      </c>
      <c r="D39" s="113" t="s">
        <v>378</v>
      </c>
      <c r="E39" s="177" t="s">
        <v>385</v>
      </c>
    </row>
    <row r="40" spans="1:5" x14ac:dyDescent="0.25">
      <c r="A40" s="113">
        <v>332</v>
      </c>
      <c r="B40" s="113" t="s">
        <v>202</v>
      </c>
      <c r="C40" s="113" t="s">
        <v>203</v>
      </c>
      <c r="D40" s="113" t="s">
        <v>204</v>
      </c>
      <c r="E40" s="177">
        <v>8</v>
      </c>
    </row>
    <row r="41" spans="1:5" x14ac:dyDescent="0.25">
      <c r="A41" s="113">
        <v>408</v>
      </c>
      <c r="B41" s="113" t="s">
        <v>205</v>
      </c>
      <c r="C41" s="113" t="s">
        <v>138</v>
      </c>
      <c r="D41" s="113" t="s">
        <v>154</v>
      </c>
      <c r="E41" s="177" t="s">
        <v>347</v>
      </c>
    </row>
    <row r="42" spans="1:5" x14ac:dyDescent="0.25">
      <c r="A42" s="113">
        <v>421</v>
      </c>
      <c r="B42" s="113" t="s">
        <v>40</v>
      </c>
      <c r="C42" s="113" t="s">
        <v>206</v>
      </c>
      <c r="D42" s="113" t="s">
        <v>170</v>
      </c>
      <c r="E42" s="177" t="s">
        <v>303</v>
      </c>
    </row>
    <row r="43" spans="1:5" x14ac:dyDescent="0.25">
      <c r="A43" s="113">
        <v>499</v>
      </c>
      <c r="B43" s="113" t="s">
        <v>294</v>
      </c>
      <c r="C43" s="113" t="s">
        <v>348</v>
      </c>
      <c r="D43" s="113" t="s">
        <v>28</v>
      </c>
      <c r="E43" s="177" t="s">
        <v>227</v>
      </c>
    </row>
    <row r="44" spans="1:5" x14ac:dyDescent="0.25">
      <c r="A44" s="113">
        <v>555</v>
      </c>
      <c r="B44" s="113" t="s">
        <v>207</v>
      </c>
      <c r="C44" s="113" t="s">
        <v>208</v>
      </c>
      <c r="D44" s="113" t="s">
        <v>175</v>
      </c>
      <c r="E44" s="177" t="s">
        <v>228</v>
      </c>
    </row>
    <row r="45" spans="1:5" x14ac:dyDescent="0.25">
      <c r="A45" s="113">
        <v>616</v>
      </c>
      <c r="B45" s="113" t="s">
        <v>135</v>
      </c>
      <c r="C45" s="113" t="s">
        <v>309</v>
      </c>
      <c r="D45" s="113" t="s">
        <v>438</v>
      </c>
      <c r="E45" s="177" t="s">
        <v>396</v>
      </c>
    </row>
    <row r="46" spans="1:5" x14ac:dyDescent="0.25">
      <c r="A46" s="113">
        <v>637</v>
      </c>
      <c r="B46" s="113" t="s">
        <v>269</v>
      </c>
      <c r="C46" s="113" t="s">
        <v>350</v>
      </c>
      <c r="D46" s="113" t="s">
        <v>379</v>
      </c>
      <c r="E46" s="177" t="s">
        <v>385</v>
      </c>
    </row>
    <row r="47" spans="1:5" x14ac:dyDescent="0.25">
      <c r="A47" s="113">
        <v>653</v>
      </c>
      <c r="B47" s="113" t="s">
        <v>209</v>
      </c>
      <c r="C47" s="113" t="s">
        <v>210</v>
      </c>
      <c r="D47" s="113" t="s">
        <v>211</v>
      </c>
      <c r="E47" s="177" t="s">
        <v>260</v>
      </c>
    </row>
    <row r="48" spans="1:5" x14ac:dyDescent="0.25">
      <c r="A48" s="113">
        <v>747</v>
      </c>
      <c r="B48" s="113" t="s">
        <v>212</v>
      </c>
      <c r="C48" s="113" t="s">
        <v>147</v>
      </c>
      <c r="D48" s="113" t="s">
        <v>170</v>
      </c>
      <c r="E48" s="177" t="s">
        <v>260</v>
      </c>
    </row>
    <row r="49" spans="1:7" s="159" customFormat="1" x14ac:dyDescent="0.25">
      <c r="A49" s="113">
        <v>786</v>
      </c>
      <c r="B49" s="113" t="s">
        <v>415</v>
      </c>
      <c r="C49" s="113" t="s">
        <v>416</v>
      </c>
      <c r="D49" s="113" t="s">
        <v>417</v>
      </c>
      <c r="E49" s="177" t="s">
        <v>260</v>
      </c>
    </row>
    <row r="50" spans="1:7" x14ac:dyDescent="0.25">
      <c r="A50" s="113">
        <v>846</v>
      </c>
      <c r="B50" s="113" t="s">
        <v>213</v>
      </c>
      <c r="C50" s="113" t="s">
        <v>214</v>
      </c>
      <c r="D50" s="113" t="s">
        <v>140</v>
      </c>
      <c r="E50" s="177" t="s">
        <v>226</v>
      </c>
    </row>
    <row r="51" spans="1:7" x14ac:dyDescent="0.25">
      <c r="A51" s="113">
        <v>882</v>
      </c>
      <c r="B51" s="113" t="s">
        <v>215</v>
      </c>
      <c r="C51" s="113" t="s">
        <v>58</v>
      </c>
      <c r="D51" s="113" t="s">
        <v>12</v>
      </c>
      <c r="E51" s="177" t="s">
        <v>296</v>
      </c>
    </row>
    <row r="52" spans="1:7" x14ac:dyDescent="0.25">
      <c r="A52" s="113">
        <v>888</v>
      </c>
      <c r="B52" s="113" t="s">
        <v>266</v>
      </c>
      <c r="C52" s="113" t="s">
        <v>265</v>
      </c>
      <c r="D52" s="113" t="s">
        <v>267</v>
      </c>
      <c r="E52" s="177" t="s">
        <v>296</v>
      </c>
    </row>
    <row r="53" spans="1:7" s="159" customFormat="1" x14ac:dyDescent="0.25">
      <c r="A53" s="113">
        <v>911</v>
      </c>
      <c r="B53" s="113" t="s">
        <v>418</v>
      </c>
      <c r="C53" s="113" t="s">
        <v>420</v>
      </c>
      <c r="D53" s="113" t="s">
        <v>439</v>
      </c>
      <c r="E53" s="177" t="s">
        <v>260</v>
      </c>
    </row>
    <row r="54" spans="1:7" s="159" customFormat="1" x14ac:dyDescent="0.25">
      <c r="A54" s="113">
        <v>920</v>
      </c>
      <c r="B54" s="113" t="s">
        <v>419</v>
      </c>
      <c r="C54" s="113" t="s">
        <v>421</v>
      </c>
      <c r="D54" s="113" t="s">
        <v>422</v>
      </c>
      <c r="E54" s="177" t="s">
        <v>296</v>
      </c>
    </row>
    <row r="55" spans="1:7" x14ac:dyDescent="0.25">
      <c r="A55" s="113">
        <v>922</v>
      </c>
      <c r="B55" s="113" t="s">
        <v>276</v>
      </c>
      <c r="C55" s="113" t="s">
        <v>284</v>
      </c>
      <c r="D55" s="113" t="s">
        <v>178</v>
      </c>
      <c r="E55" s="177" t="s">
        <v>226</v>
      </c>
    </row>
    <row r="56" spans="1:7" x14ac:dyDescent="0.25">
      <c r="A56" s="113">
        <v>940</v>
      </c>
      <c r="B56" s="113" t="s">
        <v>37</v>
      </c>
      <c r="C56" s="113" t="s">
        <v>38</v>
      </c>
      <c r="D56" s="113" t="s">
        <v>39</v>
      </c>
      <c r="E56" s="177" t="s">
        <v>227</v>
      </c>
    </row>
    <row r="57" spans="1:7" x14ac:dyDescent="0.25">
      <c r="A57" s="113">
        <v>950</v>
      </c>
      <c r="B57" s="113" t="s">
        <v>216</v>
      </c>
      <c r="C57" s="113" t="s">
        <v>217</v>
      </c>
      <c r="D57" s="113" t="s">
        <v>282</v>
      </c>
      <c r="E57" s="177" t="s">
        <v>227</v>
      </c>
    </row>
    <row r="58" spans="1:7" s="159" customFormat="1" x14ac:dyDescent="0.25">
      <c r="A58" s="113">
        <v>962</v>
      </c>
      <c r="B58" s="113" t="s">
        <v>423</v>
      </c>
      <c r="C58" s="113" t="s">
        <v>426</v>
      </c>
      <c r="D58" s="113" t="s">
        <v>178</v>
      </c>
      <c r="E58" s="177" t="s">
        <v>226</v>
      </c>
    </row>
    <row r="59" spans="1:7" s="159" customFormat="1" x14ac:dyDescent="0.25">
      <c r="A59" s="113">
        <v>981</v>
      </c>
      <c r="B59" s="113" t="s">
        <v>424</v>
      </c>
      <c r="C59" s="113" t="s">
        <v>425</v>
      </c>
      <c r="D59" s="113" t="s">
        <v>427</v>
      </c>
      <c r="E59" s="177" t="s">
        <v>290</v>
      </c>
    </row>
    <row r="60" spans="1:7" x14ac:dyDescent="0.25">
      <c r="A60" s="113">
        <v>991</v>
      </c>
      <c r="B60" s="113" t="s">
        <v>243</v>
      </c>
      <c r="C60" s="113" t="s">
        <v>139</v>
      </c>
      <c r="D60" s="113" t="s">
        <v>143</v>
      </c>
      <c r="E60" s="177" t="s">
        <v>227</v>
      </c>
    </row>
    <row r="61" spans="1:7" x14ac:dyDescent="0.25">
      <c r="A61" s="113">
        <v>47</v>
      </c>
      <c r="B61" s="113" t="s">
        <v>30</v>
      </c>
      <c r="C61" s="113" t="s">
        <v>31</v>
      </c>
      <c r="D61" s="113" t="s">
        <v>433</v>
      </c>
      <c r="E61" s="177" t="s">
        <v>260</v>
      </c>
    </row>
    <row r="62" spans="1:7" x14ac:dyDescent="0.25">
      <c r="A62" s="113"/>
      <c r="B62" s="113"/>
      <c r="C62" s="113"/>
      <c r="D62" s="113"/>
      <c r="E62" s="177"/>
    </row>
    <row r="63" spans="1:7" x14ac:dyDescent="0.25">
      <c r="A63" s="113" t="s">
        <v>310</v>
      </c>
      <c r="B63" s="113" t="s">
        <v>277</v>
      </c>
      <c r="C63" s="113" t="s">
        <v>343</v>
      </c>
      <c r="D63" s="113" t="s">
        <v>344</v>
      </c>
      <c r="E63" s="177" t="s">
        <v>32</v>
      </c>
      <c r="F63" s="159"/>
      <c r="G63" s="159"/>
    </row>
    <row r="64" spans="1:7" x14ac:dyDescent="0.25">
      <c r="A64" s="113" t="s">
        <v>218</v>
      </c>
      <c r="B64" s="113" t="s">
        <v>41</v>
      </c>
      <c r="C64" s="113" t="s">
        <v>404</v>
      </c>
      <c r="D64" s="177" t="s">
        <v>140</v>
      </c>
      <c r="E64" s="177" t="s">
        <v>32</v>
      </c>
      <c r="F64" s="159"/>
      <c r="G64" s="159"/>
    </row>
    <row r="65" spans="1:7" x14ac:dyDescent="0.25">
      <c r="A65" s="113" t="s">
        <v>219</v>
      </c>
      <c r="B65" s="113" t="s">
        <v>220</v>
      </c>
      <c r="C65" s="113" t="s">
        <v>434</v>
      </c>
      <c r="D65" s="177" t="s">
        <v>345</v>
      </c>
      <c r="E65" s="177" t="s">
        <v>32</v>
      </c>
      <c r="F65" s="159"/>
      <c r="G65" s="159"/>
    </row>
    <row r="66" spans="1:7" x14ac:dyDescent="0.25">
      <c r="A66" s="113" t="s">
        <v>221</v>
      </c>
      <c r="B66" s="113" t="s">
        <v>222</v>
      </c>
      <c r="C66" s="113" t="s">
        <v>223</v>
      </c>
      <c r="D66" s="177" t="s">
        <v>224</v>
      </c>
      <c r="E66" s="177" t="s">
        <v>32</v>
      </c>
      <c r="F66" s="159"/>
      <c r="G66" s="159"/>
    </row>
    <row r="67" spans="1:7" x14ac:dyDescent="0.25">
      <c r="A67" s="113" t="s">
        <v>312</v>
      </c>
      <c r="B67" s="113" t="s">
        <v>271</v>
      </c>
      <c r="C67" s="113" t="s">
        <v>311</v>
      </c>
      <c r="D67" s="113" t="s">
        <v>359</v>
      </c>
      <c r="E67" s="177" t="s">
        <v>272</v>
      </c>
      <c r="F67" s="159"/>
      <c r="G67" s="159"/>
    </row>
    <row r="68" spans="1:7" x14ac:dyDescent="0.25">
      <c r="A68" s="113"/>
      <c r="B68" s="113"/>
      <c r="C68" s="113"/>
      <c r="D68" s="113"/>
      <c r="E68" s="177"/>
      <c r="F68" s="159"/>
      <c r="G68" s="159"/>
    </row>
    <row r="69" spans="1:7" x14ac:dyDescent="0.25">
      <c r="A69" s="113" t="s">
        <v>313</v>
      </c>
      <c r="B69" s="113" t="s">
        <v>278</v>
      </c>
      <c r="C69" s="113" t="s">
        <v>380</v>
      </c>
      <c r="D69" s="113" t="s">
        <v>362</v>
      </c>
      <c r="E69" s="177" t="s">
        <v>272</v>
      </c>
      <c r="F69" s="159"/>
      <c r="G69" s="159"/>
    </row>
    <row r="70" spans="1:7" x14ac:dyDescent="0.25">
      <c r="A70" s="113" t="s">
        <v>314</v>
      </c>
      <c r="B70" s="113" t="s">
        <v>279</v>
      </c>
      <c r="C70" s="113" t="s">
        <v>360</v>
      </c>
      <c r="D70" s="113" t="s">
        <v>143</v>
      </c>
      <c r="E70" s="177" t="s">
        <v>272</v>
      </c>
      <c r="F70" s="159"/>
      <c r="G70" s="159"/>
    </row>
    <row r="71" spans="1:7" x14ac:dyDescent="0.25">
      <c r="A71" s="113" t="s">
        <v>316</v>
      </c>
      <c r="B71" s="113" t="s">
        <v>280</v>
      </c>
      <c r="C71" s="113"/>
      <c r="D71" s="113" t="s">
        <v>361</v>
      </c>
      <c r="E71" s="177" t="s">
        <v>272</v>
      </c>
      <c r="F71" s="159"/>
      <c r="G71" s="159"/>
    </row>
    <row r="72" spans="1:7" x14ac:dyDescent="0.25">
      <c r="A72" s="113" t="s">
        <v>315</v>
      </c>
      <c r="B72" s="113" t="s">
        <v>285</v>
      </c>
      <c r="C72" s="113" t="s">
        <v>286</v>
      </c>
      <c r="D72" s="113" t="s">
        <v>365</v>
      </c>
      <c r="E72" s="177" t="s">
        <v>272</v>
      </c>
      <c r="F72" s="159"/>
      <c r="G72" s="159"/>
    </row>
    <row r="73" spans="1:7" x14ac:dyDescent="0.25">
      <c r="A73" s="113" t="s">
        <v>317</v>
      </c>
      <c r="B73" s="113" t="s">
        <v>287</v>
      </c>
      <c r="C73" s="113"/>
      <c r="D73" s="113" t="s">
        <v>7</v>
      </c>
      <c r="E73" s="177" t="s">
        <v>272</v>
      </c>
      <c r="F73" s="159"/>
      <c r="G73" s="159"/>
    </row>
    <row r="74" spans="1:7" x14ac:dyDescent="0.25">
      <c r="A74" s="113" t="s">
        <v>318</v>
      </c>
      <c r="B74" s="113" t="s">
        <v>288</v>
      </c>
      <c r="C74" s="113"/>
      <c r="D74" s="113" t="s">
        <v>352</v>
      </c>
      <c r="E74" s="177" t="s">
        <v>272</v>
      </c>
      <c r="F74" s="159"/>
      <c r="G74" s="159"/>
    </row>
    <row r="75" spans="1:7" x14ac:dyDescent="0.25">
      <c r="A75" s="113" t="s">
        <v>319</v>
      </c>
      <c r="B75" s="113" t="s">
        <v>331</v>
      </c>
      <c r="C75" s="113" t="s">
        <v>367</v>
      </c>
      <c r="D75" s="113" t="s">
        <v>366</v>
      </c>
      <c r="E75" s="177" t="s">
        <v>272</v>
      </c>
      <c r="F75" s="159"/>
      <c r="G75" s="159"/>
    </row>
    <row r="76" spans="1:7" x14ac:dyDescent="0.25">
      <c r="A76" s="113" t="s">
        <v>320</v>
      </c>
      <c r="B76" s="113" t="s">
        <v>332</v>
      </c>
      <c r="C76" s="113"/>
      <c r="D76" s="113"/>
      <c r="E76" s="177" t="s">
        <v>272</v>
      </c>
      <c r="F76" s="159"/>
      <c r="G76" s="159"/>
    </row>
    <row r="77" spans="1:7" x14ac:dyDescent="0.25">
      <c r="A77" s="113" t="s">
        <v>321</v>
      </c>
      <c r="B77" s="113" t="s">
        <v>333</v>
      </c>
      <c r="C77" s="113" t="s">
        <v>381</v>
      </c>
      <c r="D77" s="113"/>
      <c r="E77" s="177" t="s">
        <v>272</v>
      </c>
      <c r="F77" s="159"/>
      <c r="G77" s="159"/>
    </row>
    <row r="78" spans="1:7" x14ac:dyDescent="0.25">
      <c r="A78" s="113" t="s">
        <v>322</v>
      </c>
      <c r="B78" s="113" t="s">
        <v>334</v>
      </c>
      <c r="C78" s="113" t="s">
        <v>353</v>
      </c>
      <c r="D78" s="113" t="s">
        <v>28</v>
      </c>
      <c r="E78" s="177" t="s">
        <v>272</v>
      </c>
      <c r="F78" s="159"/>
      <c r="G78" s="159"/>
    </row>
    <row r="79" spans="1:7" x14ac:dyDescent="0.25">
      <c r="A79" s="113" t="s">
        <v>323</v>
      </c>
      <c r="B79" s="113" t="s">
        <v>335</v>
      </c>
      <c r="C79" s="113" t="s">
        <v>355</v>
      </c>
      <c r="D79" s="113" t="s">
        <v>354</v>
      </c>
      <c r="E79" s="177" t="s">
        <v>272</v>
      </c>
      <c r="F79" s="159"/>
      <c r="G79" s="159"/>
    </row>
    <row r="80" spans="1:7" x14ac:dyDescent="0.25">
      <c r="A80" s="113" t="s">
        <v>324</v>
      </c>
      <c r="B80" s="113" t="s">
        <v>336</v>
      </c>
      <c r="C80" s="113" t="s">
        <v>356</v>
      </c>
      <c r="D80" s="113" t="s">
        <v>357</v>
      </c>
      <c r="E80" s="177" t="s">
        <v>272</v>
      </c>
      <c r="F80" s="159"/>
      <c r="G80" s="159"/>
    </row>
    <row r="81" spans="1:7" x14ac:dyDescent="0.25">
      <c r="A81" s="113" t="s">
        <v>325</v>
      </c>
      <c r="B81" s="113" t="s">
        <v>337</v>
      </c>
      <c r="C81" s="113" t="s">
        <v>382</v>
      </c>
      <c r="D81" s="113" t="s">
        <v>358</v>
      </c>
      <c r="E81" s="177" t="s">
        <v>272</v>
      </c>
      <c r="F81" s="159"/>
      <c r="G81" s="159"/>
    </row>
    <row r="82" spans="1:7" x14ac:dyDescent="0.25">
      <c r="A82" s="113" t="s">
        <v>326</v>
      </c>
      <c r="B82" s="113" t="s">
        <v>338</v>
      </c>
      <c r="C82" s="113" t="s">
        <v>363</v>
      </c>
      <c r="D82" s="113" t="s">
        <v>364</v>
      </c>
      <c r="E82" s="177" t="s">
        <v>272</v>
      </c>
      <c r="F82" s="159"/>
      <c r="G82" s="159"/>
    </row>
    <row r="83" spans="1:7" x14ac:dyDescent="0.25">
      <c r="A83" s="113" t="s">
        <v>327</v>
      </c>
      <c r="B83" s="113" t="s">
        <v>383</v>
      </c>
      <c r="C83" s="113"/>
      <c r="D83" s="113"/>
      <c r="E83" s="177" t="s">
        <v>272</v>
      </c>
      <c r="F83" s="159"/>
      <c r="G83" s="159"/>
    </row>
    <row r="84" spans="1:7" x14ac:dyDescent="0.25">
      <c r="A84" s="113" t="s">
        <v>328</v>
      </c>
      <c r="B84" s="113" t="s">
        <v>339</v>
      </c>
      <c r="C84" s="113"/>
      <c r="D84" s="113" t="s">
        <v>368</v>
      </c>
      <c r="E84" s="177" t="s">
        <v>272</v>
      </c>
      <c r="F84" s="159"/>
      <c r="G84" s="159"/>
    </row>
    <row r="85" spans="1:7" x14ac:dyDescent="0.25">
      <c r="A85" s="113" t="s">
        <v>329</v>
      </c>
      <c r="B85" s="113" t="s">
        <v>340</v>
      </c>
      <c r="C85" s="113"/>
      <c r="D85" s="192" t="s">
        <v>373</v>
      </c>
      <c r="E85" s="177" t="s">
        <v>272</v>
      </c>
      <c r="F85" s="159"/>
      <c r="G85" s="159"/>
    </row>
    <row r="86" spans="1:7" x14ac:dyDescent="0.25">
      <c r="A86" s="113" t="s">
        <v>270</v>
      </c>
      <c r="B86" s="113" t="s">
        <v>341</v>
      </c>
      <c r="C86" s="113"/>
      <c r="D86" s="113" t="s">
        <v>369</v>
      </c>
      <c r="E86" s="177" t="s">
        <v>272</v>
      </c>
      <c r="F86" s="159"/>
      <c r="G86" s="159"/>
    </row>
    <row r="87" spans="1:7" x14ac:dyDescent="0.25">
      <c r="A87" s="113" t="s">
        <v>330</v>
      </c>
      <c r="B87" s="113" t="s">
        <v>384</v>
      </c>
      <c r="C87" s="113"/>
      <c r="D87" s="113" t="s">
        <v>140</v>
      </c>
      <c r="E87" s="177" t="s">
        <v>272</v>
      </c>
      <c r="F87" s="159"/>
      <c r="G87" s="159"/>
    </row>
    <row r="88" spans="1:7" x14ac:dyDescent="0.25">
      <c r="A88" s="113"/>
      <c r="B88" s="113"/>
      <c r="C88" s="113"/>
      <c r="D88" s="113"/>
      <c r="E88" s="177"/>
    </row>
    <row r="89" spans="1:7" x14ac:dyDescent="0.25">
      <c r="A89" s="113"/>
      <c r="B89" s="113"/>
      <c r="C89" s="113"/>
      <c r="D89" s="113"/>
      <c r="E89" s="177"/>
    </row>
    <row r="90" spans="1:7" x14ac:dyDescent="0.25">
      <c r="A90" s="113"/>
      <c r="B90" s="113"/>
      <c r="C90" s="113"/>
      <c r="D90" s="113"/>
      <c r="E90" s="177"/>
    </row>
    <row r="91" spans="1:7" x14ac:dyDescent="0.25">
      <c r="A91" s="113"/>
      <c r="B91" s="113"/>
      <c r="C91" s="113"/>
      <c r="D91" s="113"/>
      <c r="E91" s="177"/>
    </row>
    <row r="92" spans="1:7" x14ac:dyDescent="0.25">
      <c r="A92" s="113"/>
      <c r="B92" s="113"/>
      <c r="C92" s="113"/>
      <c r="D92" s="113"/>
      <c r="E92" s="177"/>
    </row>
    <row r="93" spans="1:7" x14ac:dyDescent="0.25">
      <c r="A93" s="113"/>
      <c r="B93" s="113"/>
      <c r="C93" s="113"/>
      <c r="D93" s="113"/>
      <c r="E93" s="177"/>
    </row>
    <row r="94" spans="1:7" x14ac:dyDescent="0.25">
      <c r="A94" s="113"/>
      <c r="B94" s="113"/>
      <c r="C94" s="113"/>
      <c r="D94" s="113"/>
      <c r="E94" s="177"/>
    </row>
    <row r="95" spans="1:7" x14ac:dyDescent="0.25">
      <c r="A95" s="113"/>
      <c r="B95" s="113"/>
      <c r="C95" s="113"/>
      <c r="D95" s="113"/>
      <c r="E95" s="177"/>
    </row>
    <row r="96" spans="1:7" x14ac:dyDescent="0.25">
      <c r="A96" s="113"/>
      <c r="B96" s="113"/>
      <c r="C96" s="113"/>
      <c r="D96" s="113"/>
      <c r="E96" s="177"/>
    </row>
    <row r="97" spans="1:5" x14ac:dyDescent="0.25">
      <c r="A97" s="113"/>
      <c r="B97" s="113"/>
      <c r="C97" s="113"/>
      <c r="D97" s="113"/>
      <c r="E97" s="177"/>
    </row>
    <row r="98" spans="1:5" x14ac:dyDescent="0.25">
      <c r="A98" s="113"/>
      <c r="B98" s="113"/>
      <c r="C98" s="113"/>
      <c r="D98" s="113"/>
      <c r="E98" s="177"/>
    </row>
    <row r="99" spans="1:5" x14ac:dyDescent="0.25">
      <c r="A99" s="113"/>
      <c r="B99" s="113"/>
      <c r="C99" s="113"/>
      <c r="D99" s="113"/>
      <c r="E99" s="177"/>
    </row>
    <row r="100" spans="1:5" x14ac:dyDescent="0.25">
      <c r="A100" s="113"/>
      <c r="B100" s="113"/>
      <c r="C100" s="113"/>
      <c r="D100" s="113"/>
      <c r="E100" s="177"/>
    </row>
    <row r="101" spans="1:5" x14ac:dyDescent="0.25">
      <c r="A101" s="113"/>
      <c r="B101" s="113"/>
      <c r="C101" s="113"/>
      <c r="D101" s="113"/>
      <c r="E101" s="177"/>
    </row>
    <row r="102" spans="1:5" x14ac:dyDescent="0.25">
      <c r="A102" s="113"/>
      <c r="B102" s="113"/>
      <c r="C102" s="113"/>
      <c r="D102" s="113"/>
      <c r="E102" s="177"/>
    </row>
    <row r="103" spans="1:5" x14ac:dyDescent="0.25">
      <c r="A103" s="113"/>
      <c r="B103" s="113"/>
      <c r="C103" s="113"/>
      <c r="D103" s="113"/>
      <c r="E103" s="177"/>
    </row>
    <row r="104" spans="1:5" x14ac:dyDescent="0.25">
      <c r="A104" s="113"/>
      <c r="B104" s="113"/>
      <c r="C104" s="113"/>
      <c r="D104" s="113"/>
      <c r="E104" s="177"/>
    </row>
    <row r="105" spans="1:5" x14ac:dyDescent="0.25">
      <c r="A105" s="113"/>
      <c r="B105" s="113"/>
      <c r="C105" s="113"/>
      <c r="D105" s="113"/>
      <c r="E105" s="177"/>
    </row>
    <row r="106" spans="1:5" x14ac:dyDescent="0.25">
      <c r="A106" s="113"/>
      <c r="B106" s="113"/>
      <c r="C106" s="113"/>
      <c r="D106" s="113"/>
      <c r="E106" s="177"/>
    </row>
  </sheetData>
  <sortState ref="A2:E55">
    <sortCondition ref="A2:A5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0"/>
  <sheetViews>
    <sheetView workbookViewId="0">
      <selection activeCell="B13" sqref="B13"/>
    </sheetView>
  </sheetViews>
  <sheetFormatPr defaultColWidth="9.140625" defaultRowHeight="18.75" x14ac:dyDescent="0.3"/>
  <cols>
    <col min="1" max="1" width="11.7109375" style="90" customWidth="1"/>
    <col min="2" max="2" width="35.140625" style="90" bestFit="1" customWidth="1"/>
    <col min="3" max="3" width="12" style="90" bestFit="1" customWidth="1"/>
    <col min="4" max="8" width="9.140625" style="90"/>
    <col min="9" max="9" width="21.140625" style="90" customWidth="1"/>
    <col min="10" max="16384" width="9.140625" style="90"/>
  </cols>
  <sheetData>
    <row r="1" spans="1:9" x14ac:dyDescent="0.3">
      <c r="A1" s="180" t="s">
        <v>19</v>
      </c>
      <c r="B1" s="180" t="s">
        <v>249</v>
      </c>
      <c r="C1" s="180" t="s">
        <v>258</v>
      </c>
    </row>
    <row r="2" spans="1:9" x14ac:dyDescent="0.3">
      <c r="A2" s="181" t="s">
        <v>303</v>
      </c>
      <c r="B2" s="181" t="s">
        <v>304</v>
      </c>
      <c r="C2" s="181" t="s">
        <v>132</v>
      </c>
    </row>
    <row r="3" spans="1:9" x14ac:dyDescent="0.3">
      <c r="A3" s="181" t="s">
        <v>347</v>
      </c>
      <c r="B3" s="181" t="s">
        <v>305</v>
      </c>
      <c r="C3" s="181" t="s">
        <v>132</v>
      </c>
    </row>
    <row r="4" spans="1:9" x14ac:dyDescent="0.3">
      <c r="A4" s="181" t="s">
        <v>259</v>
      </c>
      <c r="B4" s="181" t="s">
        <v>261</v>
      </c>
      <c r="C4" s="181" t="s">
        <v>132</v>
      </c>
    </row>
    <row r="5" spans="1:9" x14ac:dyDescent="0.3">
      <c r="A5" s="181" t="s">
        <v>260</v>
      </c>
      <c r="B5" s="181" t="s">
        <v>262</v>
      </c>
      <c r="C5" s="181" t="s">
        <v>132</v>
      </c>
    </row>
    <row r="6" spans="1:9" x14ac:dyDescent="0.3">
      <c r="A6" s="181" t="s">
        <v>297</v>
      </c>
      <c r="B6" s="181" t="s">
        <v>299</v>
      </c>
      <c r="C6" s="181" t="s">
        <v>149</v>
      </c>
    </row>
    <row r="7" spans="1:9" x14ac:dyDescent="0.3">
      <c r="A7" s="181" t="s">
        <v>298</v>
      </c>
      <c r="B7" s="181" t="s">
        <v>300</v>
      </c>
      <c r="C7" s="181" t="s">
        <v>141</v>
      </c>
    </row>
    <row r="8" spans="1:9" x14ac:dyDescent="0.3">
      <c r="A8" s="181" t="s">
        <v>385</v>
      </c>
      <c r="B8" s="181" t="s">
        <v>301</v>
      </c>
      <c r="C8" s="181" t="s">
        <v>149</v>
      </c>
      <c r="H8" s="90" t="s">
        <v>253</v>
      </c>
    </row>
    <row r="9" spans="1:9" x14ac:dyDescent="0.3">
      <c r="A9" s="181" t="s">
        <v>295</v>
      </c>
      <c r="B9" s="181" t="s">
        <v>302</v>
      </c>
      <c r="C9" s="181" t="s">
        <v>141</v>
      </c>
      <c r="H9" s="90" t="s">
        <v>254</v>
      </c>
      <c r="I9" s="90" t="s">
        <v>257</v>
      </c>
    </row>
    <row r="10" spans="1:9" ht="20.25" customHeight="1" x14ac:dyDescent="0.3">
      <c r="A10" s="181" t="s">
        <v>126</v>
      </c>
      <c r="B10" s="181" t="s">
        <v>250</v>
      </c>
      <c r="C10" s="182" t="s">
        <v>126</v>
      </c>
      <c r="H10" s="90" t="s">
        <v>255</v>
      </c>
      <c r="I10" s="90" t="s">
        <v>256</v>
      </c>
    </row>
    <row r="11" spans="1:9" x14ac:dyDescent="0.3">
      <c r="A11" s="181" t="s">
        <v>296</v>
      </c>
      <c r="B11" s="181" t="s">
        <v>252</v>
      </c>
      <c r="C11" s="181" t="s">
        <v>149</v>
      </c>
    </row>
    <row r="12" spans="1:9" x14ac:dyDescent="0.3">
      <c r="A12" s="181" t="s">
        <v>290</v>
      </c>
      <c r="B12" s="181" t="s">
        <v>251</v>
      </c>
      <c r="C12" s="181" t="s">
        <v>141</v>
      </c>
    </row>
    <row r="13" spans="1:9" x14ac:dyDescent="0.3">
      <c r="A13" s="181" t="s">
        <v>396</v>
      </c>
      <c r="B13" s="181" t="s">
        <v>397</v>
      </c>
      <c r="C13" s="181" t="s">
        <v>149</v>
      </c>
    </row>
    <row r="14" spans="1:9" x14ac:dyDescent="0.3">
      <c r="A14" s="181" t="s">
        <v>228</v>
      </c>
      <c r="B14" s="181" t="s">
        <v>398</v>
      </c>
      <c r="C14" s="181" t="s">
        <v>149</v>
      </c>
    </row>
    <row r="15" spans="1:9" x14ac:dyDescent="0.3">
      <c r="A15" s="181" t="s">
        <v>226</v>
      </c>
      <c r="B15" s="181" t="s">
        <v>399</v>
      </c>
      <c r="C15" s="181" t="s">
        <v>141</v>
      </c>
    </row>
    <row r="16" spans="1:9" x14ac:dyDescent="0.3">
      <c r="A16" s="181" t="s">
        <v>225</v>
      </c>
      <c r="B16" s="181" t="s">
        <v>130</v>
      </c>
      <c r="C16" s="181" t="s">
        <v>130</v>
      </c>
    </row>
    <row r="17" spans="1:3" x14ac:dyDescent="0.3">
      <c r="A17" s="181" t="s">
        <v>408</v>
      </c>
      <c r="B17" s="181" t="s">
        <v>409</v>
      </c>
      <c r="C17" s="181" t="s">
        <v>131</v>
      </c>
    </row>
    <row r="18" spans="1:3" x14ac:dyDescent="0.3">
      <c r="A18" s="181" t="s">
        <v>227</v>
      </c>
      <c r="B18" s="181" t="s">
        <v>131</v>
      </c>
      <c r="C18" s="181" t="s">
        <v>131</v>
      </c>
    </row>
    <row r="19" spans="1:3" x14ac:dyDescent="0.3">
      <c r="A19" s="181" t="s">
        <v>32</v>
      </c>
      <c r="B19" s="181" t="s">
        <v>32</v>
      </c>
      <c r="C19" s="181" t="s">
        <v>32</v>
      </c>
    </row>
    <row r="20" spans="1:3" x14ac:dyDescent="0.3">
      <c r="A20" s="181" t="s">
        <v>272</v>
      </c>
      <c r="B20" s="181" t="s">
        <v>273</v>
      </c>
      <c r="C20" s="181" t="s">
        <v>272</v>
      </c>
    </row>
  </sheetData>
  <sortState ref="A2:B18">
    <sortCondition ref="A2:A18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5:M216"/>
  <sheetViews>
    <sheetView topLeftCell="B4" zoomScale="85" zoomScaleNormal="85" workbookViewId="0">
      <selection activeCell="L35" sqref="L35"/>
    </sheetView>
  </sheetViews>
  <sheetFormatPr defaultColWidth="9.140625" defaultRowHeight="15" x14ac:dyDescent="0.25"/>
  <cols>
    <col min="1" max="1" width="6.7109375" style="25" hidden="1" customWidth="1"/>
    <col min="2" max="2" width="5.7109375" style="25" customWidth="1"/>
    <col min="3" max="3" width="20.7109375" style="53" customWidth="1"/>
    <col min="4" max="4" width="20.7109375" style="53" bestFit="1" customWidth="1"/>
    <col min="5" max="5" width="20.7109375" style="53" customWidth="1"/>
    <col min="6" max="6" width="11.140625" style="54" customWidth="1"/>
    <col min="7" max="7" width="13" style="25" hidden="1" customWidth="1"/>
    <col min="8" max="8" width="4.85546875" style="25" customWidth="1"/>
    <col min="9" max="9" width="6.7109375" style="25" hidden="1" customWidth="1"/>
    <col min="10" max="10" width="5.7109375" style="25" customWidth="1"/>
    <col min="11" max="12" width="20.7109375" style="25" customWidth="1"/>
    <col min="13" max="13" width="26.7109375" style="25" customWidth="1"/>
    <col min="14" max="14" width="3.7109375" style="25" customWidth="1"/>
    <col min="15" max="16384" width="9.140625" style="25"/>
  </cols>
  <sheetData>
    <row r="5" spans="1:13" ht="26.25" x14ac:dyDescent="0.4">
      <c r="A5" s="183"/>
      <c r="B5" s="183" t="s">
        <v>395</v>
      </c>
      <c r="I5" s="183"/>
      <c r="J5" s="183" t="s">
        <v>394</v>
      </c>
    </row>
    <row r="6" spans="1:13" s="186" customFormat="1" ht="30" x14ac:dyDescent="0.25">
      <c r="A6" s="184" t="s">
        <v>372</v>
      </c>
      <c r="B6" s="184" t="s">
        <v>62</v>
      </c>
      <c r="C6" s="184" t="s">
        <v>0</v>
      </c>
      <c r="D6" s="184" t="s">
        <v>63</v>
      </c>
      <c r="E6" s="184" t="s">
        <v>233</v>
      </c>
      <c r="F6" s="184" t="s">
        <v>19</v>
      </c>
      <c r="G6" s="184" t="s">
        <v>258</v>
      </c>
      <c r="H6" s="185"/>
      <c r="I6" s="184" t="s">
        <v>372</v>
      </c>
      <c r="J6" s="184" t="s">
        <v>62</v>
      </c>
      <c r="K6" s="184" t="s">
        <v>0</v>
      </c>
      <c r="L6" s="184" t="s">
        <v>63</v>
      </c>
      <c r="M6" s="184" t="s">
        <v>233</v>
      </c>
    </row>
    <row r="7" spans="1:13" s="159" customFormat="1" ht="15.75" x14ac:dyDescent="0.25">
      <c r="A7" s="213">
        <v>1</v>
      </c>
      <c r="B7" s="193">
        <v>1</v>
      </c>
      <c r="C7" s="194" t="str">
        <f>IF(B7="","",VLOOKUP($B7,'Master Entrant List'!$A$1:$E$106,2,FALSE))</f>
        <v>Craig Dean</v>
      </c>
      <c r="D7" s="194" t="str">
        <f>IF(C7="","",VLOOKUP($B7,'Master Entrant List'!$A$1:$E$106,3,FALSE))</f>
        <v>Kate Catford</v>
      </c>
      <c r="E7" s="194" t="str">
        <f>IF(D7="","",VLOOKUP($B7,'Master Entrant List'!$A$1:$E$106,4,FALSE))</f>
        <v>Mustang</v>
      </c>
      <c r="F7" s="194" t="str">
        <f>IF(E7="","",VLOOKUP($B7,'Master Entrant List'!$A$1:$E$106,5,FALSE))</f>
        <v>11B 2WD</v>
      </c>
      <c r="G7" s="187" t="str">
        <f>IF(F7="","",VLOOKUP(F7,Classes!$A$1:$C$20,3,FALSE))</f>
        <v>Showroom 2WD</v>
      </c>
      <c r="H7" s="188"/>
      <c r="I7" s="191">
        <v>1</v>
      </c>
      <c r="J7" s="215" t="s">
        <v>312</v>
      </c>
      <c r="K7" s="194" t="str">
        <f>IF(J7="","",VLOOKUP($J7,'Master Entrant List'!$A$1:$E$106,2,FALSE))</f>
        <v>Simon Kelly</v>
      </c>
      <c r="L7" s="194" t="str">
        <f>IF(K7="","",VLOOKUP($J7,'Master Entrant List'!$A$1:$E$106,3,FALSE))</f>
        <v>Benjamin Kelly</v>
      </c>
      <c r="M7" s="194" t="str">
        <f>IF(L7="","",VLOOKUP($J7,'Master Entrant List'!$A$1:$E$106,4,FALSE))</f>
        <v>Austin Healey</v>
      </c>
    </row>
    <row r="8" spans="1:13" s="159" customFormat="1" ht="15.75" x14ac:dyDescent="0.25">
      <c r="A8" s="213">
        <v>2</v>
      </c>
      <c r="B8" s="193">
        <v>3</v>
      </c>
      <c r="C8" s="194" t="str">
        <f>IF(B8="","",VLOOKUP($B8,'Master Entrant List'!$A$1:$E$106,2,FALSE))</f>
        <v>Ben Calder</v>
      </c>
      <c r="D8" s="194" t="str">
        <f>IF(C8="","",VLOOKUP($B8,'Master Entrant List'!$A$1:$E$106,3,FALSE))</f>
        <v>Steve Glenney</v>
      </c>
      <c r="E8" s="194" t="str">
        <f>IF(D8="","",VLOOKUP($B8,'Master Entrant List'!$A$1:$E$106,4,FALSE))</f>
        <v>Mitsubishi Evo</v>
      </c>
      <c r="F8" s="194" t="str">
        <f>IF(E8="","",VLOOKUP($B8,'Master Entrant List'!$A$1:$E$106,5,FALSE))</f>
        <v>10B 4WD</v>
      </c>
      <c r="G8" s="187" t="str">
        <f>IF(F8="","",VLOOKUP(F8,Classes!$A$1:$C$20,3,FALSE))</f>
        <v>Modern 4WD</v>
      </c>
      <c r="H8" s="188"/>
      <c r="I8" s="191">
        <v>2</v>
      </c>
      <c r="J8" s="215" t="s">
        <v>313</v>
      </c>
      <c r="K8" s="194" t="str">
        <f>IF(J8="","",VLOOKUP($J8,'Master Entrant List'!$A$1:$E$106,2,FALSE))</f>
        <v>Steve Adams</v>
      </c>
      <c r="L8" s="194" t="str">
        <f>IF(K8="","",VLOOKUP($J8,'Master Entrant List'!$A$1:$E$106,3,FALSE))</f>
        <v>Brock Adams</v>
      </c>
      <c r="M8" s="194" t="str">
        <f>IF(L8="","",VLOOKUP($J8,'Master Entrant List'!$A$1:$E$106,4,FALSE))</f>
        <v>Maxda RX-7</v>
      </c>
    </row>
    <row r="9" spans="1:13" s="159" customFormat="1" ht="15.75" x14ac:dyDescent="0.25">
      <c r="A9" s="213">
        <v>10</v>
      </c>
      <c r="B9" s="193">
        <v>5</v>
      </c>
      <c r="C9" s="194" t="str">
        <f>IF(B9="","",VLOOKUP($B9,'Master Entrant List'!$A$1:$E$106,2,FALSE))</f>
        <v>Anthony Rizzo</v>
      </c>
      <c r="D9" s="194" t="str">
        <f>IF(C9="","",VLOOKUP($B9,'Master Entrant List'!$A$1:$E$106,3,FALSE))</f>
        <v>Toni Rizzo</v>
      </c>
      <c r="E9" s="194" t="str">
        <f>IF(D9="","",VLOOKUP($B9,'Master Entrant List'!$A$1:$E$106,4,FALSE))</f>
        <v>Subaru WRX</v>
      </c>
      <c r="F9" s="194" t="str">
        <f>IF(E9="","",VLOOKUP($B9,'Master Entrant List'!$A$1:$E$106,5,FALSE))</f>
        <v>10B 4WD</v>
      </c>
      <c r="G9" s="187"/>
      <c r="H9" s="188"/>
      <c r="I9" s="191">
        <v>3</v>
      </c>
      <c r="J9" s="215" t="s">
        <v>314</v>
      </c>
      <c r="K9" s="194" t="str">
        <f>IF(J9="","",VLOOKUP($J9,'Master Entrant List'!$A$1:$E$106,2,FALSE))</f>
        <v>Don Lewis</v>
      </c>
      <c r="L9" s="194" t="str">
        <f>IF(K9="","",VLOOKUP($J9,'Master Entrant List'!$A$1:$E$106,3,FALSE))</f>
        <v>Ben Lewis</v>
      </c>
      <c r="M9" s="194" t="str">
        <f>IF(L9="","",VLOOKUP($J9,'Master Entrant List'!$A$1:$E$106,4,FALSE))</f>
        <v>Mitsubishi Evo X</v>
      </c>
    </row>
    <row r="10" spans="1:13" s="159" customFormat="1" ht="15.75" x14ac:dyDescent="0.25">
      <c r="A10" s="213">
        <v>33</v>
      </c>
      <c r="B10" s="193">
        <v>7</v>
      </c>
      <c r="C10" s="194" t="str">
        <f>IF(B10="","",VLOOKUP($B10,'Master Entrant List'!$A$1:$E$106,2,FALSE))</f>
        <v>Roy Davis</v>
      </c>
      <c r="D10" s="194" t="str">
        <f>IF(C10="","",VLOOKUP($B10,'Master Entrant List'!$A$1:$E$106,3,FALSE))</f>
        <v>Colleen Davis</v>
      </c>
      <c r="E10" s="194" t="str">
        <f>IF(D10="","",VLOOKUP($B10,'Master Entrant List'!$A$1:$E$106,4,FALSE))</f>
        <v>1969 Triumph</v>
      </c>
      <c r="F10" s="194" t="str">
        <f>IF(E10="","",VLOOKUP($B10,'Master Entrant List'!$A$1:$E$106,5,FALSE))</f>
        <v>1B</v>
      </c>
      <c r="G10" s="187" t="str">
        <f>IF(F10="","",VLOOKUP(F10,Classes!$A$1:$C$20,3,FALSE))</f>
        <v>Classic</v>
      </c>
      <c r="H10" s="188"/>
      <c r="I10" s="191">
        <v>4</v>
      </c>
      <c r="J10" s="215" t="s">
        <v>316</v>
      </c>
      <c r="K10" s="194" t="str">
        <f>IF(J10="","",VLOOKUP($J10,'Master Entrant List'!$A$1:$E$106,2,FALSE))</f>
        <v>Michael Donald</v>
      </c>
      <c r="L10" s="194">
        <f>IF(K10="","",VLOOKUP($J10,'Master Entrant List'!$A$1:$E$106,3,FALSE))</f>
        <v>0</v>
      </c>
      <c r="M10" s="194" t="str">
        <f>IF(L10="","",VLOOKUP($J10,'Master Entrant List'!$A$1:$E$106,4,FALSE))</f>
        <v>Nissan GTR-32</v>
      </c>
    </row>
    <row r="11" spans="1:13" s="159" customFormat="1" ht="15.75" x14ac:dyDescent="0.25">
      <c r="A11" s="213">
        <v>12</v>
      </c>
      <c r="B11" s="193">
        <v>8</v>
      </c>
      <c r="C11" s="194" t="str">
        <f>IF(B11="","",VLOOKUP($B11,'Master Entrant List'!$A$1:$E$106,2,FALSE))</f>
        <v>Mick Downey</v>
      </c>
      <c r="D11" s="194" t="str">
        <f>IF(C11="","",VLOOKUP($B11,'Master Entrant List'!$A$1:$E$106,3,FALSE))</f>
        <v>Jarrod Van Den Akker</v>
      </c>
      <c r="E11" s="194" t="str">
        <f>IF(D11="","",VLOOKUP($B11,'Master Entrant List'!$A$1:$E$106,4,FALSE))</f>
        <v>Torana</v>
      </c>
      <c r="F11" s="194" t="str">
        <f>IF(E11="","",VLOOKUP($B11,'Master Entrant List'!$A$1:$E$106,5,FALSE))</f>
        <v>2B</v>
      </c>
      <c r="G11" s="187" t="str">
        <f>IF(F11="","",VLOOKUP(F11,Classes!$A$1:$C$20,3,FALSE))</f>
        <v>Classic</v>
      </c>
      <c r="H11" s="188"/>
      <c r="I11" s="191">
        <v>5</v>
      </c>
      <c r="J11" s="215" t="s">
        <v>318</v>
      </c>
      <c r="K11" s="194" t="str">
        <f>IF(J11="","",VLOOKUP($J11,'Master Entrant List'!$A$1:$E$106,2,FALSE))</f>
        <v>Martin Hurley</v>
      </c>
      <c r="L11" s="194">
        <f>IF(K11="","",VLOOKUP($J11,'Master Entrant List'!$A$1:$E$106,3,FALSE))</f>
        <v>0</v>
      </c>
      <c r="M11" s="194" t="str">
        <f>IF(L11="","",VLOOKUP($J11,'Master Entrant List'!$A$1:$E$106,4,FALSE))</f>
        <v>Porsche 997 Carrerra</v>
      </c>
    </row>
    <row r="12" spans="1:13" s="159" customFormat="1" ht="15.75" x14ac:dyDescent="0.25">
      <c r="A12" s="213">
        <v>18</v>
      </c>
      <c r="B12" s="193">
        <v>9</v>
      </c>
      <c r="C12" s="194" t="str">
        <f>IF(B12="","",VLOOKUP($B12,'Master Entrant List'!$A$1:$E$106,2,FALSE))</f>
        <v>Rob Devenish</v>
      </c>
      <c r="D12" s="194" t="str">
        <f>IF(C12="","",VLOOKUP($B12,'Master Entrant List'!$A$1:$E$106,3,FALSE))</f>
        <v>Nick Du Plessis</v>
      </c>
      <c r="E12" s="194" t="str">
        <f>IF(D12="","",VLOOKUP($B12,'Master Entrant List'!$A$1:$E$106,4,FALSE))</f>
        <v>Datsun 240z</v>
      </c>
      <c r="F12" s="194" t="str">
        <f>IF(E12="","",VLOOKUP($B12,'Master Entrant List'!$A$1:$E$106,5,FALSE))</f>
        <v>1B</v>
      </c>
      <c r="G12" s="187" t="str">
        <f>IF(F12="","",VLOOKUP(F12,Classes!$A$1:$C$20,3,FALSE))</f>
        <v>Classic</v>
      </c>
      <c r="H12" s="188"/>
      <c r="I12" s="191">
        <v>7</v>
      </c>
      <c r="J12" s="215" t="s">
        <v>319</v>
      </c>
      <c r="K12" s="194" t="str">
        <f>IF(J12="","",VLOOKUP($J12,'Master Entrant List'!$A$1:$E$106,2,FALSE))</f>
        <v>Debbie Granger</v>
      </c>
      <c r="L12" s="194" t="str">
        <f>IF(K12="","",VLOOKUP($J12,'Master Entrant List'!$A$1:$E$106,3,FALSE))</f>
        <v>John Nave</v>
      </c>
      <c r="M12" s="194" t="str">
        <f>IF(L12="","",VLOOKUP($J12,'Master Entrant List'!$A$1:$E$106,4,FALSE))</f>
        <v>Audi RS5</v>
      </c>
    </row>
    <row r="13" spans="1:13" s="159" customFormat="1" ht="15.75" x14ac:dyDescent="0.25">
      <c r="A13" s="213">
        <v>21</v>
      </c>
      <c r="B13" s="193">
        <v>18</v>
      </c>
      <c r="C13" s="194" t="str">
        <f>IF(B13="","",VLOOKUP($B13,'Master Entrant List'!$A$1:$E$106,2,FALSE))</f>
        <v>Ralph Merkel</v>
      </c>
      <c r="D13" s="194" t="str">
        <f>IF(C13="","",VLOOKUP($B13,'Master Entrant List'!$A$1:$E$106,3,FALSE))</f>
        <v>David McMillan</v>
      </c>
      <c r="E13" s="194" t="str">
        <f>IF(D13="","",VLOOKUP($B13,'Master Entrant List'!$A$1:$E$106,4,FALSE))</f>
        <v>Mitsubishi Evo 8</v>
      </c>
      <c r="F13" s="194" t="str">
        <f>IF(E13="","",VLOOKUP($B13,'Master Entrant List'!$A$1:$E$106,5,FALSE))</f>
        <v>11B 4WD</v>
      </c>
      <c r="G13" s="187" t="str">
        <f>IF(F13="","",VLOOKUP(F13,Classes!$A$1:$C$20,3,FALSE))</f>
        <v>Showroom 4WD</v>
      </c>
      <c r="H13" s="188"/>
      <c r="I13" s="191">
        <v>6</v>
      </c>
      <c r="J13" s="215" t="s">
        <v>320</v>
      </c>
      <c r="K13" s="194" t="str">
        <f>IF(J13="","",VLOOKUP($J13,'Master Entrant List'!$A$1:$E$106,2,FALSE))</f>
        <v>Karen Watson</v>
      </c>
      <c r="L13" s="194">
        <f>IF(K13="","",VLOOKUP($J13,'Master Entrant List'!$A$1:$E$106,3,FALSE))</f>
        <v>0</v>
      </c>
      <c r="M13" s="194">
        <f>IF(L13="","",VLOOKUP($J13,'Master Entrant List'!$A$1:$E$106,4,FALSE))</f>
        <v>0</v>
      </c>
    </row>
    <row r="14" spans="1:13" s="159" customFormat="1" ht="15.75" x14ac:dyDescent="0.25">
      <c r="A14" s="213">
        <v>16</v>
      </c>
      <c r="B14" s="193">
        <v>22</v>
      </c>
      <c r="C14" s="194" t="str">
        <f>IF(B14="","",VLOOKUP($B14,'Master Entrant List'!$A$1:$E$106,2,FALSE))</f>
        <v>Tim Pryzibilla</v>
      </c>
      <c r="D14" s="194" t="str">
        <f>IF(C14="","",VLOOKUP($B14,'Master Entrant List'!$A$1:$E$106,3,FALSE))</f>
        <v>Dainis Silins</v>
      </c>
      <c r="E14" s="195" t="str">
        <f>IF(D14="","",VLOOKUP($B14,'Master Entrant List'!$A$1:$E$106,4,FALSE))</f>
        <v>Porsche 911 RS</v>
      </c>
      <c r="F14" s="194" t="str">
        <f>IF(E14="","",VLOOKUP($B14,'Master Entrant List'!$A$1:$E$106,5,FALSE))</f>
        <v>2B</v>
      </c>
      <c r="G14" s="187" t="str">
        <f>IF(F14="","",VLOOKUP(F14,Classes!$A$1:$C$20,3,FALSE))</f>
        <v>Classic</v>
      </c>
      <c r="H14" s="188"/>
      <c r="I14" s="191">
        <v>8</v>
      </c>
      <c r="J14" s="215" t="s">
        <v>321</v>
      </c>
      <c r="K14" s="194" t="str">
        <f>IF(J14="","",VLOOKUP($J14,'Master Entrant List'!$A$1:$E$106,2,FALSE))</f>
        <v>Steve Normoyle</v>
      </c>
      <c r="L14" s="194" t="str">
        <f>IF(K14="","",VLOOKUP($J14,'Master Entrant List'!$A$1:$E$106,3,FALSE))</f>
        <v>Karyn Armstrong</v>
      </c>
      <c r="M14" s="194">
        <f>IF(L14="","",VLOOKUP($J14,'Master Entrant List'!$A$1:$E$106,4,FALSE))</f>
        <v>0</v>
      </c>
    </row>
    <row r="15" spans="1:13" s="159" customFormat="1" ht="15.75" x14ac:dyDescent="0.25">
      <c r="A15" s="213">
        <v>8</v>
      </c>
      <c r="B15" s="193">
        <v>23</v>
      </c>
      <c r="C15" s="194" t="str">
        <f>IF(B15="","",VLOOKUP($B15,'Master Entrant List'!$A$1:$E$106,2,FALSE))</f>
        <v>Michael Minshall</v>
      </c>
      <c r="D15" s="194" t="str">
        <f>IF(C15="","",VLOOKUP($B15,'Master Entrant List'!$A$1:$E$106,3,FALSE))</f>
        <v>Paul van der Mey</v>
      </c>
      <c r="E15" s="194" t="str">
        <f>IF(D15="","",VLOOKUP($B15,'Master Entrant List'!$A$1:$E$106,4,FALSE))</f>
        <v>Audi TT RS</v>
      </c>
      <c r="F15" s="194" t="str">
        <f>IF(E15="","",VLOOKUP($B15,'Master Entrant List'!$A$1:$E$106,5,FALSE))</f>
        <v>11B 4WD</v>
      </c>
      <c r="G15" s="187" t="str">
        <f>IF(F15="","",VLOOKUP(F15,Classes!$A$1:$C$20,3,FALSE))</f>
        <v>Showroom 4WD</v>
      </c>
      <c r="H15" s="188"/>
      <c r="I15" s="191">
        <v>9</v>
      </c>
      <c r="J15" s="215" t="s">
        <v>322</v>
      </c>
      <c r="K15" s="194" t="str">
        <f>IF(J15="","",VLOOKUP($J15,'Master Entrant List'!$A$1:$E$106,2,FALSE))</f>
        <v>Geoff Rogers</v>
      </c>
      <c r="L15" s="194" t="str">
        <f>IF(K15="","",VLOOKUP($J15,'Master Entrant List'!$A$1:$E$106,3,FALSE))</f>
        <v>Priscilla Rogers</v>
      </c>
      <c r="M15" s="194" t="str">
        <f>IF(L15="","",VLOOKUP($J15,'Master Entrant List'!$A$1:$E$106,4,FALSE))</f>
        <v>Audi TT RS</v>
      </c>
    </row>
    <row r="16" spans="1:13" s="159" customFormat="1" ht="15.75" x14ac:dyDescent="0.25">
      <c r="A16" s="213">
        <v>7</v>
      </c>
      <c r="B16" s="193">
        <v>24</v>
      </c>
      <c r="C16" s="194" t="str">
        <f>IF(B16="","",VLOOKUP($B16,'Master Entrant List'!$A$1:$E$106,2,FALSE))</f>
        <v>Craig Haysman</v>
      </c>
      <c r="D16" s="194" t="str">
        <f>IF(C16="","",VLOOKUP($B16,'Master Entrant List'!$A$1:$E$106,3,FALSE))</f>
        <v>Julie Boorman</v>
      </c>
      <c r="E16" s="194" t="str">
        <f>IF(D16="","",VLOOKUP($B16,'Master Entrant List'!$A$1:$E$106,4,FALSE))</f>
        <v>Triumph  TR7 V8</v>
      </c>
      <c r="F16" s="194" t="str">
        <f>IF(E16="","",VLOOKUP($B16,'Master Entrant List'!$A$1:$E$106,5,FALSE))</f>
        <v>2B</v>
      </c>
      <c r="G16" s="187" t="str">
        <f>IF(F16="","",VLOOKUP(F16,Classes!$A$1:$C$20,3,FALSE))</f>
        <v>Classic</v>
      </c>
      <c r="H16" s="189"/>
      <c r="I16" s="191">
        <v>10</v>
      </c>
      <c r="J16" s="215" t="s">
        <v>323</v>
      </c>
      <c r="K16" s="194" t="str">
        <f>IF(J16="","",VLOOKUP($J16,'Master Entrant List'!$A$1:$E$106,2,FALSE))</f>
        <v>Les Smith</v>
      </c>
      <c r="L16" s="194" t="str">
        <f>IF(K16="","",VLOOKUP($J16,'Master Entrant List'!$A$1:$E$106,3,FALSE))</f>
        <v>Brittany Smith</v>
      </c>
      <c r="M16" s="194" t="str">
        <f>IF(L16="","",VLOOKUP($J16,'Master Entrant List'!$A$1:$E$106,4,FALSE))</f>
        <v xml:space="preserve">Porsche Panamera </v>
      </c>
    </row>
    <row r="17" spans="1:13" s="159" customFormat="1" ht="15.75" x14ac:dyDescent="0.25">
      <c r="A17" s="213">
        <v>27</v>
      </c>
      <c r="B17" s="193">
        <v>26</v>
      </c>
      <c r="C17" s="194" t="str">
        <f>IF(B17="","",VLOOKUP($B17,'Master Entrant List'!$A$1:$E$106,2,FALSE))</f>
        <v>Geoff Nicholls</v>
      </c>
      <c r="D17" s="194" t="str">
        <f>IF(C17="","",VLOOKUP($B17,'Master Entrant List'!$A$1:$E$106,3,FALSE))</f>
        <v>Gary King</v>
      </c>
      <c r="E17" s="194" t="str">
        <f>IF(D17="","",VLOOKUP($B17,'Master Entrant List'!$A$1:$E$106,4,FALSE))</f>
        <v>Mercedes Benz 450</v>
      </c>
      <c r="F17" s="194" t="str">
        <f>IF(E17="","",VLOOKUP($B17,'Master Entrant List'!$A$1:$E$106,5,FALSE))</f>
        <v>2B</v>
      </c>
      <c r="G17" s="187" t="str">
        <f>IF(F17="","",VLOOKUP(F17,Classes!$A$1:$C$20,3,FALSE))</f>
        <v>Classic</v>
      </c>
      <c r="H17" s="188"/>
      <c r="I17" s="191">
        <v>11</v>
      </c>
      <c r="J17" s="215" t="s">
        <v>324</v>
      </c>
      <c r="K17" s="194" t="str">
        <f>IF(J17="","",VLOOKUP($J17,'Master Entrant List'!$A$1:$E$106,2,FALSE))</f>
        <v>Jason Stables</v>
      </c>
      <c r="L17" s="194" t="str">
        <f>IF(K17="","",VLOOKUP($J17,'Master Entrant List'!$A$1:$E$106,3,FALSE))</f>
        <v>Pamela Stables</v>
      </c>
      <c r="M17" s="194" t="str">
        <f>IF(L17="","",VLOOKUP($J17,'Master Entrant List'!$A$1:$E$106,4,FALSE))</f>
        <v>Porsche Boxter S</v>
      </c>
    </row>
    <row r="18" spans="1:13" s="159" customFormat="1" ht="15.75" x14ac:dyDescent="0.25">
      <c r="A18" s="213">
        <v>28</v>
      </c>
      <c r="B18" s="193">
        <v>27</v>
      </c>
      <c r="C18" s="194" t="str">
        <f>IF(B18="","",VLOOKUP($B18,'Master Entrant List'!$A$1:$E$106,2,FALSE))</f>
        <v>Richard Fung</v>
      </c>
      <c r="D18" s="194" t="str">
        <f>IF(C18="","",VLOOKUP($B18,'Master Entrant List'!$A$1:$E$106,3,FALSE))</f>
        <v>Graham McGrath</v>
      </c>
      <c r="E18" s="194" t="str">
        <f>IF(D18="","",VLOOKUP($B18,'Master Entrant List'!$A$1:$E$106,4,FALSE))</f>
        <v>Renault Clio RS</v>
      </c>
      <c r="F18" s="194" t="str">
        <f>IF(E18="","",VLOOKUP($B18,'Master Entrant List'!$A$1:$E$106,5,FALSE))</f>
        <v>10A 2WD</v>
      </c>
      <c r="G18" s="187" t="str">
        <f>IF(F18="","",VLOOKUP(F18,Classes!$A$1:$C$20,3,FALSE))</f>
        <v>Modern 2WD</v>
      </c>
      <c r="H18" s="188"/>
      <c r="I18" s="191">
        <v>12</v>
      </c>
      <c r="J18" s="215" t="s">
        <v>325</v>
      </c>
      <c r="K18" s="194" t="str">
        <f>IF(J18="","",VLOOKUP($J18,'Master Entrant List'!$A$1:$E$106,2,FALSE))</f>
        <v>Joel Robertson</v>
      </c>
      <c r="L18" s="194" t="str">
        <f>IF(K18="","",VLOOKUP($J18,'Master Entrant List'!$A$1:$E$106,3,FALSE))</f>
        <v>Don Robertson</v>
      </c>
      <c r="M18" s="194" t="str">
        <f>IF(L18="","",VLOOKUP($J18,'Master Entrant List'!$A$1:$E$106,4,FALSE))</f>
        <v>Toyota 86</v>
      </c>
    </row>
    <row r="19" spans="1:13" s="159" customFormat="1" ht="15.75" x14ac:dyDescent="0.25">
      <c r="A19" s="213">
        <v>5</v>
      </c>
      <c r="B19" s="193">
        <v>28</v>
      </c>
      <c r="C19" s="194" t="str">
        <f>IF(B19="","",VLOOKUP($B19,'Master Entrant List'!$A$1:$E$106,2,FALSE))</f>
        <v>Tim O'Connor</v>
      </c>
      <c r="D19" s="194" t="str">
        <f>IF(C19="","",VLOOKUP($B19,'Master Entrant List'!$A$1:$E$106,3,FALSE))</f>
        <v>Steve Glenney</v>
      </c>
      <c r="E19" s="194" t="str">
        <f>IF(D19="","",VLOOKUP($B19,'Master Entrant List'!$A$1:$E$106,4,FALSE))</f>
        <v>Subaru</v>
      </c>
      <c r="F19" s="194" t="str">
        <f>IF(E19="","",VLOOKUP($B19,'Master Entrant List'!$A$1:$E$106,5,FALSE))</f>
        <v>10B 4WD</v>
      </c>
      <c r="G19" s="187" t="str">
        <f>IF(F19="","",VLOOKUP(F19,Classes!$A$1:$C$20,3,FALSE))</f>
        <v>Modern 4WD</v>
      </c>
      <c r="H19" s="188"/>
      <c r="I19" s="191">
        <v>13</v>
      </c>
      <c r="J19" s="215" t="s">
        <v>326</v>
      </c>
      <c r="K19" s="194" t="str">
        <f>IF(J19="","",VLOOKUP($J19,'Master Entrant List'!$A$1:$E$106,2,FALSE))</f>
        <v>Steve Miller</v>
      </c>
      <c r="L19" s="194" t="str">
        <f>IF(K19="","",VLOOKUP($J19,'Master Entrant List'!$A$1:$E$106,3,FALSE))</f>
        <v>Stewart Richards</v>
      </c>
      <c r="M19" s="194" t="str">
        <f>IF(L19="","",VLOOKUP($J19,'Master Entrant List'!$A$1:$E$106,4,FALSE))</f>
        <v>Mazda MX-5</v>
      </c>
    </row>
    <row r="20" spans="1:13" s="159" customFormat="1" ht="15.75" x14ac:dyDescent="0.25">
      <c r="A20" s="213">
        <v>6</v>
      </c>
      <c r="B20" s="193">
        <v>33</v>
      </c>
      <c r="C20" s="194" t="str">
        <f>IF(B20="","",VLOOKUP($B20,'Master Entrant List'!$A$1:$E$106,2,FALSE))</f>
        <v>Barrie Smith</v>
      </c>
      <c r="D20" s="194" t="str">
        <f>IF(C20="","",VLOOKUP($B20,'Master Entrant List'!$A$1:$E$106,3,FALSE))</f>
        <v>Jan Smith</v>
      </c>
      <c r="E20" s="194" t="str">
        <f>IF(D20="","",VLOOKUP($B20,'Master Entrant List'!$A$1:$E$106,4,FALSE))</f>
        <v>Audi TT RS</v>
      </c>
      <c r="F20" s="194" t="str">
        <f>IF(E20="","",VLOOKUP($B20,'Master Entrant List'!$A$1:$E$106,5,FALSE))</f>
        <v>11B 4WD</v>
      </c>
      <c r="G20" s="187" t="str">
        <f>IF(F20="","",VLOOKUP(F20,Classes!$A$1:$C$20,3,FALSE))</f>
        <v>Showroom 4WD</v>
      </c>
      <c r="H20" s="188"/>
      <c r="I20" s="191">
        <v>14</v>
      </c>
      <c r="J20" s="215" t="s">
        <v>327</v>
      </c>
      <c r="K20" s="194" t="str">
        <f>IF(J20="","",VLOOKUP($J20,'Master Entrant List'!$A$1:$E$106,2,FALSE))</f>
        <v>Glauco Solieri</v>
      </c>
      <c r="L20" s="194">
        <f>IF(K20="","",VLOOKUP($J20,'Master Entrant List'!$A$1:$E$106,3,FALSE))</f>
        <v>0</v>
      </c>
      <c r="M20" s="194">
        <f>IF(L20="","",VLOOKUP($J20,'Master Entrant List'!$A$1:$E$106,4,FALSE))</f>
        <v>0</v>
      </c>
    </row>
    <row r="21" spans="1:13" s="159" customFormat="1" ht="15.75" x14ac:dyDescent="0.25">
      <c r="A21" s="213">
        <v>29</v>
      </c>
      <c r="B21" s="193">
        <v>37</v>
      </c>
      <c r="C21" s="194" t="str">
        <f>IF(B21="","",VLOOKUP($B21,'Master Entrant List'!$A$1:$E$106,2,FALSE))</f>
        <v>David Thirlwall</v>
      </c>
      <c r="D21" s="194" t="str">
        <f>IF(C21="","",VLOOKUP($B21,'Master Entrant List'!$A$1:$E$106,3,FALSE))</f>
        <v>Jackie Thirlwall</v>
      </c>
      <c r="E21" s="194" t="str">
        <f>IF(D21="","",VLOOKUP($B21,'Master Entrant List'!$A$1:$E$106,4,FALSE))</f>
        <v>Escort</v>
      </c>
      <c r="F21" s="194" t="str">
        <f>IF(E21="","",VLOOKUP($B21,'Master Entrant List'!$A$1:$E$106,5,FALSE))</f>
        <v>8L</v>
      </c>
      <c r="G21" s="187" t="str">
        <f>IF(F21="","",VLOOKUP(F21,Classes!$A$1:$C$20,3,FALSE))</f>
        <v>8L</v>
      </c>
      <c r="H21" s="188"/>
      <c r="I21" s="191">
        <v>15</v>
      </c>
      <c r="J21" s="215" t="s">
        <v>328</v>
      </c>
      <c r="K21" s="194" t="str">
        <f>IF(J21="","",VLOOKUP($J21,'Master Entrant List'!$A$1:$E$106,2,FALSE))</f>
        <v>Bernie Robnik</v>
      </c>
      <c r="L21" s="194">
        <f>IF(K21="","",VLOOKUP($J21,'Master Entrant List'!$A$1:$E$106,3,FALSE))</f>
        <v>0</v>
      </c>
      <c r="M21" s="194" t="str">
        <f>IF(L21="","",VLOOKUP($J21,'Master Entrant List'!$A$1:$E$106,4,FALSE))</f>
        <v>Holden HSV GTS</v>
      </c>
    </row>
    <row r="22" spans="1:13" s="159" customFormat="1" ht="15.75" x14ac:dyDescent="0.25">
      <c r="A22" s="213">
        <v>4</v>
      </c>
      <c r="B22" s="193">
        <v>40</v>
      </c>
      <c r="C22" s="194" t="str">
        <f>IF(B22="","",VLOOKUP($B22,'Master Entrant List'!$A$1:$E$106,2,FALSE))</f>
        <v>Greg Bass</v>
      </c>
      <c r="D22" s="194" t="str">
        <f>IF(C22="","",VLOOKUP($B22,'Master Entrant List'!$A$1:$E$106,3,FALSE))</f>
        <v>Sean Griffioen</v>
      </c>
      <c r="E22" s="194" t="str">
        <f>IF(D22="","",VLOOKUP($B22,'Master Entrant List'!$A$1:$E$106,4,FALSE))</f>
        <v>Subaru WRX Sti</v>
      </c>
      <c r="F22" s="194" t="str">
        <f>IF(E22="","",VLOOKUP($B22,'Master Entrant List'!$A$1:$E$106,5,FALSE))</f>
        <v>9B 4WD</v>
      </c>
      <c r="G22" s="187" t="str">
        <f>IF(F22="","",VLOOKUP(F22,Classes!$A$1:$C$20,3,FALSE))</f>
        <v>Modern 4WD</v>
      </c>
      <c r="H22" s="188"/>
      <c r="I22" s="191">
        <v>16</v>
      </c>
      <c r="J22" s="215" t="s">
        <v>329</v>
      </c>
      <c r="K22" s="194" t="str">
        <f>IF(J22="","",VLOOKUP($J22,'Master Entrant List'!$A$1:$E$106,2,FALSE))</f>
        <v>David Lynch</v>
      </c>
      <c r="L22" s="194">
        <f>IF(K22="","",VLOOKUP($J22,'Master Entrant List'!$A$1:$E$106,3,FALSE))</f>
        <v>0</v>
      </c>
      <c r="M22" s="194" t="str">
        <f>IF(L22="","",VLOOKUP($J22,'Master Entrant List'!$A$1:$E$106,4,FALSE))</f>
        <v xml:space="preserve">Holden HSV VF Clubsport </v>
      </c>
    </row>
    <row r="23" spans="1:13" s="159" customFormat="1" ht="15.75" x14ac:dyDescent="0.25">
      <c r="A23" s="213">
        <v>31</v>
      </c>
      <c r="B23" s="193">
        <v>47</v>
      </c>
      <c r="C23" s="194" t="str">
        <f>IF(B23="","",VLOOKUP($B23,'Master Entrant List'!$A$1:$E$106,2,FALSE))</f>
        <v>Geoff Goodwin</v>
      </c>
      <c r="D23" s="194" t="str">
        <f>IF(C23="","",VLOOKUP($B23,'Master Entrant List'!$A$1:$E$106,3,FALSE))</f>
        <v>Phill Smith</v>
      </c>
      <c r="E23" s="194" t="str">
        <f>IF(D23="","",VLOOKUP($B23,'Master Entrant List'!$A$1:$E$106,4,FALSE))</f>
        <v>Datsun 300z</v>
      </c>
      <c r="F23" s="194" t="str">
        <f>IF(E23="","",VLOOKUP($B23,'Master Entrant List'!$A$1:$E$106,5,FALSE))</f>
        <v>2B</v>
      </c>
      <c r="G23" s="187"/>
      <c r="H23" s="188"/>
      <c r="I23" s="191">
        <v>17</v>
      </c>
      <c r="J23" s="215" t="s">
        <v>270</v>
      </c>
      <c r="K23" s="194" t="str">
        <f>IF(J23="","",VLOOKUP($J23,'Master Entrant List'!$A$1:$E$106,2,FALSE))</f>
        <v>Gino Nicolo</v>
      </c>
      <c r="L23" s="194">
        <f>IF(K23="","",VLOOKUP($J23,'Master Entrant List'!$A$1:$E$106,3,FALSE))</f>
        <v>0</v>
      </c>
      <c r="M23" s="194" t="str">
        <f>IF(L23="","",VLOOKUP($J23,'Master Entrant List'!$A$1:$E$106,4,FALSE))</f>
        <v>Porsche Carerra 911</v>
      </c>
    </row>
    <row r="24" spans="1:13" s="159" customFormat="1" ht="15.75" x14ac:dyDescent="0.25">
      <c r="A24" s="213">
        <v>30</v>
      </c>
      <c r="B24" s="193">
        <v>55</v>
      </c>
      <c r="C24" s="194" t="str">
        <f>IF(B24="","",VLOOKUP($B24,'Master Entrant List'!$A$1:$E$106,2,FALSE))</f>
        <v>Peter Gluskie</v>
      </c>
      <c r="D24" s="194" t="str">
        <f>IF(C24="","",VLOOKUP($B24,'Master Entrant List'!$A$1:$E$106,3,FALSE))</f>
        <v>Samantha  Winter</v>
      </c>
      <c r="E24" s="194" t="str">
        <f>IF(D24="","",VLOOKUP($B24,'Master Entrant List'!$A$1:$E$106,4,FALSE))</f>
        <v>BMW 3</v>
      </c>
      <c r="F24" s="194" t="str">
        <f>IF(E24="","",VLOOKUP($B24,'Master Entrant List'!$A$1:$E$106,5,FALSE))</f>
        <v>8A 2WD</v>
      </c>
      <c r="G24" s="187" t="str">
        <f>IF(F24="","",VLOOKUP(F24,Classes!$A$1:$C$20,3,FALSE))</f>
        <v>Modern 2WD</v>
      </c>
      <c r="H24" s="188"/>
      <c r="I24" s="191">
        <v>18</v>
      </c>
      <c r="J24" s="193" t="s">
        <v>330</v>
      </c>
      <c r="K24" s="194" t="str">
        <f>IF(J24="","",VLOOKUP($J24,'Master Entrant List'!$A$1:$E$106,2,FALSE))</f>
        <v>Barry Crocker</v>
      </c>
      <c r="L24" s="194">
        <f>IF(K24="","",VLOOKUP($J24,'Master Entrant List'!$A$1:$E$106,3,FALSE))</f>
        <v>0</v>
      </c>
      <c r="M24" s="194" t="str">
        <f>IF(L24="","",VLOOKUP($J24,'Master Entrant List'!$A$1:$E$106,4,FALSE))</f>
        <v>Subaru WRX</v>
      </c>
    </row>
    <row r="25" spans="1:13" s="159" customFormat="1" ht="15.75" x14ac:dyDescent="0.25">
      <c r="A25" s="213">
        <v>23</v>
      </c>
      <c r="B25" s="193">
        <v>64</v>
      </c>
      <c r="C25" s="194" t="str">
        <f>IF(B25="","",VLOOKUP($B25,'Master Entrant List'!$A$1:$E$106,2,FALSE))</f>
        <v>Damian  O'Halloran</v>
      </c>
      <c r="D25" s="194" t="str">
        <f>IF(C25="","",VLOOKUP($B25,'Master Entrant List'!$A$1:$E$106,3,FALSE))</f>
        <v>Simon Winter</v>
      </c>
      <c r="E25" s="194" t="str">
        <f>IF(D25="","",VLOOKUP($B25,'Master Entrant List'!$A$1:$E$106,4,FALSE))</f>
        <v>Mazda Rx 7</v>
      </c>
      <c r="F25" s="194" t="str">
        <f>IF(E25="","",VLOOKUP($B25,'Master Entrant List'!$A$1:$E$106,5,FALSE))</f>
        <v>8B</v>
      </c>
      <c r="G25" s="187" t="str">
        <f>IF(F25="","",VLOOKUP(F25,Classes!$A$1:$C$20,3,FALSE))</f>
        <v>Modern 2WD</v>
      </c>
      <c r="H25" s="188"/>
      <c r="I25" s="191"/>
      <c r="J25" s="215"/>
      <c r="K25" s="194" t="str">
        <f>IF(J25="","",VLOOKUP($J25,'Master Entrant List'!$A$1:$E$106,2,FALSE))</f>
        <v/>
      </c>
      <c r="L25" s="194" t="str">
        <f>IF(K25="","",VLOOKUP($J25,'Master Entrant List'!$A$1:$E$106,3,FALSE))</f>
        <v/>
      </c>
      <c r="M25" s="194" t="str">
        <f>IF(L25="","",VLOOKUP($J25,'Master Entrant List'!$A$1:$E$106,4,FALSE))</f>
        <v/>
      </c>
    </row>
    <row r="26" spans="1:13" s="159" customFormat="1" ht="15.75" x14ac:dyDescent="0.25">
      <c r="A26" s="214">
        <v>24</v>
      </c>
      <c r="B26" s="193">
        <v>69</v>
      </c>
      <c r="C26" s="194" t="str">
        <f>IF(B26="","",VLOOKUP($B26,'Master Entrant List'!$A$1:$E$106,2,FALSE))</f>
        <v>Stephen O'Neill</v>
      </c>
      <c r="D26" s="194" t="str">
        <f>IF(C26="","",VLOOKUP($B26,'Master Entrant List'!$A$1:$E$106,3,FALSE))</f>
        <v>Chris Sciretta</v>
      </c>
      <c r="E26" s="194" t="str">
        <f>IF(D26="","",VLOOKUP($B26,'Master Entrant List'!$A$1:$E$106,4,FALSE))</f>
        <v>Subaru WRX</v>
      </c>
      <c r="F26" s="194" t="str">
        <f>IF(E26="","",VLOOKUP($B26,'Master Entrant List'!$A$1:$E$106,5,FALSE))</f>
        <v>9B 4WD</v>
      </c>
      <c r="G26" s="187" t="str">
        <f>IF(F26="","",VLOOKUP(F26,Classes!$A$1:$C$20,3,FALSE))</f>
        <v>Modern 4WD</v>
      </c>
      <c r="H26" s="188"/>
      <c r="I26" s="191"/>
      <c r="J26" s="193"/>
      <c r="K26" s="194" t="str">
        <f>IF(J26="","",VLOOKUP($J26,'Master Entrant List'!$A$1:$E$106,2,FALSE))</f>
        <v/>
      </c>
      <c r="L26" s="194" t="str">
        <f>IF(K26="","",VLOOKUP($J26,'Master Entrant List'!$A$1:$E$106,3,FALSE))</f>
        <v/>
      </c>
      <c r="M26" s="194" t="str">
        <f>IF(L26="","",VLOOKUP($J26,'Master Entrant List'!$A$1:$E$106,4,FALSE))</f>
        <v/>
      </c>
    </row>
    <row r="27" spans="1:13" s="159" customFormat="1" ht="15.75" x14ac:dyDescent="0.25">
      <c r="A27" s="213">
        <v>17</v>
      </c>
      <c r="B27" s="193">
        <v>76</v>
      </c>
      <c r="C27" s="194" t="str">
        <f>IF(B27="","",VLOOKUP($B27,'Master Entrant List'!$A$1:$E$106,2,FALSE))</f>
        <v>Keith  Morling</v>
      </c>
      <c r="D27" s="194" t="str">
        <f>IF(C27="","",VLOOKUP($B27,'Master Entrant List'!$A$1:$E$106,3,FALSE))</f>
        <v>Alex Morling</v>
      </c>
      <c r="E27" s="194" t="str">
        <f>IF(D27="","",VLOOKUP($B27,'Master Entrant List'!$A$1:$E$106,4,FALSE))</f>
        <v>Ford Escort</v>
      </c>
      <c r="F27" s="194" t="str">
        <f>IF(E27="","",VLOOKUP($B27,'Master Entrant List'!$A$1:$E$106,5,FALSE))</f>
        <v>2A</v>
      </c>
      <c r="G27" s="187" t="str">
        <f>IF(F27="","",VLOOKUP(F27,Classes!$A$1:$C$20,3,FALSE))</f>
        <v>Classic</v>
      </c>
      <c r="H27" s="188"/>
      <c r="I27" s="191"/>
      <c r="J27" s="193"/>
      <c r="K27" s="194" t="str">
        <f>IF(J27="","",VLOOKUP($J27,'Master Entrant List'!$A$1:$E$106,2,FALSE))</f>
        <v/>
      </c>
      <c r="L27" s="194" t="str">
        <f>IF(K27="","",VLOOKUP($J27,'Master Entrant List'!$A$1:$E$106,3,FALSE))</f>
        <v/>
      </c>
      <c r="M27" s="194" t="str">
        <f>IF(L27="","",VLOOKUP($J27,'Master Entrant List'!$A$1:$E$106,4,FALSE))</f>
        <v/>
      </c>
    </row>
    <row r="28" spans="1:13" s="159" customFormat="1" ht="15.75" x14ac:dyDescent="0.25">
      <c r="A28" s="213">
        <v>13</v>
      </c>
      <c r="B28" s="193">
        <v>77</v>
      </c>
      <c r="C28" s="194" t="str">
        <f>IF(B28="","",VLOOKUP($B28,'Master Entrant List'!$A$1:$E$106,2,FALSE))</f>
        <v>Steve Spada</v>
      </c>
      <c r="D28" s="194" t="str">
        <f>IF(C28="","",VLOOKUP($B28,'Master Entrant List'!$A$1:$E$106,3,FALSE))</f>
        <v>Christina Condon</v>
      </c>
      <c r="E28" s="194" t="str">
        <f>IF(D28="","",VLOOKUP($B28,'Master Entrant List'!$A$1:$E$106,4,FALSE))</f>
        <v>Mitsubishi Evo VI</v>
      </c>
      <c r="F28" s="194" t="str">
        <f>IF(E28="","",VLOOKUP($B28,'Master Entrant List'!$A$1:$E$106,5,FALSE))</f>
        <v>9B 4WD</v>
      </c>
      <c r="G28" s="187" t="str">
        <f>IF(F28="","",VLOOKUP(F28,Classes!$A$1:$C$20,3,FALSE))</f>
        <v>Modern 4WD</v>
      </c>
      <c r="H28" s="188"/>
      <c r="I28" s="191"/>
      <c r="J28" s="193"/>
      <c r="K28" s="194" t="str">
        <f>IF(J28="","",VLOOKUP($J28,'Master Entrant List'!$A$1:$E$106,2,FALSE))</f>
        <v/>
      </c>
      <c r="L28" s="194" t="str">
        <f>IF(K28="","",VLOOKUP($J28,'Master Entrant List'!$A$1:$E$106,3,FALSE))</f>
        <v/>
      </c>
      <c r="M28" s="194" t="str">
        <f>IF(L28="","",VLOOKUP($J28,'Master Entrant List'!$A$1:$E$106,4,FALSE))</f>
        <v/>
      </c>
    </row>
    <row r="29" spans="1:13" s="159" customFormat="1" ht="15.75" x14ac:dyDescent="0.25">
      <c r="A29" s="213">
        <v>25</v>
      </c>
      <c r="B29" s="193">
        <v>98</v>
      </c>
      <c r="C29" s="194" t="str">
        <f>IF(B29="","",VLOOKUP($B29,'Master Entrant List'!$A$1:$E$106,2,FALSE))</f>
        <v>Ryan  Gardner</v>
      </c>
      <c r="D29" s="194" t="str">
        <f>IF(C29="","",VLOOKUP($B29,'Master Entrant List'!$A$1:$E$106,3,FALSE))</f>
        <v>Jo  McKenzie</v>
      </c>
      <c r="E29" s="194" t="str">
        <f>IF(D29="","",VLOOKUP($B29,'Master Entrant List'!$A$1:$E$106,4,FALSE))</f>
        <v>BMW m3</v>
      </c>
      <c r="F29" s="194" t="str">
        <f>IF(E29="","",VLOOKUP($B29,'Master Entrant List'!$A$1:$E$106,5,FALSE))</f>
        <v>9B 2WD</v>
      </c>
      <c r="G29" s="187" t="str">
        <f>IF(F29="","",VLOOKUP(F29,Classes!$A$1:$C$20,3,FALSE))</f>
        <v>Modern 2WD</v>
      </c>
      <c r="H29" s="188"/>
      <c r="I29" s="191"/>
      <c r="J29" s="193"/>
      <c r="K29" s="194" t="str">
        <f>IF(J29="","",VLOOKUP($J29,'Master Entrant List'!$A$1:$E$106,2,FALSE))</f>
        <v/>
      </c>
      <c r="L29" s="194" t="str">
        <f>IF(K29="","",VLOOKUP($J29,'Master Entrant List'!$A$1:$E$106,3,FALSE))</f>
        <v/>
      </c>
      <c r="M29" s="194" t="str">
        <f>IF(L29="","",VLOOKUP($J29,'Master Entrant List'!$A$1:$E$106,4,FALSE))</f>
        <v/>
      </c>
    </row>
    <row r="30" spans="1:13" s="159" customFormat="1" ht="15.75" x14ac:dyDescent="0.25">
      <c r="A30" s="213">
        <v>26</v>
      </c>
      <c r="B30" s="193">
        <v>111</v>
      </c>
      <c r="C30" s="194" t="str">
        <f>IF(B30="","",VLOOKUP($B30,'Master Entrant List'!$A$1:$E$106,2,FALSE))</f>
        <v>Mark Hammond</v>
      </c>
      <c r="D30" s="194" t="str">
        <f>IF(C30="","",VLOOKUP($B30,'Master Entrant List'!$A$1:$E$106,3,FALSE))</f>
        <v>Lisa Dunkerton</v>
      </c>
      <c r="E30" s="194" t="str">
        <f>IF(D30="","",VLOOKUP($B30,'Master Entrant List'!$A$1:$E$106,4,FALSE))</f>
        <v>Jaguar XJS</v>
      </c>
      <c r="F30" s="194" t="str">
        <f>IF(E30="","",VLOOKUP($B30,'Master Entrant List'!$A$1:$E$106,5,FALSE))</f>
        <v>2B</v>
      </c>
      <c r="G30" s="187" t="str">
        <f>IF(F30="","",VLOOKUP(F30,Classes!$A$1:$C$20,3,FALSE))</f>
        <v>Classic</v>
      </c>
      <c r="H30" s="188"/>
      <c r="I30" s="191"/>
      <c r="J30" s="193"/>
      <c r="K30" s="194" t="str">
        <f>IF(J30="","",VLOOKUP($J30,'Master Entrant List'!$A$1:$E$106,2,FALSE))</f>
        <v/>
      </c>
      <c r="L30" s="194" t="str">
        <f>IF(K30="","",VLOOKUP($J30,'Master Entrant List'!$A$1:$E$106,3,FALSE))</f>
        <v/>
      </c>
      <c r="M30" s="194" t="str">
        <f>IF(L30="","",VLOOKUP($J30,'Master Entrant List'!$A$1:$E$106,4,FALSE))</f>
        <v/>
      </c>
    </row>
    <row r="31" spans="1:13" s="159" customFormat="1" ht="15.75" x14ac:dyDescent="0.25">
      <c r="A31" s="213">
        <v>11</v>
      </c>
      <c r="B31" s="193">
        <v>262</v>
      </c>
      <c r="C31" s="194" t="str">
        <f>IF(B31="","",VLOOKUP($B31,'Master Entrant List'!$A$1:$E$106,2,FALSE))</f>
        <v>Andrew Booker</v>
      </c>
      <c r="D31" s="194" t="str">
        <f>IF(C31="","",VLOOKUP($B31,'Master Entrant List'!$A$1:$E$106,3,FALSE))</f>
        <v>Neil Branum</v>
      </c>
      <c r="E31" s="194" t="str">
        <f>IF(D31="","",VLOOKUP($B31,'Master Entrant List'!$A$1:$E$106,4,FALSE))</f>
        <v>Nissan DR30</v>
      </c>
      <c r="F31" s="194" t="str">
        <f>IF(E31="","",VLOOKUP($B31,'Master Entrant List'!$A$1:$E$106,5,FALSE))</f>
        <v>8B</v>
      </c>
      <c r="G31" s="187" t="str">
        <f>IF(F31="","",VLOOKUP(F31,Classes!$A$1:$C$20,3,FALSE))</f>
        <v>Modern 2WD</v>
      </c>
      <c r="H31" s="188"/>
      <c r="I31" s="188"/>
      <c r="J31" s="190"/>
      <c r="K31" s="190"/>
      <c r="L31" s="190"/>
      <c r="M31" s="190"/>
    </row>
    <row r="32" spans="1:13" s="159" customFormat="1" ht="15.75" x14ac:dyDescent="0.25">
      <c r="A32" s="213">
        <v>9</v>
      </c>
      <c r="B32" s="193">
        <v>499</v>
      </c>
      <c r="C32" s="194" t="str">
        <f>IF(B32="","",VLOOKUP($B32,'Master Entrant List'!$A$1:$E$106,2,FALSE))</f>
        <v>Max Williams</v>
      </c>
      <c r="D32" s="194" t="str">
        <f>IF(C32="","",VLOOKUP($B32,'Master Entrant List'!$A$1:$E$106,3,FALSE))</f>
        <v>Bruce Bush</v>
      </c>
      <c r="E32" s="194" t="str">
        <f>IF(D32="","",VLOOKUP($B32,'Master Entrant List'!$A$1:$E$106,4,FALSE))</f>
        <v>Audi TT RS</v>
      </c>
      <c r="F32" s="194" t="str">
        <f>IF(E32="","",VLOOKUP($B32,'Master Entrant List'!$A$1:$E$106,5,FALSE))</f>
        <v>11B 4WD</v>
      </c>
      <c r="G32" s="187" t="str">
        <f>IF(F32="","",VLOOKUP(F32,Classes!$A$1:$C$20,3,FALSE))</f>
        <v>Showroom 4WD</v>
      </c>
      <c r="H32" s="188"/>
      <c r="I32" s="188"/>
      <c r="J32" s="190"/>
      <c r="K32" s="190"/>
      <c r="L32" s="190"/>
      <c r="M32" s="190"/>
    </row>
    <row r="33" spans="1:13" s="159" customFormat="1" ht="15.75" x14ac:dyDescent="0.25">
      <c r="A33" s="213">
        <v>3</v>
      </c>
      <c r="B33" s="193">
        <v>616</v>
      </c>
      <c r="C33" s="194" t="str">
        <f>IF(B33="","",VLOOKUP($B33,'Master Entrant List'!$A$1:$E$106,2,FALSE))</f>
        <v>Adam Kaplan</v>
      </c>
      <c r="D33" s="194" t="str">
        <f>IF(C33="","",VLOOKUP($B33,'Master Entrant List'!$A$1:$E$106,3,FALSE))</f>
        <v>Mary Hughes</v>
      </c>
      <c r="E33" s="194" t="str">
        <f>IF(D33="","",VLOOKUP($B33,'Master Entrant List'!$A$1:$E$106,4,FALSE))</f>
        <v>BMW M3 CSL</v>
      </c>
      <c r="F33" s="194" t="str">
        <f>IF(E33="","",VLOOKUP($B33,'Master Entrant List'!$A$1:$E$106,5,FALSE))</f>
        <v>10A 2WD</v>
      </c>
      <c r="G33" s="187" t="str">
        <f>IF(F33="","",VLOOKUP(F33,Classes!$A$1:$C$20,3,FALSE))</f>
        <v>Modern 2WD</v>
      </c>
      <c r="H33" s="188"/>
      <c r="I33" s="188"/>
      <c r="J33" s="190"/>
      <c r="K33" s="190"/>
      <c r="L33" s="190"/>
      <c r="M33" s="190"/>
    </row>
    <row r="34" spans="1:13" s="159" customFormat="1" ht="15.75" x14ac:dyDescent="0.25">
      <c r="A34" s="213">
        <v>19</v>
      </c>
      <c r="B34" s="193">
        <v>637</v>
      </c>
      <c r="C34" s="194" t="str">
        <f>IF(B34="","",VLOOKUP($B34,'Master Entrant List'!$A$1:$E$106,2,FALSE))</f>
        <v>Craig Walsh</v>
      </c>
      <c r="D34" s="194" t="str">
        <f>IF(C34="","",VLOOKUP($B34,'Master Entrant List'!$A$1:$E$106,3,FALSE))</f>
        <v>Frank Nespeca</v>
      </c>
      <c r="E34" s="194" t="str">
        <f>IF(D34="","",VLOOKUP($B34,'Master Entrant List'!$A$1:$E$106,4,FALSE))</f>
        <v>BMW 325e</v>
      </c>
      <c r="F34" s="194" t="str">
        <f>IF(E34="","",VLOOKUP($B34,'Master Entrant List'!$A$1:$E$106,5,FALSE))</f>
        <v>8B</v>
      </c>
      <c r="G34" s="187" t="str">
        <f>IF(F34="","",VLOOKUP(F34,Classes!$A$1:$C$20,3,FALSE))</f>
        <v>Modern 2WD</v>
      </c>
      <c r="H34" s="188"/>
      <c r="I34" s="188"/>
      <c r="J34" s="190"/>
      <c r="K34" s="190"/>
      <c r="L34" s="190"/>
      <c r="M34" s="190"/>
    </row>
    <row r="35" spans="1:13" s="159" customFormat="1" ht="15.75" x14ac:dyDescent="0.25">
      <c r="A35" s="213">
        <v>20</v>
      </c>
      <c r="B35" s="193">
        <v>747</v>
      </c>
      <c r="C35" s="194" t="str">
        <f>IF(B35="","",VLOOKUP($B35,'Master Entrant List'!$A$1:$E$106,2,FALSE))</f>
        <v>Laurie  Burton</v>
      </c>
      <c r="D35" s="194" t="str">
        <f>IF(C35="","",VLOOKUP($B35,'Master Entrant List'!$A$1:$E$106,3,FALSE))</f>
        <v>Russell Hannah</v>
      </c>
      <c r="E35" s="194" t="str">
        <f>IF(D35="","",VLOOKUP($B35,'Master Entrant List'!$A$1:$E$106,4,FALSE))</f>
        <v>Datsun 240z</v>
      </c>
      <c r="F35" s="194" t="str">
        <f>IF(E35="","",VLOOKUP($B35,'Master Entrant List'!$A$1:$E$106,5,FALSE))</f>
        <v>2B</v>
      </c>
      <c r="G35" s="187" t="str">
        <f>IF(F35="","",VLOOKUP(F35,Classes!$A$1:$C$20,3,FALSE))</f>
        <v>Classic</v>
      </c>
      <c r="H35" s="188"/>
      <c r="I35" s="188"/>
      <c r="J35" s="190"/>
      <c r="K35" s="190"/>
      <c r="L35" s="190"/>
      <c r="M35" s="190"/>
    </row>
    <row r="36" spans="1:13" s="159" customFormat="1" ht="15.75" x14ac:dyDescent="0.25">
      <c r="A36" s="213">
        <v>22</v>
      </c>
      <c r="B36" s="193">
        <v>882</v>
      </c>
      <c r="C36" s="194" t="str">
        <f>IF(B36="","",VLOOKUP($B36,'Master Entrant List'!$A$1:$E$106,2,FALSE))</f>
        <v>Charles Nott</v>
      </c>
      <c r="D36" s="194" t="str">
        <f>IF(C36="","",VLOOKUP($B36,'Master Entrant List'!$A$1:$E$106,3,FALSE))</f>
        <v>Roger Harrison</v>
      </c>
      <c r="E36" s="194" t="str">
        <f>IF(D36="","",VLOOKUP($B36,'Master Entrant List'!$A$1:$E$106,4,FALSE))</f>
        <v>TVR</v>
      </c>
      <c r="F36" s="194" t="str">
        <f>IF(E36="","",VLOOKUP($B36,'Master Entrant List'!$A$1:$E$106,5,FALSE))</f>
        <v>9B 2WD</v>
      </c>
      <c r="G36" s="187" t="str">
        <f>IF(F36="","",VLOOKUP(F36,Classes!$A$1:$C$20,3,FALSE))</f>
        <v>Modern 2WD</v>
      </c>
      <c r="H36" s="188"/>
      <c r="I36" s="188"/>
      <c r="J36" s="190"/>
      <c r="K36" s="190"/>
      <c r="L36" s="190"/>
      <c r="M36" s="190"/>
    </row>
    <row r="37" spans="1:13" s="159" customFormat="1" ht="15.75" x14ac:dyDescent="0.25">
      <c r="A37" s="213">
        <v>32</v>
      </c>
      <c r="B37" s="193">
        <v>888</v>
      </c>
      <c r="C37" s="194" t="str">
        <f>IF(B37="","",VLOOKUP($B37,'Master Entrant List'!$A$1:$E$106,2,FALSE))</f>
        <v>Robert Kilsby</v>
      </c>
      <c r="D37" s="194" t="str">
        <f>IF(C37="","",VLOOKUP($B37,'Master Entrant List'!$A$1:$E$106,3,FALSE))</f>
        <v>Dennis Neagle</v>
      </c>
      <c r="E37" s="194" t="str">
        <f>IF(D37="","",VLOOKUP($B37,'Master Entrant List'!$A$1:$E$106,4,FALSE))</f>
        <v>Alfa Romeo GTA 147</v>
      </c>
      <c r="F37" s="194" t="str">
        <f>IF(E37="","",VLOOKUP($B37,'Master Entrant List'!$A$1:$E$106,5,FALSE))</f>
        <v>9B 2WD</v>
      </c>
      <c r="G37" s="187" t="str">
        <f>IF(F37="","",VLOOKUP(F37,Classes!$A$1:$C$20,3,FALSE))</f>
        <v>Modern 2WD</v>
      </c>
      <c r="H37" s="188"/>
      <c r="I37" s="188"/>
      <c r="J37" s="190"/>
      <c r="K37" s="190"/>
      <c r="L37" s="190"/>
      <c r="M37" s="190"/>
    </row>
    <row r="38" spans="1:13" s="159" customFormat="1" ht="15.75" x14ac:dyDescent="0.25">
      <c r="A38" s="213">
        <v>14</v>
      </c>
      <c r="B38" s="193">
        <v>950</v>
      </c>
      <c r="C38" s="194" t="str">
        <f>IF(B38="","",VLOOKUP($B38,'Master Entrant List'!$A$1:$E$106,2,FALSE))</f>
        <v>Greg  Burrowes</v>
      </c>
      <c r="D38" s="194" t="str">
        <f>IF(C38="","",VLOOKUP($B38,'Master Entrant List'!$A$1:$E$106,3,FALSE))</f>
        <v>Rhonda Burrowes</v>
      </c>
      <c r="E38" s="194" t="str">
        <f>IF(D38="","",VLOOKUP($B38,'Master Entrant List'!$A$1:$E$106,4,FALSE))</f>
        <v>Mitsubishi Evo X RS</v>
      </c>
      <c r="F38" s="194" t="str">
        <f>IF(E38="","",VLOOKUP($B38,'Master Entrant List'!$A$1:$E$106,5,FALSE))</f>
        <v>11B 4WD</v>
      </c>
      <c r="G38" s="187" t="str">
        <f>IF(F38="","",VLOOKUP(F38,Classes!$A$1:$C$20,3,FALSE))</f>
        <v>Showroom 4WD</v>
      </c>
      <c r="H38" s="188"/>
      <c r="I38" s="188"/>
      <c r="J38" s="190"/>
      <c r="K38" s="190"/>
      <c r="L38" s="190"/>
      <c r="M38" s="190"/>
    </row>
    <row r="39" spans="1:13" s="159" customFormat="1" ht="15.75" x14ac:dyDescent="0.25">
      <c r="A39" s="213">
        <v>15</v>
      </c>
      <c r="B39" s="193">
        <v>991</v>
      </c>
      <c r="C39" s="194" t="str">
        <f>IF(B39="","",VLOOKUP($B39,'Master Entrant List'!$A$1:$E$106,2,FALSE))</f>
        <v>Allan  Hines</v>
      </c>
      <c r="D39" s="194" t="str">
        <f>IF(C39="","",VLOOKUP($B39,'Master Entrant List'!$A$1:$E$106,3,FALSE))</f>
        <v>Kerry Hines</v>
      </c>
      <c r="E39" s="194" t="str">
        <f>IF(D39="","",VLOOKUP($B39,'Master Entrant List'!$A$1:$E$106,4,FALSE))</f>
        <v>Mitsubishi Evo X</v>
      </c>
      <c r="F39" s="194" t="str">
        <f>IF(E39="","",VLOOKUP($B39,'Master Entrant List'!$A$1:$E$106,5,FALSE))</f>
        <v>11B 4WD</v>
      </c>
      <c r="G39" s="187" t="str">
        <f>IF(F39="","",VLOOKUP(F39,Classes!$A$1:$C$20,3,FALSE))</f>
        <v>Showroom 4WD</v>
      </c>
      <c r="H39" s="188"/>
      <c r="I39" s="188"/>
      <c r="J39" s="190"/>
      <c r="K39" s="190"/>
      <c r="L39" s="190"/>
      <c r="M39" s="190"/>
    </row>
    <row r="40" spans="1:13" s="159" customFormat="1" ht="15.75" x14ac:dyDescent="0.25">
      <c r="A40" s="213">
        <v>34</v>
      </c>
      <c r="B40" s="193" t="s">
        <v>218</v>
      </c>
      <c r="C40" s="194" t="str">
        <f>IF(B40="","",VLOOKUP($B40,'Master Entrant List'!$A$1:$E$106,2,FALSE))</f>
        <v>Mark Biggs</v>
      </c>
      <c r="D40" s="194" t="str">
        <f>IF(C40="","",VLOOKUP($B40,'Master Entrant List'!$A$1:$E$106,3,FALSE))</f>
        <v>Lacy Biggs</v>
      </c>
      <c r="E40" s="194" t="str">
        <f>IF(D40="","",VLOOKUP($B40,'Master Entrant List'!$A$1:$E$106,4,FALSE))</f>
        <v>Subaru WRX</v>
      </c>
      <c r="F40" s="194" t="str">
        <f>IF(E40="","",VLOOKUP($B40,'Master Entrant List'!$A$1:$E$106,5,FALSE))</f>
        <v>Regularity</v>
      </c>
      <c r="G40" s="187" t="str">
        <f>IF(F40="","",VLOOKUP(F40,Classes!$A$1:$C$20,2,FALSE))</f>
        <v>Regularity</v>
      </c>
      <c r="H40" s="188"/>
      <c r="I40" s="188"/>
      <c r="J40" s="190"/>
      <c r="K40" s="190"/>
      <c r="L40" s="190"/>
      <c r="M40" s="190"/>
    </row>
    <row r="41" spans="1:13" s="159" customFormat="1" ht="15.75" x14ac:dyDescent="0.25">
      <c r="A41" s="213">
        <v>35</v>
      </c>
      <c r="B41" s="193" t="s">
        <v>219</v>
      </c>
      <c r="C41" s="194" t="str">
        <f>IF(B41="","",VLOOKUP($B41,'Master Entrant List'!$A$1:$E$106,2,FALSE))</f>
        <v>Greg  Stout</v>
      </c>
      <c r="D41" s="194" t="str">
        <f>IF(C41="","",VLOOKUP($B41,'Master Entrant List'!$A$1:$E$106,3,FALSE))</f>
        <v>Jonathan Oliver</v>
      </c>
      <c r="E41" s="194" t="str">
        <f>IF(D41="","",VLOOKUP($B41,'Master Entrant List'!$A$1:$E$106,4,FALSE))</f>
        <v>Audi S3</v>
      </c>
      <c r="F41" s="194" t="str">
        <f>IF(E41="","",VLOOKUP($B41,'Master Entrant List'!$A$1:$E$106,5,FALSE))</f>
        <v>Regularity</v>
      </c>
      <c r="G41" s="187" t="str">
        <f>IF(F41="","",VLOOKUP(F41,Classes!$A$1:$C$20,2,FALSE))</f>
        <v>Regularity</v>
      </c>
      <c r="H41" s="188"/>
      <c r="I41" s="188"/>
      <c r="J41" s="190"/>
      <c r="K41" s="190"/>
      <c r="L41" s="190"/>
      <c r="M41" s="190"/>
    </row>
    <row r="42" spans="1:13" s="159" customFormat="1" ht="15.75" hidden="1" x14ac:dyDescent="0.25">
      <c r="A42" s="213"/>
      <c r="B42" s="193"/>
      <c r="C42" s="194" t="str">
        <f>IF(B42="","",VLOOKUP($B42,'Master Entrant List'!$A$1:$E$106,2,FALSE))</f>
        <v/>
      </c>
      <c r="D42" s="194" t="str">
        <f>IF(C42="","",VLOOKUP($B42,'Master Entrant List'!$A$1:$E$106,3,FALSE))</f>
        <v/>
      </c>
      <c r="E42" s="194" t="str">
        <f>IF(D42="","",VLOOKUP($B42,'Master Entrant List'!$A$1:$E$106,4,FALSE))</f>
        <v/>
      </c>
      <c r="F42" s="194" t="str">
        <f>IF(E42="","",VLOOKUP($B42,'Master Entrant List'!$A$1:$E$106,5,FALSE))</f>
        <v/>
      </c>
      <c r="G42" s="187" t="str">
        <f>IF(F42="","",VLOOKUP(F42,Classes!$A$1:$C$20,2,FALSE))</f>
        <v/>
      </c>
      <c r="H42" s="188"/>
      <c r="I42" s="188"/>
      <c r="J42" s="190"/>
      <c r="K42" s="190"/>
      <c r="L42" s="190"/>
      <c r="M42" s="190"/>
    </row>
    <row r="43" spans="1:13" s="159" customFormat="1" hidden="1" x14ac:dyDescent="0.25">
      <c r="A43" s="61"/>
      <c r="B43" s="61"/>
      <c r="C43" s="62"/>
      <c r="D43" s="62"/>
      <c r="E43" s="62"/>
      <c r="F43" s="62"/>
      <c r="G43" s="63"/>
      <c r="H43" s="92"/>
      <c r="I43" s="92"/>
    </row>
    <row r="44" spans="1:13" s="159" customFormat="1" hidden="1" x14ac:dyDescent="0.25">
      <c r="A44" s="61"/>
      <c r="B44" s="61"/>
      <c r="C44" s="62"/>
      <c r="D44" s="62"/>
      <c r="E44" s="62"/>
      <c r="F44" s="62"/>
      <c r="G44" s="63"/>
      <c r="H44" s="92"/>
      <c r="I44" s="92"/>
    </row>
    <row r="45" spans="1:13" s="159" customFormat="1" hidden="1" x14ac:dyDescent="0.25">
      <c r="A45" s="61"/>
      <c r="B45" s="61"/>
      <c r="C45" s="62"/>
      <c r="D45" s="62"/>
      <c r="E45" s="62"/>
      <c r="F45" s="62"/>
      <c r="G45" s="63"/>
      <c r="H45" s="92"/>
      <c r="I45" s="92"/>
    </row>
    <row r="46" spans="1:13" s="159" customFormat="1" hidden="1" x14ac:dyDescent="0.25">
      <c r="A46" s="61"/>
      <c r="B46" s="61"/>
      <c r="C46" s="62"/>
      <c r="D46" s="62"/>
      <c r="E46" s="62"/>
      <c r="F46" s="62"/>
      <c r="G46" s="63"/>
      <c r="H46" s="92"/>
      <c r="I46" s="92"/>
    </row>
    <row r="47" spans="1:13" s="159" customFormat="1" hidden="1" x14ac:dyDescent="0.25">
      <c r="A47" s="61"/>
      <c r="B47" s="61"/>
      <c r="C47" s="62"/>
      <c r="D47" s="62"/>
      <c r="E47" s="62"/>
      <c r="F47" s="62"/>
      <c r="G47" s="63"/>
      <c r="H47" s="92"/>
      <c r="I47" s="92"/>
    </row>
    <row r="48" spans="1:13" s="159" customFormat="1" hidden="1" x14ac:dyDescent="0.25">
      <c r="A48" s="61"/>
      <c r="B48" s="61"/>
      <c r="C48" s="62"/>
      <c r="D48" s="62"/>
      <c r="E48" s="62"/>
      <c r="F48" s="62"/>
      <c r="G48" s="63"/>
      <c r="H48" s="92"/>
      <c r="I48" s="92"/>
    </row>
    <row r="49" spans="1:9" s="159" customFormat="1" hidden="1" x14ac:dyDescent="0.25">
      <c r="A49" s="61"/>
      <c r="B49" s="61"/>
      <c r="C49" s="62"/>
      <c r="D49" s="62"/>
      <c r="E49" s="62"/>
      <c r="F49" s="62"/>
      <c r="G49" s="63"/>
      <c r="H49" s="92"/>
      <c r="I49" s="92"/>
    </row>
    <row r="50" spans="1:9" s="159" customFormat="1" hidden="1" x14ac:dyDescent="0.25">
      <c r="A50" s="61"/>
      <c r="B50" s="61"/>
      <c r="C50" s="62"/>
      <c r="D50" s="62"/>
      <c r="E50" s="62"/>
      <c r="F50" s="62"/>
      <c r="G50" s="63"/>
      <c r="H50" s="92"/>
      <c r="I50" s="92"/>
    </row>
    <row r="51" spans="1:9" s="159" customFormat="1" hidden="1" x14ac:dyDescent="0.25">
      <c r="A51" s="61"/>
      <c r="B51" s="61"/>
      <c r="C51" s="62"/>
      <c r="D51" s="62"/>
      <c r="E51" s="62"/>
      <c r="F51" s="62"/>
      <c r="G51" s="63"/>
      <c r="H51" s="92"/>
      <c r="I51" s="92"/>
    </row>
    <row r="52" spans="1:9" s="159" customFormat="1" hidden="1" x14ac:dyDescent="0.25">
      <c r="A52" s="61"/>
      <c r="B52" s="61"/>
      <c r="C52" s="62"/>
      <c r="D52" s="62"/>
      <c r="E52" s="62"/>
      <c r="F52" s="62"/>
      <c r="G52" s="63"/>
      <c r="H52" s="92"/>
      <c r="I52" s="92"/>
    </row>
    <row r="53" spans="1:9" s="159" customFormat="1" hidden="1" x14ac:dyDescent="0.25">
      <c r="A53" s="61"/>
      <c r="B53" s="61"/>
      <c r="C53" s="62"/>
      <c r="D53" s="62"/>
      <c r="E53" s="62"/>
      <c r="F53" s="62"/>
      <c r="G53" s="63"/>
      <c r="H53" s="92"/>
      <c r="I53" s="92"/>
    </row>
    <row r="54" spans="1:9" s="159" customFormat="1" hidden="1" x14ac:dyDescent="0.25">
      <c r="A54" s="61"/>
      <c r="B54" s="61"/>
      <c r="C54" s="62"/>
      <c r="D54" s="62"/>
      <c r="E54" s="62"/>
      <c r="F54" s="62"/>
      <c r="G54" s="63"/>
      <c r="H54" s="92"/>
      <c r="I54" s="92"/>
    </row>
    <row r="55" spans="1:9" s="159" customFormat="1" hidden="1" x14ac:dyDescent="0.25">
      <c r="A55" s="61"/>
      <c r="B55" s="61"/>
      <c r="C55" s="62"/>
      <c r="D55" s="62"/>
      <c r="E55" s="62"/>
      <c r="F55" s="62"/>
      <c r="G55" s="63"/>
      <c r="H55" s="92"/>
      <c r="I55" s="92"/>
    </row>
    <row r="56" spans="1:9" s="159" customFormat="1" hidden="1" x14ac:dyDescent="0.25">
      <c r="A56" s="61"/>
      <c r="B56" s="61"/>
      <c r="C56" s="62"/>
      <c r="D56" s="62"/>
      <c r="E56" s="62"/>
      <c r="F56" s="62"/>
      <c r="G56" s="63"/>
      <c r="H56" s="92"/>
      <c r="I56" s="92"/>
    </row>
    <row r="57" spans="1:9" s="159" customFormat="1" hidden="1" x14ac:dyDescent="0.25">
      <c r="A57" s="61"/>
      <c r="B57" s="61"/>
      <c r="C57" s="62"/>
      <c r="D57" s="62"/>
      <c r="E57" s="62"/>
      <c r="F57" s="62"/>
      <c r="G57" s="63"/>
      <c r="H57" s="92"/>
      <c r="I57" s="92"/>
    </row>
    <row r="58" spans="1:9" s="159" customFormat="1" hidden="1" x14ac:dyDescent="0.25">
      <c r="A58" s="61"/>
      <c r="B58" s="61"/>
      <c r="C58" s="62"/>
      <c r="D58" s="62"/>
      <c r="E58" s="62"/>
      <c r="F58" s="62"/>
      <c r="G58" s="63"/>
      <c r="H58" s="92"/>
      <c r="I58" s="92"/>
    </row>
    <row r="59" spans="1:9" s="159" customFormat="1" hidden="1" x14ac:dyDescent="0.25">
      <c r="A59" s="61"/>
      <c r="B59" s="61"/>
      <c r="C59" s="62"/>
      <c r="D59" s="62"/>
      <c r="E59" s="62"/>
      <c r="F59" s="62"/>
      <c r="G59" s="63"/>
      <c r="H59" s="92"/>
      <c r="I59" s="92"/>
    </row>
    <row r="60" spans="1:9" s="159" customFormat="1" hidden="1" x14ac:dyDescent="0.25">
      <c r="A60" s="61"/>
      <c r="B60" s="61"/>
      <c r="C60" s="62"/>
      <c r="D60" s="62"/>
      <c r="E60" s="62"/>
      <c r="F60" s="62"/>
      <c r="G60" s="63"/>
      <c r="H60" s="92"/>
      <c r="I60" s="92"/>
    </row>
    <row r="61" spans="1:9" s="159" customFormat="1" hidden="1" x14ac:dyDescent="0.25">
      <c r="A61" s="61"/>
      <c r="B61" s="61"/>
      <c r="C61" s="62"/>
      <c r="D61" s="62"/>
      <c r="E61" s="62"/>
      <c r="F61" s="62"/>
      <c r="G61" s="63"/>
      <c r="H61" s="92"/>
      <c r="I61" s="92"/>
    </row>
    <row r="62" spans="1:9" s="159" customFormat="1" hidden="1" x14ac:dyDescent="0.25">
      <c r="A62" s="61"/>
      <c r="B62" s="61"/>
      <c r="C62" s="62" t="str">
        <f>IF(B62="","",VLOOKUP($B62,'Master Entrant List'!$A$1:$E$106,2,FALSE))</f>
        <v/>
      </c>
      <c r="D62" s="62" t="str">
        <f>IF(C62="","",VLOOKUP($B62,'Master Entrant List'!$A$1:$E$106,3,FALSE))</f>
        <v/>
      </c>
      <c r="E62" s="62" t="str">
        <f>IF(D62="","",VLOOKUP($B62,'Master Entrant List'!$A$1:$E$106,4,FALSE))</f>
        <v/>
      </c>
      <c r="F62" s="62" t="str">
        <f>IF(E62="","",VLOOKUP($B62,'Master Entrant List'!$A$1:$E$106,5,FALSE))</f>
        <v/>
      </c>
      <c r="G62" s="63" t="str">
        <f>IF(F62="","",VLOOKUP(F62,Classes!$A$1:$C$20,2,FALSE))</f>
        <v/>
      </c>
      <c r="H62" s="92"/>
      <c r="I62" s="92"/>
    </row>
    <row r="63" spans="1:9" s="159" customFormat="1" hidden="1" x14ac:dyDescent="0.25">
      <c r="A63" s="61"/>
      <c r="B63" s="61"/>
      <c r="C63" s="62" t="str">
        <f>IF(B63="","",VLOOKUP($B63,'Master Entrant List'!$A$1:$E$106,2,FALSE))</f>
        <v/>
      </c>
      <c r="D63" s="62" t="str">
        <f>IF(C63="","",VLOOKUP($B63,'Master Entrant List'!$A$1:$E$106,3,FALSE))</f>
        <v/>
      </c>
      <c r="E63" s="62" t="str">
        <f>IF(D63="","",VLOOKUP($B63,'Master Entrant List'!$A$1:$E$106,4,FALSE))</f>
        <v/>
      </c>
      <c r="F63" s="62" t="str">
        <f>IF(E63="","",VLOOKUP($B63,'Master Entrant List'!$A$1:$E$106,5,FALSE))</f>
        <v/>
      </c>
      <c r="G63" s="63" t="str">
        <f>IF(F63="","",VLOOKUP(F63,Classes!$A$1:$C$20,2,FALSE))</f>
        <v/>
      </c>
      <c r="H63" s="92"/>
      <c r="I63" s="92"/>
    </row>
    <row r="64" spans="1:9" s="159" customFormat="1" hidden="1" x14ac:dyDescent="0.25">
      <c r="A64" s="61"/>
      <c r="B64" s="61"/>
      <c r="C64" s="62" t="str">
        <f>IF(B64="","",VLOOKUP($B64,'Master Entrant List'!$A$1:$E$106,2,FALSE))</f>
        <v/>
      </c>
      <c r="D64" s="62" t="str">
        <f>IF(C64="","",VLOOKUP($B64,'Master Entrant List'!$A$1:$E$106,3,FALSE))</f>
        <v/>
      </c>
      <c r="E64" s="62" t="str">
        <f>IF(D64="","",VLOOKUP($B64,'Master Entrant List'!$A$1:$E$106,4,FALSE))</f>
        <v/>
      </c>
      <c r="F64" s="62" t="str">
        <f>IF(E64="","",VLOOKUP($B64,'Master Entrant List'!$A$1:$E$106,5,FALSE))</f>
        <v/>
      </c>
      <c r="G64" s="63" t="str">
        <f>IF(F64="","",VLOOKUP(F64,Classes!$A$1:$C$20,2,FALSE))</f>
        <v/>
      </c>
      <c r="H64" s="92"/>
      <c r="I64" s="92"/>
    </row>
    <row r="65" spans="1:9" s="159" customFormat="1" hidden="1" x14ac:dyDescent="0.25">
      <c r="A65" s="61"/>
      <c r="B65" s="61"/>
      <c r="C65" s="62" t="str">
        <f>IF(B65="","",VLOOKUP($B65,'Master Entrant List'!$A$1:$E$106,2,FALSE))</f>
        <v/>
      </c>
      <c r="D65" s="62" t="str">
        <f>IF(C65="","",VLOOKUP($B65,'Master Entrant List'!$A$1:$E$106,3,FALSE))</f>
        <v/>
      </c>
      <c r="E65" s="62" t="str">
        <f>IF(D65="","",VLOOKUP($B65,'Master Entrant List'!$A$1:$E$106,4,FALSE))</f>
        <v/>
      </c>
      <c r="F65" s="62" t="str">
        <f>IF(E65="","",VLOOKUP($B65,'Master Entrant List'!$A$1:$E$106,5,FALSE))</f>
        <v/>
      </c>
      <c r="G65" s="63" t="str">
        <f>IF(F65="","",VLOOKUP(F65,Classes!$A$1:$C$20,2,FALSE))</f>
        <v/>
      </c>
      <c r="H65" s="92"/>
      <c r="I65" s="92"/>
    </row>
    <row r="66" spans="1:9" s="159" customFormat="1" hidden="1" x14ac:dyDescent="0.25">
      <c r="A66" s="61"/>
      <c r="B66" s="61"/>
      <c r="C66" s="62" t="str">
        <f>IF(B66="","",VLOOKUP($B66,'Master Entrant List'!$A$1:$E$106,2,FALSE))</f>
        <v/>
      </c>
      <c r="D66" s="62" t="str">
        <f>IF(C66="","",VLOOKUP($B66,'Master Entrant List'!$A$1:$E$106,3,FALSE))</f>
        <v/>
      </c>
      <c r="E66" s="62" t="str">
        <f>IF(D66="","",VLOOKUP($B66,'Master Entrant List'!$A$1:$E$106,4,FALSE))</f>
        <v/>
      </c>
      <c r="F66" s="62" t="str">
        <f>IF(E66="","",VLOOKUP($B66,'Master Entrant List'!$A$1:$E$106,5,FALSE))</f>
        <v/>
      </c>
      <c r="G66" s="63" t="str">
        <f>IF(F66="","",VLOOKUP(F66,Classes!$A$1:$C$20,2,FALSE))</f>
        <v/>
      </c>
      <c r="H66" s="92"/>
      <c r="I66" s="92"/>
    </row>
    <row r="67" spans="1:9" s="159" customFormat="1" hidden="1" x14ac:dyDescent="0.25">
      <c r="A67" s="61"/>
      <c r="B67" s="61"/>
      <c r="C67" s="62" t="str">
        <f>IF(B67="","",VLOOKUP($B67,'Master Entrant List'!$A$1:$E$106,2,FALSE))</f>
        <v/>
      </c>
      <c r="D67" s="62" t="str">
        <f>IF(C67="","",VLOOKUP($B67,'Master Entrant List'!$A$1:$E$106,3,FALSE))</f>
        <v/>
      </c>
      <c r="E67" s="62" t="str">
        <f>IF(D67="","",VLOOKUP($B67,'Master Entrant List'!$A$1:$E$106,4,FALSE))</f>
        <v/>
      </c>
      <c r="F67" s="62" t="str">
        <f>IF(E67="","",VLOOKUP($B67,'Master Entrant List'!$A$1:$E$106,5,FALSE))</f>
        <v/>
      </c>
      <c r="G67" s="63" t="str">
        <f>IF(F67="","",VLOOKUP(F67,Classes!$A$1:$C$20,2,FALSE))</f>
        <v/>
      </c>
      <c r="H67" s="92"/>
      <c r="I67" s="92"/>
    </row>
    <row r="68" spans="1:9" s="159" customFormat="1" hidden="1" x14ac:dyDescent="0.25">
      <c r="A68" s="61"/>
      <c r="B68" s="61"/>
      <c r="C68" s="62" t="str">
        <f>IF(B68="","",VLOOKUP($B68,'Master Entrant List'!$A$1:$E$106,2,FALSE))</f>
        <v/>
      </c>
      <c r="D68" s="62" t="str">
        <f>IF(C68="","",VLOOKUP($B68,'Master Entrant List'!$A$1:$E$106,3,FALSE))</f>
        <v/>
      </c>
      <c r="E68" s="62" t="str">
        <f>IF(D68="","",VLOOKUP($B68,'Master Entrant List'!$A$1:$E$106,4,FALSE))</f>
        <v/>
      </c>
      <c r="F68" s="62" t="str">
        <f>IF(E68="","",VLOOKUP($B68,'Master Entrant List'!$A$1:$E$106,5,FALSE))</f>
        <v/>
      </c>
      <c r="G68" s="63" t="str">
        <f>IF(F68="","",VLOOKUP(F68,Classes!$A$1:$C$20,2,FALSE))</f>
        <v/>
      </c>
      <c r="H68" s="92"/>
      <c r="I68" s="92"/>
    </row>
    <row r="69" spans="1:9" s="159" customFormat="1" hidden="1" x14ac:dyDescent="0.25">
      <c r="A69" s="61"/>
      <c r="B69" s="61"/>
      <c r="C69" s="62" t="str">
        <f>IF(B69="","",VLOOKUP($B69,'Master Entrant List'!$A$1:$E$106,2,FALSE))</f>
        <v/>
      </c>
      <c r="D69" s="62" t="str">
        <f>IF(C69="","",VLOOKUP($B69,'Master Entrant List'!$A$1:$E$106,3,FALSE))</f>
        <v/>
      </c>
      <c r="E69" s="62" t="str">
        <f>IF(D69="","",VLOOKUP($B69,'Master Entrant List'!$A$1:$E$106,4,FALSE))</f>
        <v/>
      </c>
      <c r="F69" s="62" t="str">
        <f>IF(E69="","",VLOOKUP($B69,'Master Entrant List'!$A$1:$E$106,5,FALSE))</f>
        <v/>
      </c>
      <c r="G69" s="63" t="str">
        <f>IF(F69="","",VLOOKUP(F69,Classes!$A$1:$C$20,2,FALSE))</f>
        <v/>
      </c>
      <c r="H69" s="92"/>
      <c r="I69" s="92"/>
    </row>
    <row r="70" spans="1:9" s="159" customFormat="1" hidden="1" x14ac:dyDescent="0.25">
      <c r="A70" s="61"/>
      <c r="B70" s="61"/>
      <c r="C70" s="62" t="str">
        <f>IF(B70="","",VLOOKUP($B70,'Master Entrant List'!$A$1:$E$106,2,FALSE))</f>
        <v/>
      </c>
      <c r="D70" s="62" t="str">
        <f>IF(C70="","",VLOOKUP($B70,'Master Entrant List'!$A$1:$E$106,3,FALSE))</f>
        <v/>
      </c>
      <c r="E70" s="62" t="str">
        <f>IF(D70="","",VLOOKUP($B70,'Master Entrant List'!$A$1:$E$106,4,FALSE))</f>
        <v/>
      </c>
      <c r="F70" s="62" t="str">
        <f>IF(E70="","",VLOOKUP($B70,'Master Entrant List'!$A$1:$E$106,5,FALSE))</f>
        <v/>
      </c>
      <c r="G70" s="63" t="str">
        <f>IF(F70="","",VLOOKUP(F70,Classes!$A$1:$C$20,2,FALSE))</f>
        <v/>
      </c>
      <c r="H70" s="92"/>
      <c r="I70" s="92"/>
    </row>
    <row r="71" spans="1:9" s="159" customFormat="1" hidden="1" x14ac:dyDescent="0.25">
      <c r="A71" s="61"/>
      <c r="B71" s="61"/>
      <c r="C71" s="62" t="str">
        <f>IF(B71="","",VLOOKUP($B71,'Master Entrant List'!$A$1:$E$106,2,FALSE))</f>
        <v/>
      </c>
      <c r="D71" s="62" t="str">
        <f>IF(C71="","",VLOOKUP($B71,'Master Entrant List'!$A$1:$E$106,3,FALSE))</f>
        <v/>
      </c>
      <c r="E71" s="62" t="str">
        <f>IF(D71="","",VLOOKUP($B71,'Master Entrant List'!$A$1:$E$106,4,FALSE))</f>
        <v/>
      </c>
      <c r="F71" s="62" t="str">
        <f>IF(E71="","",VLOOKUP($B71,'Master Entrant List'!$A$1:$E$106,5,FALSE))</f>
        <v/>
      </c>
      <c r="G71" s="63" t="str">
        <f>IF(F71="","",VLOOKUP(F71,Classes!$A$1:$C$20,2,FALSE))</f>
        <v/>
      </c>
      <c r="H71" s="92"/>
      <c r="I71" s="92"/>
    </row>
    <row r="72" spans="1:9" s="159" customFormat="1" hidden="1" x14ac:dyDescent="0.25">
      <c r="A72" s="61"/>
      <c r="B72" s="61"/>
      <c r="C72" s="62" t="str">
        <f>IF(B72="","",VLOOKUP($B72,'Master Entrant List'!$A$1:$E$106,2,FALSE))</f>
        <v/>
      </c>
      <c r="D72" s="62" t="str">
        <f>IF(C72="","",VLOOKUP($B72,'Master Entrant List'!$A$1:$E$106,3,FALSE))</f>
        <v/>
      </c>
      <c r="E72" s="62" t="str">
        <f>IF(D72="","",VLOOKUP($B72,'Master Entrant List'!$A$1:$E$106,4,FALSE))</f>
        <v/>
      </c>
      <c r="F72" s="62" t="str">
        <f>IF(E72="","",VLOOKUP($B72,'Master Entrant List'!$A$1:$E$106,5,FALSE))</f>
        <v/>
      </c>
      <c r="G72" s="63" t="str">
        <f>IF(F72="","",VLOOKUP(F72,Classes!$A$1:$C$20,2,FALSE))</f>
        <v/>
      </c>
      <c r="H72" s="92"/>
      <c r="I72" s="92"/>
    </row>
    <row r="73" spans="1:9" s="159" customFormat="1" hidden="1" x14ac:dyDescent="0.25">
      <c r="A73" s="61"/>
      <c r="B73" s="61"/>
      <c r="C73" s="62" t="str">
        <f>IF(B73="","",VLOOKUP($B73,'Master Entrant List'!$A$1:$E$106,2,FALSE))</f>
        <v/>
      </c>
      <c r="D73" s="62" t="str">
        <f>IF(C73="","",VLOOKUP($B73,'Master Entrant List'!$A$1:$E$106,3,FALSE))</f>
        <v/>
      </c>
      <c r="E73" s="62" t="str">
        <f>IF(D73="","",VLOOKUP($B73,'Master Entrant List'!$A$1:$E$106,4,FALSE))</f>
        <v/>
      </c>
      <c r="F73" s="62" t="str">
        <f>IF(E73="","",VLOOKUP($B73,'Master Entrant List'!$A$1:$E$106,5,FALSE))</f>
        <v/>
      </c>
      <c r="G73" s="63" t="str">
        <f>IF(F73="","",VLOOKUP(F73,Classes!$A$1:$C$20,2,FALSE))</f>
        <v/>
      </c>
      <c r="H73" s="92"/>
      <c r="I73" s="92"/>
    </row>
    <row r="74" spans="1:9" s="159" customFormat="1" hidden="1" x14ac:dyDescent="0.25">
      <c r="A74" s="61"/>
      <c r="B74" s="61"/>
      <c r="C74" s="62" t="str">
        <f>IF(B74="","",VLOOKUP($B74,'Master Entrant List'!$A$1:$E$106,2,FALSE))</f>
        <v/>
      </c>
      <c r="D74" s="62" t="str">
        <f>IF(C74="","",VLOOKUP($B74,'Master Entrant List'!$A$1:$E$106,3,FALSE))</f>
        <v/>
      </c>
      <c r="E74" s="62" t="str">
        <f>IF(D74="","",VLOOKUP($B74,'Master Entrant List'!$A$1:$E$106,4,FALSE))</f>
        <v/>
      </c>
      <c r="F74" s="62" t="str">
        <f>IF(E74="","",VLOOKUP($B74,'Master Entrant List'!$A$1:$E$106,5,FALSE))</f>
        <v/>
      </c>
      <c r="G74" s="63" t="str">
        <f>IF(F74="","",VLOOKUP(F74,Classes!$A$1:$C$20,2,FALSE))</f>
        <v/>
      </c>
      <c r="H74" s="92"/>
      <c r="I74" s="92"/>
    </row>
    <row r="75" spans="1:9" s="159" customFormat="1" hidden="1" x14ac:dyDescent="0.25">
      <c r="A75" s="61"/>
      <c r="B75" s="61"/>
      <c r="C75" s="62" t="str">
        <f>IF(B75="","",VLOOKUP($B75,'Master Entrant List'!$A$1:$E$106,2,FALSE))</f>
        <v/>
      </c>
      <c r="D75" s="62" t="str">
        <f>IF(C75="","",VLOOKUP($B75,'Master Entrant List'!$A$1:$E$106,3,FALSE))</f>
        <v/>
      </c>
      <c r="E75" s="62" t="str">
        <f>IF(D75="","",VLOOKUP($B75,'Master Entrant List'!$A$1:$E$106,4,FALSE))</f>
        <v/>
      </c>
      <c r="F75" s="62" t="str">
        <f>IF(E75="","",VLOOKUP($B75,'Master Entrant List'!$A$1:$E$106,5,FALSE))</f>
        <v/>
      </c>
      <c r="G75" s="63" t="str">
        <f>IF(F75="","",VLOOKUP(F75,Classes!$A$1:$C$20,2,FALSE))</f>
        <v/>
      </c>
      <c r="H75" s="92"/>
      <c r="I75" s="92"/>
    </row>
    <row r="76" spans="1:9" s="159" customFormat="1" hidden="1" x14ac:dyDescent="0.25">
      <c r="A76" s="61"/>
      <c r="B76" s="61"/>
      <c r="C76" s="62" t="str">
        <f>IF(B76="","",VLOOKUP($B76,'Master Entrant List'!$A$1:$E$106,2,FALSE))</f>
        <v/>
      </c>
      <c r="D76" s="62" t="str">
        <f>IF(C76="","",VLOOKUP($B76,'Master Entrant List'!$A$1:$E$106,3,FALSE))</f>
        <v/>
      </c>
      <c r="E76" s="62" t="str">
        <f>IF(D76="","",VLOOKUP($B76,'Master Entrant List'!$A$1:$E$106,4,FALSE))</f>
        <v/>
      </c>
      <c r="F76" s="62" t="str">
        <f>IF(E76="","",VLOOKUP($B76,'Master Entrant List'!$A$1:$E$106,5,FALSE))</f>
        <v/>
      </c>
      <c r="G76" s="63" t="str">
        <f>IF(F76="","",VLOOKUP(F76,Classes!$A$1:$C$20,2,FALSE))</f>
        <v/>
      </c>
      <c r="H76" s="92"/>
      <c r="I76" s="92"/>
    </row>
    <row r="77" spans="1:9" s="159" customFormat="1" hidden="1" x14ac:dyDescent="0.25">
      <c r="A77" s="61"/>
      <c r="B77" s="61"/>
      <c r="C77" s="62" t="str">
        <f>IF(B77="","",VLOOKUP($B77,'Master Entrant List'!$A$1:$E$106,2,FALSE))</f>
        <v/>
      </c>
      <c r="D77" s="62" t="str">
        <f>IF(C77="","",VLOOKUP($B77,'Master Entrant List'!$A$1:$E$106,3,FALSE))</f>
        <v/>
      </c>
      <c r="E77" s="62" t="str">
        <f>IF(D77="","",VLOOKUP($B77,'Master Entrant List'!$A$1:$E$106,4,FALSE))</f>
        <v/>
      </c>
      <c r="F77" s="62" t="str">
        <f>IF(E77="","",VLOOKUP($B77,'Master Entrant List'!$A$1:$E$106,5,FALSE))</f>
        <v/>
      </c>
      <c r="G77" s="63" t="str">
        <f>IF(F77="","",VLOOKUP(F77,Classes!$A$1:$C$20,2,FALSE))</f>
        <v/>
      </c>
      <c r="H77" s="92"/>
      <c r="I77" s="92"/>
    </row>
    <row r="78" spans="1:9" s="159" customFormat="1" hidden="1" x14ac:dyDescent="0.25">
      <c r="A78" s="61"/>
      <c r="B78" s="61"/>
      <c r="C78" s="62" t="str">
        <f>IF(B78="","",VLOOKUP($B78,'Master Entrant List'!$A$1:$E$106,2,FALSE))</f>
        <v/>
      </c>
      <c r="D78" s="62" t="str">
        <f>IF(C78="","",VLOOKUP($B78,'Master Entrant List'!$A$1:$E$106,3,FALSE))</f>
        <v/>
      </c>
      <c r="E78" s="62" t="str">
        <f>IF(D78="","",VLOOKUP($B78,'Master Entrant List'!$A$1:$E$106,4,FALSE))</f>
        <v/>
      </c>
      <c r="F78" s="62" t="str">
        <f>IF(E78="","",VLOOKUP($B78,'Master Entrant List'!$A$1:$E$106,5,FALSE))</f>
        <v/>
      </c>
      <c r="G78" s="63" t="str">
        <f>IF(F78="","",VLOOKUP(F78,Classes!$A$1:$C$20,2,FALSE))</f>
        <v/>
      </c>
      <c r="H78" s="92"/>
      <c r="I78" s="92"/>
    </row>
    <row r="79" spans="1:9" s="159" customFormat="1" hidden="1" x14ac:dyDescent="0.25">
      <c r="A79" s="61"/>
      <c r="B79" s="61"/>
      <c r="C79" s="62" t="str">
        <f>IF(B79="","",VLOOKUP($B79,'Master Entrant List'!$A$1:$E$106,2,FALSE))</f>
        <v/>
      </c>
      <c r="D79" s="62" t="str">
        <f>IF(C79="","",VLOOKUP($B79,'Master Entrant List'!$A$1:$E$106,3,FALSE))</f>
        <v/>
      </c>
      <c r="E79" s="62" t="str">
        <f>IF(D79="","",VLOOKUP($B79,'Master Entrant List'!$A$1:$E$106,4,FALSE))</f>
        <v/>
      </c>
      <c r="F79" s="62" t="str">
        <f>IF(E79="","",VLOOKUP($B79,'Master Entrant List'!$A$1:$E$106,5,FALSE))</f>
        <v/>
      </c>
      <c r="G79" s="63" t="str">
        <f>IF(F79="","",VLOOKUP(F79,Classes!$A$1:$C$20,2,FALSE))</f>
        <v/>
      </c>
      <c r="H79" s="92"/>
      <c r="I79" s="92"/>
    </row>
    <row r="80" spans="1:9" s="159" customFormat="1" hidden="1" x14ac:dyDescent="0.25">
      <c r="A80" s="61"/>
      <c r="B80" s="61"/>
      <c r="C80" s="62" t="str">
        <f>IF(B80="","",VLOOKUP($B80,'Master Entrant List'!$A$1:$E$106,2,FALSE))</f>
        <v/>
      </c>
      <c r="D80" s="62" t="str">
        <f>IF(C80="","",VLOOKUP($B80,'Master Entrant List'!$A$1:$E$106,3,FALSE))</f>
        <v/>
      </c>
      <c r="E80" s="62" t="str">
        <f>IF(D80="","",VLOOKUP($B80,'Master Entrant List'!$A$1:$E$106,4,FALSE))</f>
        <v/>
      </c>
      <c r="F80" s="62" t="str">
        <f>IF(E80="","",VLOOKUP($B80,'Master Entrant List'!$A$1:$E$106,5,FALSE))</f>
        <v/>
      </c>
      <c r="G80" s="63" t="str">
        <f>IF(F80="","",VLOOKUP(F80,Classes!$A$1:$C$20,2,FALSE))</f>
        <v/>
      </c>
      <c r="H80" s="92"/>
      <c r="I80" s="92"/>
    </row>
    <row r="81" spans="1:9" s="159" customFormat="1" hidden="1" x14ac:dyDescent="0.25">
      <c r="A81" s="61"/>
      <c r="B81" s="61"/>
      <c r="C81" s="62" t="str">
        <f>IF(B81="","",VLOOKUP($B81,'Master Entrant List'!$A$1:$E$106,2,FALSE))</f>
        <v/>
      </c>
      <c r="D81" s="62" t="str">
        <f>IF(C81="","",VLOOKUP($B81,'Master Entrant List'!$A$1:$E$106,3,FALSE))</f>
        <v/>
      </c>
      <c r="E81" s="62" t="str">
        <f>IF(D81="","",VLOOKUP($B81,'Master Entrant List'!$A$1:$E$106,4,FALSE))</f>
        <v/>
      </c>
      <c r="F81" s="62" t="str">
        <f>IF(E81="","",VLOOKUP($B81,'Master Entrant List'!$A$1:$E$106,5,FALSE))</f>
        <v/>
      </c>
      <c r="G81" s="63" t="str">
        <f>IF(F81="","",VLOOKUP(F81,Classes!$A$1:$C$20,2,FALSE))</f>
        <v/>
      </c>
      <c r="H81" s="92"/>
      <c r="I81" s="92"/>
    </row>
    <row r="82" spans="1:9" s="159" customFormat="1" hidden="1" x14ac:dyDescent="0.25">
      <c r="A82" s="61"/>
      <c r="B82" s="61"/>
      <c r="C82" s="62" t="str">
        <f>IF(B82="","",VLOOKUP($B82,'Master Entrant List'!$A$1:$E$106,2,FALSE))</f>
        <v/>
      </c>
      <c r="D82" s="62" t="str">
        <f>IF(C82="","",VLOOKUP($B82,'Master Entrant List'!$A$1:$E$106,3,FALSE))</f>
        <v/>
      </c>
      <c r="E82" s="62" t="str">
        <f>IF(D82="","",VLOOKUP($B82,'Master Entrant List'!$A$1:$E$106,4,FALSE))</f>
        <v/>
      </c>
      <c r="F82" s="62" t="str">
        <f>IF(E82="","",VLOOKUP($B82,'Master Entrant List'!$A$1:$E$106,5,FALSE))</f>
        <v/>
      </c>
      <c r="G82" s="63" t="str">
        <f>IF(F82="","",VLOOKUP(F82,Classes!$A$1:$C$20,2,FALSE))</f>
        <v/>
      </c>
      <c r="H82" s="92"/>
      <c r="I82" s="92"/>
    </row>
    <row r="83" spans="1:9" s="159" customFormat="1" hidden="1" x14ac:dyDescent="0.25">
      <c r="A83" s="61"/>
      <c r="B83" s="61"/>
      <c r="C83" s="62" t="str">
        <f>IF(B83="","",VLOOKUP($B83,'Master Entrant List'!$A$1:$E$106,2,FALSE))</f>
        <v/>
      </c>
      <c r="D83" s="62" t="str">
        <f>IF(C83="","",VLOOKUP($B83,'Master Entrant List'!$A$1:$E$106,3,FALSE))</f>
        <v/>
      </c>
      <c r="E83" s="62" t="str">
        <f>IF(D83="","",VLOOKUP($B83,'Master Entrant List'!$A$1:$E$106,4,FALSE))</f>
        <v/>
      </c>
      <c r="F83" s="62" t="str">
        <f>IF(E83="","",VLOOKUP($B83,'Master Entrant List'!$A$1:$E$106,5,FALSE))</f>
        <v/>
      </c>
      <c r="G83" s="63" t="str">
        <f>IF(F83="","",VLOOKUP(F83,Classes!$A$1:$C$20,2,FALSE))</f>
        <v/>
      </c>
      <c r="H83" s="92"/>
      <c r="I83" s="92"/>
    </row>
    <row r="84" spans="1:9" s="159" customFormat="1" hidden="1" x14ac:dyDescent="0.25">
      <c r="A84" s="61"/>
      <c r="B84" s="61"/>
      <c r="C84" s="62" t="str">
        <f>IF(B84="","",VLOOKUP($B84,'Master Entrant List'!$A$1:$E$106,2,FALSE))</f>
        <v/>
      </c>
      <c r="D84" s="62" t="str">
        <f>IF(C84="","",VLOOKUP($B84,'Master Entrant List'!$A$1:$E$106,3,FALSE))</f>
        <v/>
      </c>
      <c r="E84" s="62" t="str">
        <f>IF(D84="","",VLOOKUP($B84,'Master Entrant List'!$A$1:$E$106,4,FALSE))</f>
        <v/>
      </c>
      <c r="F84" s="62" t="str">
        <f>IF(E84="","",VLOOKUP($B84,'Master Entrant List'!$A$1:$E$106,5,FALSE))</f>
        <v/>
      </c>
      <c r="G84" s="63" t="str">
        <f>IF(F84="","",VLOOKUP(F84,Classes!$A$1:$C$20,2,FALSE))</f>
        <v/>
      </c>
      <c r="H84" s="92"/>
      <c r="I84" s="92"/>
    </row>
    <row r="85" spans="1:9" s="159" customFormat="1" hidden="1" x14ac:dyDescent="0.25">
      <c r="A85" s="61"/>
      <c r="B85" s="61"/>
      <c r="C85" s="62" t="str">
        <f>IF(B85="","",VLOOKUP($B85,'Master Entrant List'!$A$1:$E$106,2,FALSE))</f>
        <v/>
      </c>
      <c r="D85" s="62" t="str">
        <f>IF(C85="","",VLOOKUP($B85,'Master Entrant List'!$A$1:$E$106,3,FALSE))</f>
        <v/>
      </c>
      <c r="E85" s="62" t="str">
        <f>IF(D85="","",VLOOKUP($B85,'Master Entrant List'!$A$1:$E$106,4,FALSE))</f>
        <v/>
      </c>
      <c r="F85" s="62" t="str">
        <f>IF(E85="","",VLOOKUP($B85,'Master Entrant List'!$A$1:$E$106,5,FALSE))</f>
        <v/>
      </c>
      <c r="G85" s="63" t="str">
        <f>IF(F85="","",VLOOKUP(F85,Classes!$A$1:$C$20,2,FALSE))</f>
        <v/>
      </c>
      <c r="H85" s="92"/>
      <c r="I85" s="92"/>
    </row>
    <row r="86" spans="1:9" s="159" customFormat="1" hidden="1" x14ac:dyDescent="0.25">
      <c r="A86" s="61"/>
      <c r="B86" s="61"/>
      <c r="C86" s="62" t="str">
        <f>IF(B86="","",VLOOKUP($B86,'Master Entrant List'!$A$1:$E$106,2,FALSE))</f>
        <v/>
      </c>
      <c r="D86" s="62" t="str">
        <f>IF(C86="","",VLOOKUP($B86,'Master Entrant List'!$A$1:$E$106,3,FALSE))</f>
        <v/>
      </c>
      <c r="E86" s="62" t="str">
        <f>IF(D86="","",VLOOKUP($B86,'Master Entrant List'!$A$1:$E$106,4,FALSE))</f>
        <v/>
      </c>
      <c r="F86" s="62" t="str">
        <f>IF(E86="","",VLOOKUP($B86,'Master Entrant List'!$A$1:$E$106,5,FALSE))</f>
        <v/>
      </c>
      <c r="G86" s="63" t="str">
        <f>IF(F86="","",VLOOKUP(F86,Classes!$A$1:$C$20,2,FALSE))</f>
        <v/>
      </c>
      <c r="H86" s="92"/>
      <c r="I86" s="92"/>
    </row>
    <row r="87" spans="1:9" s="159" customFormat="1" hidden="1" x14ac:dyDescent="0.25">
      <c r="A87" s="61"/>
      <c r="B87" s="61"/>
      <c r="C87" s="62" t="str">
        <f>IF(B87="","",VLOOKUP($B87,'Master Entrant List'!$A$1:$E$106,2,FALSE))</f>
        <v/>
      </c>
      <c r="D87" s="62" t="str">
        <f>IF(C87="","",VLOOKUP($B87,'Master Entrant List'!$A$1:$E$106,3,FALSE))</f>
        <v/>
      </c>
      <c r="E87" s="62" t="str">
        <f>IF(D87="","",VLOOKUP($B87,'Master Entrant List'!$A$1:$E$106,4,FALSE))</f>
        <v/>
      </c>
      <c r="F87" s="62" t="str">
        <f>IF(E87="","",VLOOKUP($B87,'Master Entrant List'!$A$1:$E$106,5,FALSE))</f>
        <v/>
      </c>
      <c r="G87" s="63" t="str">
        <f>IF(F87="","",VLOOKUP(F87,Classes!$A$1:$C$20,2,FALSE))</f>
        <v/>
      </c>
      <c r="H87" s="92"/>
      <c r="I87" s="92"/>
    </row>
    <row r="88" spans="1:9" s="159" customFormat="1" hidden="1" x14ac:dyDescent="0.25">
      <c r="A88" s="61"/>
      <c r="B88" s="61"/>
      <c r="C88" s="62" t="str">
        <f>IF(B88="","",VLOOKUP($B88,'Master Entrant List'!$A$1:$E$106,2,FALSE))</f>
        <v/>
      </c>
      <c r="D88" s="62" t="str">
        <f>IF(C88="","",VLOOKUP($B88,'Master Entrant List'!$A$1:$E$106,3,FALSE))</f>
        <v/>
      </c>
      <c r="E88" s="62" t="str">
        <f>IF(D88="","",VLOOKUP($B88,'Master Entrant List'!$A$1:$E$106,4,FALSE))</f>
        <v/>
      </c>
      <c r="F88" s="62" t="str">
        <f>IF(E88="","",VLOOKUP($B88,'Master Entrant List'!$A$1:$E$106,5,FALSE))</f>
        <v/>
      </c>
      <c r="G88" s="63" t="str">
        <f>IF(F88="","",VLOOKUP(F88,Classes!$A$1:$C$20,2,FALSE))</f>
        <v/>
      </c>
      <c r="H88" s="92"/>
      <c r="I88" s="92"/>
    </row>
    <row r="89" spans="1:9" s="159" customFormat="1" hidden="1" x14ac:dyDescent="0.25">
      <c r="A89" s="61"/>
      <c r="B89" s="61"/>
      <c r="C89" s="62" t="str">
        <f>IF(B89="","",VLOOKUP($B89,'Master Entrant List'!$A$1:$E$106,2,FALSE))</f>
        <v/>
      </c>
      <c r="D89" s="62" t="str">
        <f>IF(C89="","",VLOOKUP($B89,'Master Entrant List'!$A$1:$E$106,3,FALSE))</f>
        <v/>
      </c>
      <c r="E89" s="62" t="str">
        <f>IF(D89="","",VLOOKUP($B89,'Master Entrant List'!$A$1:$E$106,4,FALSE))</f>
        <v/>
      </c>
      <c r="F89" s="62" t="str">
        <f>IF(E89="","",VLOOKUP($B89,'Master Entrant List'!$A$1:$E$106,5,FALSE))</f>
        <v/>
      </c>
      <c r="G89" s="63" t="str">
        <f>IF(F89="","",VLOOKUP(F89,Classes!$A$1:$C$20,2,FALSE))</f>
        <v/>
      </c>
      <c r="H89" s="92"/>
      <c r="I89" s="92"/>
    </row>
    <row r="90" spans="1:9" s="159" customFormat="1" hidden="1" x14ac:dyDescent="0.25">
      <c r="A90" s="61"/>
      <c r="B90" s="61"/>
      <c r="C90" s="62" t="str">
        <f>IF(B90="","",VLOOKUP($B90,'Master Entrant List'!$A$1:$E$106,2,FALSE))</f>
        <v/>
      </c>
      <c r="D90" s="62" t="str">
        <f>IF(C90="","",VLOOKUP($B90,'Master Entrant List'!$A$1:$E$106,3,FALSE))</f>
        <v/>
      </c>
      <c r="E90" s="62" t="str">
        <f>IF(D90="","",VLOOKUP($B90,'Master Entrant List'!$A$1:$E$106,4,FALSE))</f>
        <v/>
      </c>
      <c r="F90" s="62" t="str">
        <f>IF(E90="","",VLOOKUP($B90,'Master Entrant List'!$A$1:$E$106,5,FALSE))</f>
        <v/>
      </c>
      <c r="G90" s="63" t="str">
        <f>IF(F90="","",VLOOKUP(F90,Classes!$A$1:$C$20,2,FALSE))</f>
        <v/>
      </c>
      <c r="H90" s="92"/>
      <c r="I90" s="92"/>
    </row>
    <row r="91" spans="1:9" s="159" customFormat="1" hidden="1" x14ac:dyDescent="0.25">
      <c r="A91" s="61"/>
      <c r="B91" s="61"/>
      <c r="C91" s="62" t="str">
        <f>IF(B91="","",VLOOKUP($B91,'Master Entrant List'!$A$1:$E$106,2,FALSE))</f>
        <v/>
      </c>
      <c r="D91" s="62" t="str">
        <f>IF(C91="","",VLOOKUP($B91,'Master Entrant List'!$A$1:$E$106,3,FALSE))</f>
        <v/>
      </c>
      <c r="E91" s="62" t="str">
        <f>IF(D91="","",VLOOKUP($B91,'Master Entrant List'!$A$1:$E$106,4,FALSE))</f>
        <v/>
      </c>
      <c r="F91" s="62" t="str">
        <f>IF(E91="","",VLOOKUP($B91,'Master Entrant List'!$A$1:$E$106,5,FALSE))</f>
        <v/>
      </c>
      <c r="G91" s="63" t="str">
        <f>IF(F91="","",VLOOKUP(F91,Classes!$A$1:$C$20,2,FALSE))</f>
        <v/>
      </c>
      <c r="H91" s="92"/>
      <c r="I91" s="92"/>
    </row>
    <row r="92" spans="1:9" s="159" customFormat="1" hidden="1" x14ac:dyDescent="0.25">
      <c r="A92" s="61"/>
      <c r="B92" s="61"/>
      <c r="C92" s="62" t="str">
        <f>IF(B92="","",VLOOKUP($B92,'Master Entrant List'!$A$1:$E$106,2,FALSE))</f>
        <v/>
      </c>
      <c r="D92" s="62" t="str">
        <f>IF(C92="","",VLOOKUP($B92,'Master Entrant List'!$A$1:$E$106,3,FALSE))</f>
        <v/>
      </c>
      <c r="E92" s="62" t="str">
        <f>IF(D92="","",VLOOKUP($B92,'Master Entrant List'!$A$1:$E$106,4,FALSE))</f>
        <v/>
      </c>
      <c r="F92" s="62" t="str">
        <f>IF(E92="","",VLOOKUP($B92,'Master Entrant List'!$A$1:$E$106,5,FALSE))</f>
        <v/>
      </c>
      <c r="G92" s="63" t="str">
        <f>IF(F92="","",VLOOKUP(F92,Classes!$A$1:$C$20,2,FALSE))</f>
        <v/>
      </c>
      <c r="H92" s="92"/>
      <c r="I92" s="92"/>
    </row>
    <row r="93" spans="1:9" s="159" customFormat="1" hidden="1" x14ac:dyDescent="0.25">
      <c r="A93" s="61"/>
      <c r="B93" s="61"/>
      <c r="C93" s="62" t="str">
        <f>IF(B93="","",VLOOKUP($B93,'Master Entrant List'!$A$1:$E$106,2,FALSE))</f>
        <v/>
      </c>
      <c r="D93" s="62" t="str">
        <f>IF(C93="","",VLOOKUP($B93,'Master Entrant List'!$A$1:$E$106,3,FALSE))</f>
        <v/>
      </c>
      <c r="E93" s="62" t="str">
        <f>IF(D93="","",VLOOKUP($B93,'Master Entrant List'!$A$1:$E$106,4,FALSE))</f>
        <v/>
      </c>
      <c r="F93" s="62" t="str">
        <f>IF(E93="","",VLOOKUP($B93,'Master Entrant List'!$A$1:$E$106,5,FALSE))</f>
        <v/>
      </c>
      <c r="G93" s="63" t="str">
        <f>IF(F93="","",VLOOKUP(F93,Classes!$A$1:$C$20,2,FALSE))</f>
        <v/>
      </c>
      <c r="H93" s="92"/>
      <c r="I93" s="92"/>
    </row>
    <row r="94" spans="1:9" s="159" customFormat="1" hidden="1" x14ac:dyDescent="0.25">
      <c r="A94" s="61"/>
      <c r="B94" s="61"/>
      <c r="C94" s="62" t="str">
        <f>IF(B94="","",VLOOKUP($B94,'Master Entrant List'!$A$1:$E$106,2,FALSE))</f>
        <v/>
      </c>
      <c r="D94" s="62" t="str">
        <f>IF(C94="","",VLOOKUP($B94,'Master Entrant List'!$A$1:$E$106,3,FALSE))</f>
        <v/>
      </c>
      <c r="E94" s="62" t="str">
        <f>IF(D94="","",VLOOKUP($B94,'Master Entrant List'!$A$1:$E$106,4,FALSE))</f>
        <v/>
      </c>
      <c r="F94" s="62" t="str">
        <f>IF(E94="","",VLOOKUP($B94,'Master Entrant List'!$A$1:$E$106,5,FALSE))</f>
        <v/>
      </c>
      <c r="G94" s="63" t="str">
        <f>IF(F94="","",VLOOKUP(F94,Classes!$A$1:$C$20,2,FALSE))</f>
        <v/>
      </c>
      <c r="H94" s="92"/>
      <c r="I94" s="92"/>
    </row>
    <row r="95" spans="1:9" s="159" customFormat="1" hidden="1" x14ac:dyDescent="0.25">
      <c r="A95" s="61"/>
      <c r="B95" s="61"/>
      <c r="C95" s="62" t="str">
        <f>IF(B95="","",VLOOKUP($B95,'Master Entrant List'!$A$1:$E$106,2,FALSE))</f>
        <v/>
      </c>
      <c r="D95" s="62" t="str">
        <f>IF(C95="","",VLOOKUP($B95,'Master Entrant List'!$A$1:$E$106,3,FALSE))</f>
        <v/>
      </c>
      <c r="E95" s="62" t="str">
        <f>IF(D95="","",VLOOKUP($B95,'Master Entrant List'!$A$1:$E$106,4,FALSE))</f>
        <v/>
      </c>
      <c r="F95" s="62" t="str">
        <f>IF(E95="","",VLOOKUP($B95,'Master Entrant List'!$A$1:$E$106,5,FALSE))</f>
        <v/>
      </c>
      <c r="G95" s="63" t="str">
        <f>IF(F95="","",VLOOKUP(F95,Classes!$A$1:$C$20,2,FALSE))</f>
        <v/>
      </c>
      <c r="H95" s="92"/>
      <c r="I95" s="92"/>
    </row>
    <row r="96" spans="1:9" s="159" customFormat="1" hidden="1" x14ac:dyDescent="0.25">
      <c r="A96" s="61"/>
      <c r="B96" s="61"/>
      <c r="C96" s="62" t="str">
        <f>IF(B96="","",VLOOKUP($B96,'Master Entrant List'!$A$1:$E$106,2,FALSE))</f>
        <v/>
      </c>
      <c r="D96" s="62" t="str">
        <f>IF(C96="","",VLOOKUP($B96,'Master Entrant List'!$A$1:$E$106,3,FALSE))</f>
        <v/>
      </c>
      <c r="E96" s="62" t="str">
        <f>IF(D96="","",VLOOKUP($B96,'Master Entrant List'!$A$1:$E$106,4,FALSE))</f>
        <v/>
      </c>
      <c r="F96" s="62" t="str">
        <f>IF(E96="","",VLOOKUP($B96,'Master Entrant List'!$A$1:$E$106,5,FALSE))</f>
        <v/>
      </c>
      <c r="G96" s="63" t="str">
        <f>IF(F96="","",VLOOKUP(F96,Classes!$A$1:$C$20,2,FALSE))</f>
        <v/>
      </c>
      <c r="H96" s="92"/>
      <c r="I96" s="92"/>
    </row>
    <row r="97" spans="1:9" s="159" customFormat="1" hidden="1" x14ac:dyDescent="0.25">
      <c r="A97" s="61"/>
      <c r="B97" s="61"/>
      <c r="C97" s="62" t="str">
        <f>IF(B97="","",VLOOKUP($B97,'Master Entrant List'!$A$1:$E$106,2,FALSE))</f>
        <v/>
      </c>
      <c r="D97" s="62" t="str">
        <f>IF(C97="","",VLOOKUP($B97,'Master Entrant List'!$A$1:$E$106,3,FALSE))</f>
        <v/>
      </c>
      <c r="E97" s="62" t="str">
        <f>IF(D97="","",VLOOKUP($B97,'Master Entrant List'!$A$1:$E$106,4,FALSE))</f>
        <v/>
      </c>
      <c r="F97" s="62" t="str">
        <f>IF(E97="","",VLOOKUP($B97,'Master Entrant List'!$A$1:$E$106,5,FALSE))</f>
        <v/>
      </c>
      <c r="G97" s="63" t="str">
        <f>IF(F97="","",VLOOKUP(F97,Classes!$A$1:$C$20,2,FALSE))</f>
        <v/>
      </c>
      <c r="H97" s="92"/>
      <c r="I97" s="92"/>
    </row>
    <row r="98" spans="1:9" s="159" customFormat="1" hidden="1" x14ac:dyDescent="0.25">
      <c r="A98" s="61"/>
      <c r="B98" s="61"/>
      <c r="C98" s="62" t="str">
        <f>IF(B98="","",VLOOKUP($B98,'Master Entrant List'!$A$1:$E$106,2,FALSE))</f>
        <v/>
      </c>
      <c r="D98" s="62" t="str">
        <f>IF(C98="","",VLOOKUP($B98,'Master Entrant List'!$A$1:$E$106,3,FALSE))</f>
        <v/>
      </c>
      <c r="E98" s="62" t="str">
        <f>IF(D98="","",VLOOKUP($B98,'Master Entrant List'!$A$1:$E$106,4,FALSE))</f>
        <v/>
      </c>
      <c r="F98" s="62" t="str">
        <f>IF(E98="","",VLOOKUP($B98,'Master Entrant List'!$A$1:$E$106,5,FALSE))</f>
        <v/>
      </c>
      <c r="G98" s="63" t="str">
        <f>IF(F98="","",VLOOKUP(F98,Classes!$A$1:$C$20,2,FALSE))</f>
        <v/>
      </c>
      <c r="H98" s="92"/>
      <c r="I98" s="92"/>
    </row>
    <row r="99" spans="1:9" s="159" customFormat="1" hidden="1" x14ac:dyDescent="0.25">
      <c r="A99" s="61"/>
      <c r="B99" s="61"/>
      <c r="C99" s="62" t="str">
        <f>IF(B99="","",VLOOKUP($B99,'Master Entrant List'!$A$1:$E$106,2,FALSE))</f>
        <v/>
      </c>
      <c r="D99" s="62" t="str">
        <f>IF(C99="","",VLOOKUP($B99,'Master Entrant List'!$A$1:$E$106,3,FALSE))</f>
        <v/>
      </c>
      <c r="E99" s="62" t="str">
        <f>IF(D99="","",VLOOKUP($B99,'Master Entrant List'!$A$1:$E$106,4,FALSE))</f>
        <v/>
      </c>
      <c r="F99" s="62" t="str">
        <f>IF(E99="","",VLOOKUP($B99,'Master Entrant List'!$A$1:$E$106,5,FALSE))</f>
        <v/>
      </c>
      <c r="G99" s="63" t="str">
        <f>IF(F99="","",VLOOKUP(F99,Classes!$A$1:$C$20,2,FALSE))</f>
        <v/>
      </c>
      <c r="H99" s="92"/>
      <c r="I99" s="92"/>
    </row>
    <row r="100" spans="1:9" s="159" customFormat="1" hidden="1" x14ac:dyDescent="0.25">
      <c r="A100" s="61"/>
      <c r="B100" s="61"/>
      <c r="C100" s="62" t="str">
        <f>IF(B100="","",VLOOKUP($B100,'Master Entrant List'!$A$1:$E$106,2,FALSE))</f>
        <v/>
      </c>
      <c r="D100" s="62" t="str">
        <f>IF(C100="","",VLOOKUP($B100,'Master Entrant List'!$A$1:$E$106,3,FALSE))</f>
        <v/>
      </c>
      <c r="E100" s="62" t="str">
        <f>IF(D100="","",VLOOKUP($B100,'Master Entrant List'!$A$1:$E$106,4,FALSE))</f>
        <v/>
      </c>
      <c r="F100" s="62" t="str">
        <f>IF(E100="","",VLOOKUP($B100,'Master Entrant List'!$A$1:$E$106,5,FALSE))</f>
        <v/>
      </c>
      <c r="G100" s="63" t="str">
        <f>IF(F100="","",VLOOKUP(F100,Classes!$A$1:$C$20,2,FALSE))</f>
        <v/>
      </c>
      <c r="H100" s="92"/>
      <c r="I100" s="92"/>
    </row>
    <row r="101" spans="1:9" s="159" customFormat="1" hidden="1" x14ac:dyDescent="0.25">
      <c r="A101" s="61"/>
      <c r="B101" s="61"/>
      <c r="C101" s="62" t="str">
        <f>IF(B101="","",VLOOKUP($B101,'Master Entrant List'!$A$1:$E$106,2,FALSE))</f>
        <v/>
      </c>
      <c r="D101" s="62" t="str">
        <f>IF(C101="","",VLOOKUP($B101,'Master Entrant List'!$A$1:$E$106,3,FALSE))</f>
        <v/>
      </c>
      <c r="E101" s="62" t="str">
        <f>IF(D101="","",VLOOKUP($B101,'Master Entrant List'!$A$1:$E$106,4,FALSE))</f>
        <v/>
      </c>
      <c r="F101" s="62" t="str">
        <f>IF(E101="","",VLOOKUP($B101,'Master Entrant List'!$A$1:$E$106,5,FALSE))</f>
        <v/>
      </c>
      <c r="G101" s="63" t="str">
        <f>IF(F101="","",VLOOKUP(F101,Classes!$A$1:$C$20,2,FALSE))</f>
        <v/>
      </c>
      <c r="H101" s="92"/>
      <c r="I101" s="92"/>
    </row>
    <row r="102" spans="1:9" s="159" customFormat="1" hidden="1" x14ac:dyDescent="0.25">
      <c r="A102" s="61"/>
      <c r="B102" s="61"/>
      <c r="C102" s="62" t="str">
        <f>IF(B102="","",VLOOKUP($B102,'Master Entrant List'!$A$1:$E$106,2,FALSE))</f>
        <v/>
      </c>
      <c r="D102" s="62" t="str">
        <f>IF(C102="","",VLOOKUP($B102,'Master Entrant List'!$A$1:$E$106,3,FALSE))</f>
        <v/>
      </c>
      <c r="E102" s="62" t="str">
        <f>IF(D102="","",VLOOKUP($B102,'Master Entrant List'!$A$1:$E$106,4,FALSE))</f>
        <v/>
      </c>
      <c r="F102" s="62" t="str">
        <f>IF(E102="","",VLOOKUP($B102,'Master Entrant List'!$A$1:$E$106,5,FALSE))</f>
        <v/>
      </c>
      <c r="G102" s="63" t="str">
        <f>IF(F102="","",VLOOKUP(F102,Classes!$A$1:$C$20,2,FALSE))</f>
        <v/>
      </c>
      <c r="H102" s="92"/>
      <c r="I102" s="92"/>
    </row>
    <row r="103" spans="1:9" s="159" customFormat="1" hidden="1" x14ac:dyDescent="0.25">
      <c r="A103" s="61"/>
      <c r="B103" s="61"/>
      <c r="C103" s="62" t="str">
        <f>IF(B103="","",VLOOKUP($B103,'Master Entrant List'!$A$1:$E$106,2,FALSE))</f>
        <v/>
      </c>
      <c r="D103" s="62" t="str">
        <f>IF(C103="","",VLOOKUP($B103,'Master Entrant List'!$A$1:$E$106,3,FALSE))</f>
        <v/>
      </c>
      <c r="E103" s="62" t="str">
        <f>IF(D103="","",VLOOKUP($B103,'Master Entrant List'!$A$1:$E$106,4,FALSE))</f>
        <v/>
      </c>
      <c r="F103" s="62" t="str">
        <f>IF(E103="","",VLOOKUP($B103,'Master Entrant List'!$A$1:$E$106,5,FALSE))</f>
        <v/>
      </c>
      <c r="G103" s="63" t="str">
        <f>IF(F103="","",VLOOKUP(F103,Classes!$A$1:$C$20,2,FALSE))</f>
        <v/>
      </c>
      <c r="H103" s="92"/>
      <c r="I103" s="92"/>
    </row>
    <row r="104" spans="1:9" s="159" customFormat="1" hidden="1" x14ac:dyDescent="0.25">
      <c r="A104" s="61"/>
      <c r="B104" s="61"/>
      <c r="C104" s="62" t="str">
        <f>IF(B104="","",VLOOKUP($B104,'Master Entrant List'!$A$1:$E$106,2,FALSE))</f>
        <v/>
      </c>
      <c r="D104" s="62" t="str">
        <f>IF(C104="","",VLOOKUP($B104,'Master Entrant List'!$A$1:$E$106,3,FALSE))</f>
        <v/>
      </c>
      <c r="E104" s="62" t="str">
        <f>IF(D104="","",VLOOKUP($B104,'Master Entrant List'!$A$1:$E$106,4,FALSE))</f>
        <v/>
      </c>
      <c r="F104" s="62" t="str">
        <f>IF(E104="","",VLOOKUP($B104,'Master Entrant List'!$A$1:$E$106,5,FALSE))</f>
        <v/>
      </c>
      <c r="G104" s="63" t="str">
        <f>IF(F104="","",VLOOKUP(F104,Classes!$A$1:$C$20,2,FALSE))</f>
        <v/>
      </c>
      <c r="H104" s="92"/>
      <c r="I104" s="92"/>
    </row>
    <row r="105" spans="1:9" s="159" customFormat="1" hidden="1" x14ac:dyDescent="0.25">
      <c r="A105" s="61"/>
      <c r="B105" s="61"/>
      <c r="C105" s="62" t="str">
        <f>IF(B105="","",VLOOKUP($B105,'Master Entrant List'!$A$1:$E$106,2,FALSE))</f>
        <v/>
      </c>
      <c r="D105" s="62" t="str">
        <f>IF(C105="","",VLOOKUP($B105,'Master Entrant List'!$A$1:$E$106,3,FALSE))</f>
        <v/>
      </c>
      <c r="E105" s="62" t="str">
        <f>IF(D105="","",VLOOKUP($B105,'Master Entrant List'!$A$1:$E$106,4,FALSE))</f>
        <v/>
      </c>
      <c r="F105" s="62" t="str">
        <f>IF(E105="","",VLOOKUP($B105,'Master Entrant List'!$A$1:$E$106,5,FALSE))</f>
        <v/>
      </c>
      <c r="G105" s="63" t="str">
        <f>IF(F105="","",VLOOKUP(F105,Classes!$A$1:$C$20,2,FALSE))</f>
        <v/>
      </c>
      <c r="H105" s="92"/>
      <c r="I105" s="92"/>
    </row>
    <row r="106" spans="1:9" s="159" customFormat="1" hidden="1" x14ac:dyDescent="0.25">
      <c r="A106" s="61"/>
      <c r="B106" s="61"/>
      <c r="C106" s="62" t="str">
        <f>IF(B106="","",VLOOKUP($B106,'Master Entrant List'!$A$1:$E$106,2,FALSE))</f>
        <v/>
      </c>
      <c r="D106" s="62" t="str">
        <f>IF(C106="","",VLOOKUP($B106,'Master Entrant List'!$A$1:$E$106,3,FALSE))</f>
        <v/>
      </c>
      <c r="E106" s="62" t="str">
        <f>IF(D106="","",VLOOKUP($B106,'Master Entrant List'!$A$1:$E$106,4,FALSE))</f>
        <v/>
      </c>
      <c r="F106" s="62" t="str">
        <f>IF(E106="","",VLOOKUP($B106,'Master Entrant List'!$A$1:$E$106,5,FALSE))</f>
        <v/>
      </c>
      <c r="G106" s="63" t="str">
        <f>IF(F106="","",VLOOKUP(F106,Classes!$A$1:$C$20,2,FALSE))</f>
        <v/>
      </c>
      <c r="H106" s="92"/>
      <c r="I106" s="92"/>
    </row>
    <row r="107" spans="1:9" s="159" customFormat="1" hidden="1" x14ac:dyDescent="0.25">
      <c r="A107" s="61"/>
      <c r="B107" s="61"/>
      <c r="C107" s="62" t="str">
        <f>IF(B107="","",VLOOKUP($B107,'Master Entrant List'!$A$1:$E$106,2,FALSE))</f>
        <v/>
      </c>
      <c r="D107" s="62" t="str">
        <f>IF(C107="","",VLOOKUP($B107,'Master Entrant List'!$A$1:$E$106,3,FALSE))</f>
        <v/>
      </c>
      <c r="E107" s="62" t="str">
        <f>IF(D107="","",VLOOKUP($B107,'Master Entrant List'!$A$1:$E$106,4,FALSE))</f>
        <v/>
      </c>
      <c r="F107" s="62" t="str">
        <f>IF(E107="","",VLOOKUP($B107,'Master Entrant List'!$A$1:$E$106,5,FALSE))</f>
        <v/>
      </c>
      <c r="G107" s="63" t="str">
        <f>IF(F107="","",VLOOKUP(F107,Classes!$A$1:$C$20,2,FALSE))</f>
        <v/>
      </c>
      <c r="H107" s="92"/>
      <c r="I107" s="92"/>
    </row>
    <row r="108" spans="1:9" x14ac:dyDescent="0.25">
      <c r="B108" s="22"/>
      <c r="C108" s="23"/>
      <c r="D108" s="23"/>
      <c r="E108" s="23"/>
      <c r="F108" s="24"/>
    </row>
    <row r="109" spans="1:9" x14ac:dyDescent="0.25">
      <c r="B109" s="22"/>
      <c r="C109" s="23"/>
      <c r="D109" s="23"/>
      <c r="E109" s="23"/>
      <c r="F109" s="26"/>
    </row>
    <row r="110" spans="1:9" x14ac:dyDescent="0.25">
      <c r="B110" s="22"/>
      <c r="C110" s="23"/>
      <c r="D110" s="23"/>
      <c r="E110" s="23"/>
      <c r="F110" s="26"/>
    </row>
    <row r="111" spans="1:9" x14ac:dyDescent="0.25">
      <c r="B111" s="22"/>
      <c r="C111" s="23"/>
      <c r="D111" s="23"/>
      <c r="E111" s="23"/>
      <c r="F111" s="26"/>
    </row>
    <row r="112" spans="1:9" x14ac:dyDescent="0.25">
      <c r="B112" s="22"/>
      <c r="C112" s="23"/>
      <c r="D112" s="23"/>
      <c r="E112" s="23"/>
      <c r="F112" s="26"/>
    </row>
    <row r="113" spans="2:6" x14ac:dyDescent="0.25">
      <c r="B113" s="22"/>
      <c r="C113" s="23"/>
      <c r="D113" s="23"/>
      <c r="E113" s="23"/>
      <c r="F113" s="26"/>
    </row>
    <row r="114" spans="2:6" x14ac:dyDescent="0.25">
      <c r="B114" s="22"/>
      <c r="C114" s="23"/>
      <c r="D114" s="23"/>
      <c r="E114" s="23"/>
      <c r="F114" s="26"/>
    </row>
    <row r="115" spans="2:6" x14ac:dyDescent="0.25">
      <c r="B115" s="22"/>
      <c r="C115" s="23"/>
      <c r="D115" s="23"/>
      <c r="E115" s="23"/>
      <c r="F115" s="26"/>
    </row>
    <row r="116" spans="2:6" x14ac:dyDescent="0.25">
      <c r="B116" s="28"/>
      <c r="C116" s="29"/>
      <c r="D116" s="29"/>
      <c r="E116" s="29"/>
      <c r="F116" s="24"/>
    </row>
    <row r="117" spans="2:6" x14ac:dyDescent="0.25">
      <c r="B117" s="22"/>
      <c r="C117" s="23"/>
      <c r="D117" s="23"/>
      <c r="E117" s="23"/>
      <c r="F117" s="26"/>
    </row>
    <row r="118" spans="2:6" x14ac:dyDescent="0.25">
      <c r="B118" s="22"/>
      <c r="C118" s="23"/>
      <c r="D118" s="23"/>
      <c r="E118" s="23"/>
      <c r="F118" s="26"/>
    </row>
    <row r="119" spans="2:6" x14ac:dyDescent="0.25">
      <c r="B119" s="30"/>
      <c r="C119" s="31"/>
      <c r="D119" s="31"/>
      <c r="E119" s="31"/>
      <c r="F119" s="32"/>
    </row>
    <row r="120" spans="2:6" x14ac:dyDescent="0.25">
      <c r="B120" s="22"/>
      <c r="C120" s="23"/>
      <c r="D120" s="23"/>
      <c r="E120" s="23"/>
      <c r="F120" s="26"/>
    </row>
    <row r="121" spans="2:6" x14ac:dyDescent="0.25">
      <c r="B121" s="22"/>
      <c r="C121" s="23"/>
      <c r="D121" s="23"/>
      <c r="E121" s="23"/>
      <c r="F121" s="26"/>
    </row>
    <row r="122" spans="2:6" x14ac:dyDescent="0.25">
      <c r="B122" s="33"/>
      <c r="C122" s="31"/>
      <c r="D122" s="31"/>
      <c r="E122" s="31"/>
      <c r="F122" s="34"/>
    </row>
    <row r="123" spans="2:6" x14ac:dyDescent="0.25">
      <c r="B123" s="27"/>
      <c r="C123" s="35"/>
      <c r="D123" s="35"/>
      <c r="E123" s="35"/>
      <c r="F123" s="36"/>
    </row>
    <row r="124" spans="2:6" x14ac:dyDescent="0.25">
      <c r="B124" s="33"/>
      <c r="C124" s="31"/>
      <c r="D124" s="31"/>
      <c r="E124" s="31"/>
      <c r="F124" s="34"/>
    </row>
    <row r="125" spans="2:6" x14ac:dyDescent="0.25">
      <c r="B125" s="37"/>
      <c r="C125" s="38"/>
      <c r="D125" s="38"/>
      <c r="E125" s="38"/>
      <c r="F125" s="39"/>
    </row>
    <row r="126" spans="2:6" x14ac:dyDescent="0.25">
      <c r="B126" s="33"/>
      <c r="C126" s="31"/>
      <c r="D126" s="31"/>
      <c r="E126" s="31"/>
      <c r="F126" s="34"/>
    </row>
    <row r="127" spans="2:6" x14ac:dyDescent="0.25">
      <c r="B127" s="33"/>
      <c r="C127" s="31"/>
      <c r="D127" s="31"/>
      <c r="E127" s="31"/>
      <c r="F127" s="34"/>
    </row>
    <row r="128" spans="2:6" x14ac:dyDescent="0.25">
      <c r="B128" s="33"/>
      <c r="C128" s="31"/>
      <c r="D128" s="31"/>
      <c r="E128" s="31"/>
      <c r="F128" s="34"/>
    </row>
    <row r="129" spans="2:6" x14ac:dyDescent="0.25">
      <c r="B129" s="33"/>
      <c r="C129" s="31"/>
      <c r="D129" s="31"/>
      <c r="E129" s="31"/>
      <c r="F129" s="34"/>
    </row>
    <row r="130" spans="2:6" x14ac:dyDescent="0.25">
      <c r="B130" s="33"/>
      <c r="C130" s="31"/>
      <c r="D130" s="31"/>
      <c r="E130" s="31"/>
      <c r="F130" s="34"/>
    </row>
    <row r="131" spans="2:6" x14ac:dyDescent="0.25">
      <c r="B131" s="30"/>
      <c r="C131" s="31"/>
      <c r="D131" s="31"/>
      <c r="E131" s="31"/>
      <c r="F131" s="34"/>
    </row>
    <row r="132" spans="2:6" x14ac:dyDescent="0.25">
      <c r="B132" s="33"/>
      <c r="C132" s="31"/>
      <c r="D132" s="31"/>
      <c r="E132" s="31"/>
      <c r="F132" s="32"/>
    </row>
    <row r="133" spans="2:6" x14ac:dyDescent="0.25">
      <c r="B133" s="30"/>
      <c r="C133" s="31"/>
      <c r="D133" s="31"/>
      <c r="E133" s="31"/>
      <c r="F133" s="32"/>
    </row>
    <row r="134" spans="2:6" x14ac:dyDescent="0.25">
      <c r="B134" s="27"/>
      <c r="C134" s="35"/>
      <c r="D134" s="35"/>
      <c r="E134" s="35"/>
      <c r="F134" s="36"/>
    </row>
    <row r="135" spans="2:6" x14ac:dyDescent="0.25">
      <c r="B135" s="30"/>
      <c r="C135" s="23"/>
      <c r="D135" s="23"/>
      <c r="E135" s="23"/>
      <c r="F135" s="26"/>
    </row>
    <row r="136" spans="2:6" x14ac:dyDescent="0.25">
      <c r="B136" s="33"/>
      <c r="C136" s="31"/>
      <c r="D136" s="31"/>
      <c r="E136" s="31"/>
      <c r="F136" s="34"/>
    </row>
    <row r="137" spans="2:6" x14ac:dyDescent="0.25">
      <c r="B137" s="30"/>
      <c r="C137" s="31"/>
      <c r="D137" s="31"/>
      <c r="E137" s="31"/>
      <c r="F137" s="34"/>
    </row>
    <row r="138" spans="2:6" x14ac:dyDescent="0.25">
      <c r="B138" s="30"/>
      <c r="C138" s="31"/>
      <c r="D138" s="31"/>
      <c r="E138" s="31"/>
      <c r="F138" s="34"/>
    </row>
    <row r="139" spans="2:6" x14ac:dyDescent="0.25">
      <c r="B139" s="33"/>
      <c r="C139" s="23"/>
      <c r="D139" s="23"/>
      <c r="E139" s="23"/>
      <c r="F139" s="26"/>
    </row>
    <row r="140" spans="2:6" x14ac:dyDescent="0.25">
      <c r="B140" s="33"/>
      <c r="C140" s="31"/>
      <c r="D140" s="31"/>
      <c r="E140" s="31"/>
      <c r="F140" s="34"/>
    </row>
    <row r="141" spans="2:6" x14ac:dyDescent="0.25">
      <c r="B141" s="33"/>
      <c r="C141" s="40"/>
      <c r="D141" s="40"/>
      <c r="E141" s="40"/>
      <c r="F141" s="32"/>
    </row>
    <row r="142" spans="2:6" x14ac:dyDescent="0.25">
      <c r="B142" s="30"/>
      <c r="C142" s="31"/>
      <c r="D142" s="31"/>
      <c r="E142" s="31"/>
      <c r="F142" s="34"/>
    </row>
    <row r="143" spans="2:6" x14ac:dyDescent="0.25">
      <c r="B143" s="30"/>
      <c r="C143" s="31"/>
      <c r="D143" s="31"/>
      <c r="E143" s="31"/>
      <c r="F143" s="34"/>
    </row>
    <row r="144" spans="2:6" x14ac:dyDescent="0.25">
      <c r="B144" s="33"/>
      <c r="C144" s="40"/>
      <c r="D144" s="31"/>
      <c r="E144" s="31"/>
      <c r="F144" s="32"/>
    </row>
    <row r="145" spans="2:6" x14ac:dyDescent="0.25">
      <c r="B145" s="30"/>
      <c r="C145" s="31"/>
      <c r="D145" s="31"/>
      <c r="E145" s="31"/>
      <c r="F145" s="34"/>
    </row>
    <row r="146" spans="2:6" x14ac:dyDescent="0.25">
      <c r="B146" s="30"/>
      <c r="C146" s="31"/>
      <c r="D146" s="31"/>
      <c r="E146" s="31"/>
      <c r="F146" s="34"/>
    </row>
    <row r="147" spans="2:6" x14ac:dyDescent="0.25">
      <c r="B147" s="33"/>
      <c r="C147" s="31"/>
      <c r="D147" s="31"/>
      <c r="E147" s="31"/>
      <c r="F147" s="34"/>
    </row>
    <row r="148" spans="2:6" x14ac:dyDescent="0.25">
      <c r="B148" s="30"/>
      <c r="C148" s="31"/>
      <c r="D148" s="31"/>
      <c r="E148" s="31"/>
      <c r="F148" s="34"/>
    </row>
    <row r="149" spans="2:6" x14ac:dyDescent="0.25">
      <c r="B149" s="30"/>
      <c r="C149" s="31"/>
      <c r="D149" s="31"/>
      <c r="E149" s="31"/>
      <c r="F149" s="34"/>
    </row>
    <row r="150" spans="2:6" x14ac:dyDescent="0.25">
      <c r="B150" s="30"/>
      <c r="C150" s="31"/>
      <c r="D150" s="31"/>
      <c r="E150" s="31"/>
      <c r="F150" s="34"/>
    </row>
    <row r="151" spans="2:6" x14ac:dyDescent="0.25">
      <c r="B151" s="27"/>
      <c r="C151" s="41"/>
      <c r="D151" s="29"/>
      <c r="E151" s="29"/>
      <c r="F151" s="24"/>
    </row>
    <row r="152" spans="2:6" x14ac:dyDescent="0.25">
      <c r="B152" s="22"/>
      <c r="C152" s="23"/>
      <c r="D152" s="23"/>
      <c r="E152" s="23"/>
      <c r="F152" s="26"/>
    </row>
    <row r="153" spans="2:6" x14ac:dyDescent="0.25">
      <c r="B153" s="22"/>
      <c r="C153" s="23"/>
      <c r="D153" s="23"/>
      <c r="E153" s="23"/>
      <c r="F153" s="26"/>
    </row>
    <row r="154" spans="2:6" x14ac:dyDescent="0.25">
      <c r="B154" s="42"/>
      <c r="C154" s="23"/>
      <c r="D154" s="23"/>
      <c r="E154" s="23"/>
      <c r="F154" s="26"/>
    </row>
    <row r="155" spans="2:6" x14ac:dyDescent="0.25">
      <c r="B155" s="43"/>
      <c r="C155" s="40"/>
      <c r="D155" s="40"/>
      <c r="E155" s="40"/>
      <c r="F155" s="32"/>
    </row>
    <row r="156" spans="2:6" x14ac:dyDescent="0.25">
      <c r="B156" s="22"/>
      <c r="C156" s="23"/>
      <c r="D156" s="23"/>
      <c r="E156" s="23"/>
      <c r="F156" s="26"/>
    </row>
    <row r="157" spans="2:6" x14ac:dyDescent="0.25">
      <c r="B157" s="44"/>
      <c r="C157" s="31"/>
      <c r="D157" s="31"/>
      <c r="E157" s="31"/>
      <c r="F157" s="34"/>
    </row>
    <row r="158" spans="2:6" x14ac:dyDescent="0.25">
      <c r="B158" s="45"/>
      <c r="C158" s="23"/>
      <c r="D158" s="23"/>
      <c r="E158" s="23"/>
      <c r="F158" s="26"/>
    </row>
    <row r="159" spans="2:6" x14ac:dyDescent="0.25">
      <c r="B159" s="24"/>
      <c r="C159" s="29"/>
      <c r="D159" s="29"/>
      <c r="E159" s="29"/>
      <c r="F159" s="24"/>
    </row>
    <row r="160" spans="2:6" x14ac:dyDescent="0.25">
      <c r="B160" s="45"/>
      <c r="C160" s="23"/>
      <c r="D160" s="23"/>
      <c r="E160" s="23"/>
      <c r="F160" s="26"/>
    </row>
    <row r="161" spans="2:6" x14ac:dyDescent="0.25">
      <c r="B161" s="45"/>
      <c r="C161" s="23"/>
      <c r="D161" s="23"/>
      <c r="E161" s="23"/>
      <c r="F161" s="26"/>
    </row>
    <row r="162" spans="2:6" x14ac:dyDescent="0.25">
      <c r="B162" s="46"/>
      <c r="C162" s="29"/>
      <c r="D162" s="29"/>
      <c r="E162" s="29"/>
      <c r="F162" s="24"/>
    </row>
    <row r="163" spans="2:6" x14ac:dyDescent="0.25">
      <c r="B163" s="22"/>
      <c r="C163" s="23"/>
      <c r="D163" s="23"/>
      <c r="E163" s="23"/>
      <c r="F163" s="26"/>
    </row>
    <row r="164" spans="2:6" x14ac:dyDescent="0.25">
      <c r="B164" s="47"/>
      <c r="C164" s="29"/>
      <c r="D164" s="29"/>
      <c r="E164" s="29"/>
      <c r="F164" s="24"/>
    </row>
    <row r="165" spans="2:6" x14ac:dyDescent="0.25">
      <c r="B165" s="22"/>
      <c r="C165" s="23"/>
      <c r="D165" s="23"/>
      <c r="E165" s="23"/>
      <c r="F165" s="24"/>
    </row>
    <row r="166" spans="2:6" x14ac:dyDescent="0.25">
      <c r="B166" s="22"/>
      <c r="C166" s="23"/>
      <c r="D166" s="23"/>
      <c r="E166" s="23"/>
      <c r="F166" s="26"/>
    </row>
    <row r="167" spans="2:6" x14ac:dyDescent="0.25">
      <c r="B167" s="48"/>
      <c r="C167" s="23"/>
      <c r="D167" s="23"/>
      <c r="E167" s="23"/>
      <c r="F167" s="26"/>
    </row>
    <row r="168" spans="2:6" x14ac:dyDescent="0.25">
      <c r="B168" s="48"/>
      <c r="C168" s="23"/>
      <c r="D168" s="23"/>
      <c r="E168" s="23"/>
      <c r="F168" s="26"/>
    </row>
    <row r="169" spans="2:6" x14ac:dyDescent="0.25">
      <c r="B169" s="28"/>
      <c r="C169" s="29"/>
      <c r="D169" s="29"/>
      <c r="E169" s="29"/>
      <c r="F169" s="24"/>
    </row>
    <row r="170" spans="2:6" x14ac:dyDescent="0.25">
      <c r="B170" s="28"/>
      <c r="C170" s="23"/>
      <c r="D170" s="23"/>
      <c r="E170" s="29"/>
      <c r="F170" s="24"/>
    </row>
    <row r="171" spans="2:6" x14ac:dyDescent="0.25">
      <c r="B171" s="48"/>
      <c r="C171" s="23"/>
      <c r="D171" s="23"/>
      <c r="E171" s="23"/>
      <c r="F171" s="26"/>
    </row>
    <row r="172" spans="2:6" x14ac:dyDescent="0.25">
      <c r="B172" s="28"/>
      <c r="C172" s="29"/>
      <c r="D172" s="29"/>
      <c r="E172" s="29"/>
      <c r="F172" s="24"/>
    </row>
    <row r="173" spans="2:6" x14ac:dyDescent="0.25">
      <c r="B173" s="28"/>
      <c r="C173" s="29"/>
      <c r="D173" s="29"/>
      <c r="E173" s="29"/>
      <c r="F173" s="24"/>
    </row>
    <row r="174" spans="2:6" x14ac:dyDescent="0.25">
      <c r="B174" s="48"/>
      <c r="C174" s="23"/>
      <c r="D174" s="23"/>
      <c r="E174" s="23"/>
      <c r="F174" s="26"/>
    </row>
    <row r="175" spans="2:6" x14ac:dyDescent="0.25">
      <c r="B175" s="48"/>
      <c r="C175" s="23"/>
      <c r="D175" s="23"/>
      <c r="E175" s="23"/>
      <c r="F175" s="26"/>
    </row>
    <row r="176" spans="2:6" x14ac:dyDescent="0.25">
      <c r="B176" s="48"/>
      <c r="C176" s="23"/>
      <c r="D176" s="23"/>
      <c r="E176" s="23"/>
      <c r="F176" s="26"/>
    </row>
    <row r="177" spans="2:6" x14ac:dyDescent="0.25">
      <c r="B177" s="26"/>
      <c r="C177" s="49"/>
      <c r="D177" s="23"/>
      <c r="E177" s="50"/>
      <c r="F177" s="51"/>
    </row>
    <row r="178" spans="2:6" x14ac:dyDescent="0.25">
      <c r="B178" s="48"/>
      <c r="C178" s="23"/>
      <c r="D178" s="23"/>
      <c r="E178" s="23"/>
      <c r="F178" s="26"/>
    </row>
    <row r="179" spans="2:6" x14ac:dyDescent="0.25">
      <c r="B179" s="27"/>
      <c r="C179" s="29"/>
      <c r="D179" s="29"/>
      <c r="E179" s="29"/>
      <c r="F179" s="24"/>
    </row>
    <row r="180" spans="2:6" x14ac:dyDescent="0.25">
      <c r="B180" s="43"/>
      <c r="C180" s="40"/>
      <c r="D180" s="40"/>
      <c r="E180" s="40"/>
      <c r="F180" s="32"/>
    </row>
    <row r="181" spans="2:6" x14ac:dyDescent="0.25">
      <c r="B181" s="30"/>
      <c r="C181" s="31"/>
      <c r="D181" s="31"/>
      <c r="E181" s="31"/>
      <c r="F181" s="34"/>
    </row>
    <row r="182" spans="2:6" x14ac:dyDescent="0.25">
      <c r="B182" s="30"/>
      <c r="C182" s="52"/>
      <c r="D182" s="40"/>
      <c r="E182" s="40"/>
      <c r="F182" s="32"/>
    </row>
    <row r="183" spans="2:6" x14ac:dyDescent="0.25">
      <c r="B183" s="30"/>
      <c r="C183" s="38"/>
      <c r="D183" s="38"/>
      <c r="E183" s="38"/>
      <c r="F183" s="39"/>
    </row>
    <row r="184" spans="2:6" x14ac:dyDescent="0.25">
      <c r="B184" s="27"/>
      <c r="C184" s="35"/>
      <c r="D184" s="35"/>
      <c r="E184" s="35"/>
      <c r="F184" s="36"/>
    </row>
    <row r="185" spans="2:6" x14ac:dyDescent="0.25">
      <c r="B185" s="27"/>
      <c r="C185" s="35"/>
      <c r="D185" s="35"/>
      <c r="E185" s="35"/>
      <c r="F185" s="36"/>
    </row>
    <row r="186" spans="2:6" x14ac:dyDescent="0.25">
      <c r="B186" s="27"/>
      <c r="C186" s="35"/>
      <c r="D186" s="35"/>
      <c r="E186" s="35"/>
      <c r="F186" s="36"/>
    </row>
    <row r="187" spans="2:6" x14ac:dyDescent="0.25">
      <c r="B187" s="24"/>
      <c r="C187" s="29"/>
      <c r="D187" s="29"/>
      <c r="E187" s="29"/>
      <c r="F187" s="24"/>
    </row>
    <row r="188" spans="2:6" x14ac:dyDescent="0.25">
      <c r="B188" s="22"/>
      <c r="C188" s="38"/>
      <c r="D188" s="38"/>
      <c r="E188" s="38"/>
      <c r="F188" s="39"/>
    </row>
    <row r="189" spans="2:6" x14ac:dyDescent="0.25">
      <c r="B189" s="27"/>
      <c r="C189" s="35"/>
      <c r="D189" s="35"/>
      <c r="E189" s="35"/>
      <c r="F189" s="36"/>
    </row>
    <row r="190" spans="2:6" x14ac:dyDescent="0.25">
      <c r="B190" s="42"/>
      <c r="C190" s="23"/>
      <c r="D190" s="23"/>
      <c r="E190" s="23"/>
      <c r="F190" s="26"/>
    </row>
    <row r="191" spans="2:6" x14ac:dyDescent="0.25">
      <c r="B191" s="42"/>
      <c r="C191" s="23"/>
      <c r="D191" s="23"/>
      <c r="E191" s="23"/>
      <c r="F191" s="26"/>
    </row>
    <row r="192" spans="2:6" x14ac:dyDescent="0.25">
      <c r="B192" s="22"/>
      <c r="C192" s="23"/>
      <c r="D192" s="23"/>
      <c r="E192" s="23"/>
      <c r="F192" s="26"/>
    </row>
    <row r="193" spans="2:6" x14ac:dyDescent="0.25">
      <c r="B193" s="22"/>
      <c r="C193" s="23"/>
      <c r="D193" s="23"/>
      <c r="E193" s="23"/>
      <c r="F193" s="26"/>
    </row>
    <row r="194" spans="2:6" x14ac:dyDescent="0.25">
      <c r="B194" s="42"/>
      <c r="C194" s="23"/>
      <c r="D194" s="23"/>
      <c r="E194" s="23"/>
      <c r="F194" s="26"/>
    </row>
    <row r="195" spans="2:6" x14ac:dyDescent="0.25">
      <c r="B195" s="42"/>
      <c r="C195" s="23"/>
      <c r="D195" s="23"/>
      <c r="E195" s="23"/>
      <c r="F195" s="26"/>
    </row>
    <row r="196" spans="2:6" x14ac:dyDescent="0.25">
      <c r="B196" s="22"/>
      <c r="C196" s="23"/>
      <c r="D196" s="23"/>
      <c r="E196" s="23"/>
      <c r="F196" s="26"/>
    </row>
    <row r="197" spans="2:6" x14ac:dyDescent="0.25">
      <c r="B197" s="22"/>
      <c r="C197" s="23"/>
      <c r="D197" s="23"/>
      <c r="E197" s="23"/>
      <c r="F197" s="26"/>
    </row>
    <row r="198" spans="2:6" x14ac:dyDescent="0.25">
      <c r="B198" s="44"/>
      <c r="C198" s="40"/>
      <c r="D198" s="31"/>
      <c r="E198" s="31"/>
      <c r="F198" s="34"/>
    </row>
    <row r="199" spans="2:6" x14ac:dyDescent="0.25">
      <c r="B199" s="43"/>
      <c r="C199" s="40"/>
      <c r="D199" s="40"/>
      <c r="E199" s="40"/>
      <c r="F199" s="32"/>
    </row>
    <row r="200" spans="2:6" x14ac:dyDescent="0.25">
      <c r="B200" s="44"/>
      <c r="C200" s="31"/>
      <c r="D200" s="31"/>
      <c r="E200" s="31"/>
      <c r="F200" s="34"/>
    </row>
    <row r="201" spans="2:6" x14ac:dyDescent="0.25">
      <c r="B201" s="44"/>
      <c r="C201" s="31"/>
      <c r="D201" s="31"/>
      <c r="E201" s="31"/>
      <c r="F201" s="34"/>
    </row>
    <row r="202" spans="2:6" x14ac:dyDescent="0.25">
      <c r="B202" s="44"/>
      <c r="C202" s="31"/>
      <c r="D202" s="31"/>
      <c r="E202" s="31"/>
      <c r="F202" s="34"/>
    </row>
    <row r="203" spans="2:6" x14ac:dyDescent="0.25">
      <c r="B203" s="42"/>
      <c r="C203" s="23"/>
      <c r="D203" s="23"/>
      <c r="E203" s="23"/>
      <c r="F203" s="26"/>
    </row>
    <row r="204" spans="2:6" x14ac:dyDescent="0.25">
      <c r="B204" s="22"/>
      <c r="C204" s="23"/>
      <c r="D204" s="23"/>
      <c r="E204" s="23"/>
      <c r="F204" s="26"/>
    </row>
    <row r="205" spans="2:6" x14ac:dyDescent="0.25">
      <c r="B205" s="22"/>
      <c r="C205" s="23"/>
      <c r="D205" s="23"/>
      <c r="E205" s="23"/>
      <c r="F205" s="26"/>
    </row>
    <row r="206" spans="2:6" x14ac:dyDescent="0.25">
      <c r="B206" s="22"/>
      <c r="C206" s="23"/>
      <c r="D206" s="23"/>
      <c r="E206" s="23"/>
      <c r="F206" s="26"/>
    </row>
    <row r="207" spans="2:6" x14ac:dyDescent="0.25">
      <c r="B207" s="22"/>
      <c r="C207" s="23"/>
      <c r="D207" s="23"/>
      <c r="E207" s="23"/>
      <c r="F207" s="26"/>
    </row>
    <row r="208" spans="2:6" x14ac:dyDescent="0.25">
      <c r="B208" s="22"/>
      <c r="C208" s="23"/>
      <c r="D208" s="23"/>
      <c r="E208" s="23"/>
      <c r="F208" s="26"/>
    </row>
    <row r="209" spans="2:6" x14ac:dyDescent="0.25">
      <c r="B209" s="22"/>
      <c r="C209" s="23"/>
      <c r="D209" s="23"/>
      <c r="E209" s="23"/>
      <c r="F209" s="26"/>
    </row>
    <row r="210" spans="2:6" x14ac:dyDescent="0.25">
      <c r="B210" s="22"/>
      <c r="C210" s="23"/>
      <c r="D210" s="23"/>
      <c r="E210" s="23"/>
      <c r="F210" s="26"/>
    </row>
    <row r="211" spans="2:6" x14ac:dyDescent="0.25">
      <c r="B211" s="22"/>
      <c r="C211" s="29"/>
      <c r="D211" s="23"/>
      <c r="E211" s="23"/>
      <c r="F211" s="26"/>
    </row>
    <row r="212" spans="2:6" x14ac:dyDescent="0.25">
      <c r="B212" s="43"/>
      <c r="C212" s="40"/>
      <c r="D212" s="40"/>
      <c r="E212" s="40"/>
      <c r="F212" s="32"/>
    </row>
    <row r="213" spans="2:6" x14ac:dyDescent="0.25">
      <c r="B213" s="43"/>
      <c r="C213" s="31"/>
      <c r="D213" s="31"/>
      <c r="E213" s="31"/>
      <c r="F213" s="34"/>
    </row>
    <row r="214" spans="2:6" x14ac:dyDescent="0.25">
      <c r="B214" s="44"/>
      <c r="C214" s="31"/>
      <c r="D214" s="31"/>
      <c r="E214" s="31"/>
      <c r="F214" s="32"/>
    </row>
    <row r="215" spans="2:6" x14ac:dyDescent="0.25">
      <c r="B215" s="33"/>
      <c r="C215" s="31"/>
      <c r="D215" s="31"/>
      <c r="E215" s="31"/>
      <c r="F215" s="32"/>
    </row>
    <row r="216" spans="2:6" x14ac:dyDescent="0.25">
      <c r="B216" s="42"/>
      <c r="C216" s="23"/>
      <c r="D216" s="23"/>
      <c r="E216" s="23"/>
      <c r="F216" s="26"/>
    </row>
  </sheetData>
  <autoFilter ref="B6:G107" xr:uid="{00000000-0009-0000-0000-000001000000}"/>
  <conditionalFormatting sqref="C7:G107">
    <cfRule type="cellIs" dxfId="171" priority="2" operator="equal">
      <formula>0</formula>
    </cfRule>
  </conditionalFormatting>
  <conditionalFormatting sqref="K7:M30">
    <cfRule type="cellIs" dxfId="17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7030A0"/>
  </sheetPr>
  <dimension ref="A1:XEV40"/>
  <sheetViews>
    <sheetView showGridLines="0" tabSelected="1"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/>
    </sheetView>
  </sheetViews>
  <sheetFormatPr defaultColWidth="9.7109375" defaultRowHeight="9" x14ac:dyDescent="0.15"/>
  <cols>
    <col min="1" max="1" width="1.5703125" style="95" customWidth="1"/>
    <col min="2" max="2" width="4.42578125" style="109" customWidth="1"/>
    <col min="3" max="3" width="4.42578125" style="110" customWidth="1"/>
    <col min="4" max="4" width="12.5703125" style="110" bestFit="1" customWidth="1"/>
    <col min="5" max="5" width="15.28515625" style="110" bestFit="1" customWidth="1"/>
    <col min="6" max="6" width="15.140625" style="110" customWidth="1"/>
    <col min="7" max="7" width="6.28515625" style="110" customWidth="1"/>
    <col min="8" max="8" width="11.5703125" style="110" customWidth="1"/>
    <col min="9" max="9" width="10.28515625" style="111" customWidth="1"/>
    <col min="10" max="15" width="10.28515625" style="110" customWidth="1"/>
    <col min="16" max="27" width="10.7109375" style="110" customWidth="1"/>
    <col min="28" max="30" width="10.7109375" style="95" hidden="1" customWidth="1"/>
    <col min="31" max="36" width="10.7109375" style="162" hidden="1" customWidth="1"/>
    <col min="37" max="37" width="9.7109375" style="162" hidden="1" customWidth="1"/>
    <col min="38" max="38" width="13" style="95" customWidth="1"/>
    <col min="39" max="52" width="9.7109375" style="124" customWidth="1"/>
    <col min="53" max="16376" width="9.7109375" style="124"/>
    <col min="16377" max="16384" width="9.7109375" style="96"/>
  </cols>
  <sheetData>
    <row r="1" spans="1:16376" ht="25.5" customHeight="1" x14ac:dyDescent="0.35">
      <c r="A1" s="97"/>
      <c r="B1" s="98" t="str">
        <f>Entrants!I1</f>
        <v>Snowy River Sprint 2016</v>
      </c>
      <c r="C1" s="98"/>
      <c r="D1" s="98"/>
      <c r="E1" s="99"/>
      <c r="F1" s="100"/>
      <c r="G1" s="99"/>
      <c r="H1" s="99"/>
      <c r="I1" s="100"/>
      <c r="J1" s="100"/>
      <c r="L1" s="274"/>
      <c r="M1" s="274"/>
      <c r="N1" s="96"/>
      <c r="O1" s="305" t="s">
        <v>449</v>
      </c>
      <c r="P1" s="100"/>
      <c r="Q1" s="100"/>
      <c r="R1" s="96"/>
      <c r="T1" s="101"/>
      <c r="U1" s="101"/>
      <c r="V1" s="101"/>
      <c r="W1" s="101"/>
      <c r="X1" s="101"/>
      <c r="Y1" s="66"/>
      <c r="Z1" s="66"/>
      <c r="AA1" s="66"/>
      <c r="AB1" s="69"/>
      <c r="AC1" s="69"/>
      <c r="AD1" s="69"/>
      <c r="AE1" s="69"/>
      <c r="AF1" s="69"/>
      <c r="AG1" s="69"/>
      <c r="AH1" s="161"/>
      <c r="AI1" s="161"/>
      <c r="AJ1" s="161"/>
      <c r="AK1" s="161"/>
      <c r="AL1" s="100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  <c r="IW1" s="96"/>
      <c r="IX1" s="96"/>
      <c r="IY1" s="96"/>
      <c r="IZ1" s="96"/>
      <c r="JA1" s="96"/>
      <c r="JB1" s="96"/>
      <c r="JC1" s="96"/>
      <c r="JD1" s="96"/>
      <c r="JE1" s="96"/>
      <c r="JF1" s="96"/>
      <c r="JG1" s="96"/>
      <c r="JH1" s="96"/>
      <c r="JI1" s="96"/>
      <c r="JJ1" s="96"/>
      <c r="JK1" s="96"/>
      <c r="JL1" s="96"/>
      <c r="JM1" s="96"/>
      <c r="JN1" s="96"/>
      <c r="JO1" s="96"/>
      <c r="JP1" s="96"/>
      <c r="JQ1" s="96"/>
      <c r="JR1" s="96"/>
      <c r="JS1" s="96"/>
      <c r="JT1" s="96"/>
      <c r="JU1" s="96"/>
      <c r="JV1" s="96"/>
      <c r="JW1" s="96"/>
      <c r="JX1" s="96"/>
      <c r="JY1" s="96"/>
      <c r="JZ1" s="96"/>
      <c r="KA1" s="96"/>
      <c r="KB1" s="96"/>
      <c r="KC1" s="96"/>
      <c r="KD1" s="96"/>
      <c r="KE1" s="96"/>
      <c r="KF1" s="96"/>
      <c r="KG1" s="96"/>
      <c r="KH1" s="96"/>
      <c r="KI1" s="96"/>
      <c r="KJ1" s="96"/>
      <c r="KK1" s="96"/>
      <c r="KL1" s="96"/>
      <c r="KM1" s="96"/>
      <c r="KN1" s="96"/>
      <c r="KO1" s="96"/>
      <c r="KP1" s="96"/>
      <c r="KQ1" s="96"/>
      <c r="KR1" s="96"/>
      <c r="KS1" s="96"/>
      <c r="KT1" s="96"/>
      <c r="KU1" s="96"/>
      <c r="KV1" s="96"/>
      <c r="KW1" s="96"/>
      <c r="KX1" s="96"/>
      <c r="KY1" s="96"/>
      <c r="KZ1" s="96"/>
      <c r="LA1" s="96"/>
      <c r="LB1" s="96"/>
      <c r="LC1" s="96"/>
      <c r="LD1" s="96"/>
      <c r="LE1" s="96"/>
      <c r="LF1" s="96"/>
      <c r="LG1" s="96"/>
      <c r="LH1" s="96"/>
      <c r="LI1" s="96"/>
      <c r="LJ1" s="96"/>
      <c r="LK1" s="96"/>
      <c r="LL1" s="96"/>
      <c r="LM1" s="96"/>
      <c r="LN1" s="96"/>
      <c r="LO1" s="96"/>
      <c r="LP1" s="96"/>
      <c r="LQ1" s="96"/>
      <c r="LR1" s="96"/>
      <c r="LS1" s="96"/>
      <c r="LT1" s="96"/>
      <c r="LU1" s="96"/>
      <c r="LV1" s="96"/>
      <c r="LW1" s="96"/>
      <c r="LX1" s="96"/>
      <c r="LY1" s="96"/>
      <c r="LZ1" s="96"/>
      <c r="MA1" s="96"/>
      <c r="MB1" s="96"/>
      <c r="MC1" s="96"/>
      <c r="MD1" s="96"/>
      <c r="ME1" s="96"/>
      <c r="MF1" s="96"/>
      <c r="MG1" s="96"/>
      <c r="MH1" s="96"/>
      <c r="MI1" s="96"/>
      <c r="MJ1" s="96"/>
      <c r="MK1" s="96"/>
      <c r="ML1" s="96"/>
      <c r="MM1" s="96"/>
      <c r="MN1" s="96"/>
      <c r="MO1" s="96"/>
      <c r="MP1" s="96"/>
      <c r="MQ1" s="96"/>
      <c r="MR1" s="96"/>
      <c r="MS1" s="96"/>
      <c r="MT1" s="96"/>
      <c r="MU1" s="96"/>
      <c r="MV1" s="96"/>
      <c r="MW1" s="96"/>
      <c r="MX1" s="96"/>
      <c r="MY1" s="96"/>
      <c r="MZ1" s="96"/>
      <c r="NA1" s="96"/>
      <c r="NB1" s="96"/>
      <c r="NC1" s="96"/>
      <c r="ND1" s="96"/>
      <c r="NE1" s="96"/>
      <c r="NF1" s="96"/>
      <c r="NG1" s="96"/>
      <c r="NH1" s="96"/>
      <c r="NI1" s="96"/>
      <c r="NJ1" s="96"/>
      <c r="NK1" s="96"/>
      <c r="NL1" s="96"/>
      <c r="NM1" s="96"/>
      <c r="NN1" s="96"/>
      <c r="NO1" s="96"/>
      <c r="NP1" s="96"/>
      <c r="NQ1" s="96"/>
      <c r="NR1" s="96"/>
      <c r="NS1" s="96"/>
      <c r="NT1" s="96"/>
      <c r="NU1" s="96"/>
      <c r="NV1" s="96"/>
      <c r="NW1" s="96"/>
      <c r="NX1" s="96"/>
      <c r="NY1" s="96"/>
      <c r="NZ1" s="96"/>
      <c r="OA1" s="96"/>
      <c r="OB1" s="96"/>
      <c r="OC1" s="96"/>
      <c r="OD1" s="96"/>
      <c r="OE1" s="96"/>
      <c r="OF1" s="96"/>
      <c r="OG1" s="96"/>
      <c r="OH1" s="96"/>
      <c r="OI1" s="96"/>
      <c r="OJ1" s="96"/>
      <c r="OK1" s="96"/>
      <c r="OL1" s="96"/>
      <c r="OM1" s="96"/>
      <c r="ON1" s="96"/>
      <c r="OO1" s="96"/>
      <c r="OP1" s="96"/>
      <c r="OQ1" s="96"/>
      <c r="OR1" s="96"/>
      <c r="OS1" s="96"/>
      <c r="OT1" s="96"/>
      <c r="OU1" s="96"/>
      <c r="OV1" s="96"/>
      <c r="OW1" s="96"/>
      <c r="OX1" s="96"/>
      <c r="OY1" s="96"/>
      <c r="OZ1" s="96"/>
      <c r="PA1" s="96"/>
      <c r="PB1" s="96"/>
      <c r="PC1" s="96"/>
      <c r="PD1" s="96"/>
      <c r="PE1" s="96"/>
      <c r="PF1" s="96"/>
      <c r="PG1" s="96"/>
      <c r="PH1" s="96"/>
      <c r="PI1" s="96"/>
      <c r="PJ1" s="96"/>
      <c r="PK1" s="96"/>
      <c r="PL1" s="96"/>
      <c r="PM1" s="96"/>
      <c r="PN1" s="96"/>
      <c r="PO1" s="96"/>
      <c r="PP1" s="96"/>
      <c r="PQ1" s="96"/>
      <c r="PR1" s="96"/>
      <c r="PS1" s="96"/>
      <c r="PT1" s="96"/>
      <c r="PU1" s="96"/>
      <c r="PV1" s="96"/>
      <c r="PW1" s="96"/>
      <c r="PX1" s="96"/>
      <c r="PY1" s="96"/>
      <c r="PZ1" s="96"/>
      <c r="QA1" s="96"/>
      <c r="QB1" s="96"/>
      <c r="QC1" s="96"/>
      <c r="QD1" s="96"/>
      <c r="QE1" s="96"/>
      <c r="QF1" s="96"/>
      <c r="QG1" s="96"/>
      <c r="QH1" s="96"/>
      <c r="QI1" s="96"/>
      <c r="QJ1" s="96"/>
      <c r="QK1" s="96"/>
      <c r="QL1" s="96"/>
      <c r="QM1" s="96"/>
      <c r="QN1" s="96"/>
      <c r="QO1" s="96"/>
      <c r="QP1" s="96"/>
      <c r="QQ1" s="96"/>
      <c r="QR1" s="96"/>
      <c r="QS1" s="96"/>
      <c r="QT1" s="96"/>
      <c r="QU1" s="96"/>
      <c r="QV1" s="96"/>
      <c r="QW1" s="96"/>
      <c r="QX1" s="96"/>
      <c r="QY1" s="96"/>
      <c r="QZ1" s="96"/>
      <c r="RA1" s="96"/>
      <c r="RB1" s="96"/>
      <c r="RC1" s="96"/>
      <c r="RD1" s="96"/>
      <c r="RE1" s="96"/>
      <c r="RF1" s="96"/>
      <c r="RG1" s="96"/>
      <c r="RH1" s="96"/>
      <c r="RI1" s="96"/>
      <c r="RJ1" s="96"/>
      <c r="RK1" s="96"/>
      <c r="RL1" s="96"/>
      <c r="RM1" s="96"/>
      <c r="RN1" s="96"/>
      <c r="RO1" s="96"/>
      <c r="RP1" s="96"/>
      <c r="RQ1" s="96"/>
      <c r="RR1" s="96"/>
      <c r="RS1" s="96"/>
      <c r="RT1" s="96"/>
      <c r="RU1" s="96"/>
      <c r="RV1" s="96"/>
      <c r="RW1" s="96"/>
      <c r="RX1" s="96"/>
      <c r="RY1" s="96"/>
      <c r="RZ1" s="96"/>
      <c r="SA1" s="96"/>
      <c r="SB1" s="96"/>
      <c r="SC1" s="96"/>
      <c r="SD1" s="96"/>
      <c r="SE1" s="96"/>
      <c r="SF1" s="96"/>
      <c r="SG1" s="96"/>
      <c r="SH1" s="96"/>
      <c r="SI1" s="96"/>
      <c r="SJ1" s="96"/>
      <c r="SK1" s="96"/>
      <c r="SL1" s="96"/>
      <c r="SM1" s="96"/>
      <c r="SN1" s="96"/>
      <c r="SO1" s="96"/>
      <c r="SP1" s="96"/>
      <c r="SQ1" s="96"/>
      <c r="SR1" s="96"/>
      <c r="SS1" s="96"/>
      <c r="ST1" s="96"/>
      <c r="SU1" s="96"/>
      <c r="SV1" s="96"/>
      <c r="SW1" s="96"/>
      <c r="SX1" s="96"/>
      <c r="SY1" s="96"/>
      <c r="SZ1" s="96"/>
      <c r="TA1" s="96"/>
      <c r="TB1" s="96"/>
      <c r="TC1" s="96"/>
      <c r="TD1" s="96"/>
      <c r="TE1" s="96"/>
      <c r="TF1" s="96"/>
      <c r="TG1" s="96"/>
      <c r="TH1" s="96"/>
      <c r="TI1" s="96"/>
      <c r="TJ1" s="96"/>
      <c r="TK1" s="96"/>
      <c r="TL1" s="96"/>
      <c r="TM1" s="96"/>
      <c r="TN1" s="96"/>
      <c r="TO1" s="96"/>
      <c r="TP1" s="96"/>
      <c r="TQ1" s="96"/>
      <c r="TR1" s="96"/>
      <c r="TS1" s="96"/>
      <c r="TT1" s="96"/>
      <c r="TU1" s="96"/>
      <c r="TV1" s="96"/>
      <c r="TW1" s="96"/>
      <c r="TX1" s="96"/>
      <c r="TY1" s="96"/>
      <c r="TZ1" s="96"/>
      <c r="UA1" s="96"/>
      <c r="UB1" s="96"/>
      <c r="UC1" s="96"/>
      <c r="UD1" s="96"/>
      <c r="UE1" s="96"/>
      <c r="UF1" s="96"/>
      <c r="UG1" s="96"/>
      <c r="UH1" s="96"/>
      <c r="UI1" s="96"/>
      <c r="UJ1" s="96"/>
      <c r="UK1" s="96"/>
      <c r="UL1" s="96"/>
      <c r="UM1" s="96"/>
      <c r="UN1" s="96"/>
      <c r="UO1" s="96"/>
      <c r="UP1" s="96"/>
      <c r="UQ1" s="96"/>
      <c r="UR1" s="96"/>
      <c r="US1" s="96"/>
      <c r="UT1" s="96"/>
      <c r="UU1" s="96"/>
      <c r="UV1" s="96"/>
      <c r="UW1" s="96"/>
      <c r="UX1" s="96"/>
      <c r="UY1" s="96"/>
      <c r="UZ1" s="96"/>
      <c r="VA1" s="96"/>
      <c r="VB1" s="96"/>
      <c r="VC1" s="96"/>
      <c r="VD1" s="96"/>
      <c r="VE1" s="96"/>
      <c r="VF1" s="96"/>
      <c r="VG1" s="96"/>
      <c r="VH1" s="96"/>
      <c r="VI1" s="96"/>
      <c r="VJ1" s="96"/>
      <c r="VK1" s="96"/>
      <c r="VL1" s="96"/>
      <c r="VM1" s="96"/>
      <c r="VN1" s="96"/>
      <c r="VO1" s="96"/>
      <c r="VP1" s="96"/>
      <c r="VQ1" s="96"/>
      <c r="VR1" s="96"/>
      <c r="VS1" s="96"/>
      <c r="VT1" s="96"/>
      <c r="VU1" s="96"/>
      <c r="VV1" s="96"/>
      <c r="VW1" s="96"/>
      <c r="VX1" s="96"/>
      <c r="VY1" s="96"/>
      <c r="VZ1" s="96"/>
      <c r="WA1" s="96"/>
      <c r="WB1" s="96"/>
      <c r="WC1" s="96"/>
      <c r="WD1" s="96"/>
      <c r="WE1" s="96"/>
      <c r="WF1" s="96"/>
      <c r="WG1" s="96"/>
      <c r="WH1" s="96"/>
      <c r="WI1" s="96"/>
      <c r="WJ1" s="96"/>
      <c r="WK1" s="96"/>
      <c r="WL1" s="96"/>
      <c r="WM1" s="96"/>
      <c r="WN1" s="96"/>
      <c r="WO1" s="96"/>
      <c r="WP1" s="96"/>
      <c r="WQ1" s="96"/>
      <c r="WR1" s="96"/>
      <c r="WS1" s="96"/>
      <c r="WT1" s="96"/>
      <c r="WU1" s="96"/>
      <c r="WV1" s="96"/>
      <c r="WW1" s="96"/>
      <c r="WX1" s="96"/>
      <c r="WY1" s="96"/>
      <c r="WZ1" s="96"/>
      <c r="XA1" s="96"/>
      <c r="XB1" s="96"/>
      <c r="XC1" s="96"/>
      <c r="XD1" s="96"/>
      <c r="XE1" s="96"/>
      <c r="XF1" s="96"/>
      <c r="XG1" s="96"/>
      <c r="XH1" s="96"/>
      <c r="XI1" s="96"/>
      <c r="XJ1" s="96"/>
      <c r="XK1" s="96"/>
      <c r="XL1" s="96"/>
      <c r="XM1" s="96"/>
      <c r="XN1" s="96"/>
      <c r="XO1" s="96"/>
      <c r="XP1" s="96"/>
      <c r="XQ1" s="96"/>
      <c r="XR1" s="96"/>
      <c r="XS1" s="96"/>
      <c r="XT1" s="96"/>
      <c r="XU1" s="96"/>
      <c r="XV1" s="96"/>
      <c r="XW1" s="96"/>
      <c r="XX1" s="96"/>
      <c r="XY1" s="96"/>
      <c r="XZ1" s="96"/>
      <c r="YA1" s="96"/>
      <c r="YB1" s="96"/>
      <c r="YC1" s="96"/>
      <c r="YD1" s="96"/>
      <c r="YE1" s="96"/>
      <c r="YF1" s="96"/>
      <c r="YG1" s="96"/>
      <c r="YH1" s="96"/>
      <c r="YI1" s="96"/>
      <c r="YJ1" s="96"/>
      <c r="YK1" s="96"/>
      <c r="YL1" s="96"/>
      <c r="YM1" s="96"/>
      <c r="YN1" s="96"/>
      <c r="YO1" s="96"/>
      <c r="YP1" s="96"/>
      <c r="YQ1" s="96"/>
      <c r="YR1" s="96"/>
      <c r="YS1" s="96"/>
      <c r="YT1" s="96"/>
      <c r="YU1" s="96"/>
      <c r="YV1" s="96"/>
      <c r="YW1" s="96"/>
      <c r="YX1" s="96"/>
      <c r="YY1" s="96"/>
      <c r="YZ1" s="96"/>
      <c r="ZA1" s="96"/>
      <c r="ZB1" s="96"/>
      <c r="ZC1" s="96"/>
      <c r="ZD1" s="96"/>
      <c r="ZE1" s="96"/>
      <c r="ZF1" s="96"/>
      <c r="ZG1" s="96"/>
      <c r="ZH1" s="96"/>
      <c r="ZI1" s="96"/>
      <c r="ZJ1" s="96"/>
      <c r="ZK1" s="96"/>
      <c r="ZL1" s="96"/>
      <c r="ZM1" s="96"/>
      <c r="ZN1" s="96"/>
      <c r="ZO1" s="96"/>
      <c r="ZP1" s="96"/>
      <c r="ZQ1" s="96"/>
      <c r="ZR1" s="96"/>
      <c r="ZS1" s="96"/>
      <c r="ZT1" s="96"/>
      <c r="ZU1" s="96"/>
      <c r="ZV1" s="96"/>
      <c r="ZW1" s="96"/>
      <c r="ZX1" s="96"/>
      <c r="ZY1" s="96"/>
      <c r="ZZ1" s="96"/>
      <c r="AAA1" s="96"/>
      <c r="AAB1" s="96"/>
      <c r="AAC1" s="96"/>
      <c r="AAD1" s="96"/>
      <c r="AAE1" s="96"/>
      <c r="AAF1" s="96"/>
      <c r="AAG1" s="96"/>
      <c r="AAH1" s="96"/>
      <c r="AAI1" s="96"/>
      <c r="AAJ1" s="96"/>
      <c r="AAK1" s="96"/>
      <c r="AAL1" s="96"/>
      <c r="AAM1" s="96"/>
      <c r="AAN1" s="96"/>
      <c r="AAO1" s="96"/>
      <c r="AAP1" s="96"/>
      <c r="AAQ1" s="96"/>
      <c r="AAR1" s="96"/>
      <c r="AAS1" s="96"/>
      <c r="AAT1" s="96"/>
      <c r="AAU1" s="96"/>
      <c r="AAV1" s="96"/>
      <c r="AAW1" s="96"/>
      <c r="AAX1" s="96"/>
      <c r="AAY1" s="96"/>
      <c r="AAZ1" s="96"/>
      <c r="ABA1" s="96"/>
      <c r="ABB1" s="96"/>
      <c r="ABC1" s="96"/>
      <c r="ABD1" s="96"/>
      <c r="ABE1" s="96"/>
      <c r="ABF1" s="96"/>
      <c r="ABG1" s="96"/>
      <c r="ABH1" s="96"/>
      <c r="ABI1" s="96"/>
      <c r="ABJ1" s="96"/>
      <c r="ABK1" s="96"/>
      <c r="ABL1" s="96"/>
      <c r="ABM1" s="96"/>
      <c r="ABN1" s="96"/>
      <c r="ABO1" s="96"/>
      <c r="ABP1" s="96"/>
      <c r="ABQ1" s="96"/>
      <c r="ABR1" s="96"/>
      <c r="ABS1" s="96"/>
      <c r="ABT1" s="96"/>
      <c r="ABU1" s="96"/>
      <c r="ABV1" s="96"/>
      <c r="ABW1" s="96"/>
      <c r="ABX1" s="96"/>
      <c r="ABY1" s="96"/>
      <c r="ABZ1" s="96"/>
      <c r="ACA1" s="96"/>
      <c r="ACB1" s="96"/>
      <c r="ACC1" s="96"/>
      <c r="ACD1" s="96"/>
      <c r="ACE1" s="96"/>
      <c r="ACF1" s="96"/>
      <c r="ACG1" s="96"/>
      <c r="ACH1" s="96"/>
      <c r="ACI1" s="96"/>
      <c r="ACJ1" s="96"/>
      <c r="ACK1" s="96"/>
      <c r="ACL1" s="96"/>
      <c r="ACM1" s="96"/>
      <c r="ACN1" s="96"/>
      <c r="ACO1" s="96"/>
      <c r="ACP1" s="96"/>
      <c r="ACQ1" s="96"/>
      <c r="ACR1" s="96"/>
      <c r="ACS1" s="96"/>
      <c r="ACT1" s="96"/>
      <c r="ACU1" s="96"/>
      <c r="ACV1" s="96"/>
      <c r="ACW1" s="96"/>
      <c r="ACX1" s="96"/>
      <c r="ACY1" s="96"/>
      <c r="ACZ1" s="96"/>
      <c r="ADA1" s="96"/>
      <c r="ADB1" s="96"/>
      <c r="ADC1" s="96"/>
      <c r="ADD1" s="96"/>
      <c r="ADE1" s="96"/>
      <c r="ADF1" s="96"/>
      <c r="ADG1" s="96"/>
      <c r="ADH1" s="96"/>
      <c r="ADI1" s="96"/>
      <c r="ADJ1" s="96"/>
      <c r="ADK1" s="96"/>
      <c r="ADL1" s="96"/>
      <c r="ADM1" s="96"/>
      <c r="ADN1" s="96"/>
      <c r="ADO1" s="96"/>
      <c r="ADP1" s="96"/>
      <c r="ADQ1" s="96"/>
      <c r="ADR1" s="96"/>
      <c r="ADS1" s="96"/>
      <c r="ADT1" s="96"/>
      <c r="ADU1" s="96"/>
      <c r="ADV1" s="96"/>
      <c r="ADW1" s="96"/>
      <c r="ADX1" s="96"/>
      <c r="ADY1" s="96"/>
      <c r="ADZ1" s="96"/>
      <c r="AEA1" s="96"/>
      <c r="AEB1" s="96"/>
      <c r="AEC1" s="96"/>
      <c r="AED1" s="96"/>
      <c r="AEE1" s="96"/>
      <c r="AEF1" s="96"/>
      <c r="AEG1" s="96"/>
      <c r="AEH1" s="96"/>
      <c r="AEI1" s="96"/>
      <c r="AEJ1" s="96"/>
      <c r="AEK1" s="96"/>
      <c r="AEL1" s="96"/>
      <c r="AEM1" s="96"/>
      <c r="AEN1" s="96"/>
      <c r="AEO1" s="96"/>
      <c r="AEP1" s="96"/>
      <c r="AEQ1" s="96"/>
      <c r="AER1" s="96"/>
      <c r="AES1" s="96"/>
      <c r="AET1" s="96"/>
      <c r="AEU1" s="96"/>
      <c r="AEV1" s="96"/>
      <c r="AEW1" s="96"/>
      <c r="AEX1" s="96"/>
      <c r="AEY1" s="96"/>
      <c r="AEZ1" s="96"/>
      <c r="AFA1" s="96"/>
      <c r="AFB1" s="96"/>
      <c r="AFC1" s="96"/>
      <c r="AFD1" s="96"/>
      <c r="AFE1" s="96"/>
      <c r="AFF1" s="96"/>
      <c r="AFG1" s="96"/>
      <c r="AFH1" s="96"/>
      <c r="AFI1" s="96"/>
      <c r="AFJ1" s="96"/>
      <c r="AFK1" s="96"/>
      <c r="AFL1" s="96"/>
      <c r="AFM1" s="96"/>
      <c r="AFN1" s="96"/>
      <c r="AFO1" s="96"/>
      <c r="AFP1" s="96"/>
      <c r="AFQ1" s="96"/>
      <c r="AFR1" s="96"/>
      <c r="AFS1" s="96"/>
      <c r="AFT1" s="96"/>
      <c r="AFU1" s="96"/>
      <c r="AFV1" s="96"/>
      <c r="AFW1" s="96"/>
      <c r="AFX1" s="96"/>
      <c r="AFY1" s="96"/>
      <c r="AFZ1" s="96"/>
      <c r="AGA1" s="96"/>
      <c r="AGB1" s="96"/>
      <c r="AGC1" s="96"/>
      <c r="AGD1" s="96"/>
      <c r="AGE1" s="96"/>
      <c r="AGF1" s="96"/>
      <c r="AGG1" s="96"/>
      <c r="AGH1" s="96"/>
      <c r="AGI1" s="96"/>
      <c r="AGJ1" s="96"/>
      <c r="AGK1" s="96"/>
      <c r="AGL1" s="96"/>
      <c r="AGM1" s="96"/>
      <c r="AGN1" s="96"/>
      <c r="AGO1" s="96"/>
      <c r="AGP1" s="96"/>
      <c r="AGQ1" s="96"/>
      <c r="AGR1" s="96"/>
      <c r="AGS1" s="96"/>
      <c r="AGT1" s="96"/>
      <c r="AGU1" s="96"/>
      <c r="AGV1" s="96"/>
      <c r="AGW1" s="96"/>
      <c r="AGX1" s="96"/>
      <c r="AGY1" s="96"/>
      <c r="AGZ1" s="96"/>
      <c r="AHA1" s="96"/>
      <c r="AHB1" s="96"/>
      <c r="AHC1" s="96"/>
      <c r="AHD1" s="96"/>
      <c r="AHE1" s="96"/>
      <c r="AHF1" s="96"/>
      <c r="AHG1" s="96"/>
      <c r="AHH1" s="96"/>
      <c r="AHI1" s="96"/>
      <c r="AHJ1" s="96"/>
      <c r="AHK1" s="96"/>
      <c r="AHL1" s="96"/>
      <c r="AHM1" s="96"/>
      <c r="AHN1" s="96"/>
      <c r="AHO1" s="96"/>
      <c r="AHP1" s="96"/>
      <c r="AHQ1" s="96"/>
      <c r="AHR1" s="96"/>
      <c r="AHS1" s="96"/>
      <c r="AHT1" s="96"/>
      <c r="AHU1" s="96"/>
      <c r="AHV1" s="96"/>
      <c r="AHW1" s="96"/>
      <c r="AHX1" s="96"/>
      <c r="AHY1" s="96"/>
      <c r="AHZ1" s="96"/>
      <c r="AIA1" s="96"/>
      <c r="AIB1" s="96"/>
      <c r="AIC1" s="96"/>
      <c r="AID1" s="96"/>
      <c r="AIE1" s="96"/>
      <c r="AIF1" s="96"/>
      <c r="AIG1" s="96"/>
      <c r="AIH1" s="96"/>
      <c r="AII1" s="96"/>
      <c r="AIJ1" s="96"/>
      <c r="AIK1" s="96"/>
      <c r="AIL1" s="96"/>
      <c r="AIM1" s="96"/>
      <c r="AIN1" s="96"/>
      <c r="AIO1" s="96"/>
      <c r="AIP1" s="96"/>
      <c r="AIQ1" s="96"/>
      <c r="AIR1" s="96"/>
      <c r="AIS1" s="96"/>
      <c r="AIT1" s="96"/>
      <c r="AIU1" s="96"/>
      <c r="AIV1" s="96"/>
      <c r="AIW1" s="96"/>
      <c r="AIX1" s="96"/>
      <c r="AIY1" s="96"/>
      <c r="AIZ1" s="96"/>
      <c r="AJA1" s="96"/>
      <c r="AJB1" s="96"/>
      <c r="AJC1" s="96"/>
      <c r="AJD1" s="96"/>
      <c r="AJE1" s="96"/>
      <c r="AJF1" s="96"/>
      <c r="AJG1" s="96"/>
      <c r="AJH1" s="96"/>
      <c r="AJI1" s="96"/>
      <c r="AJJ1" s="96"/>
      <c r="AJK1" s="96"/>
      <c r="AJL1" s="96"/>
      <c r="AJM1" s="96"/>
      <c r="AJN1" s="96"/>
      <c r="AJO1" s="96"/>
      <c r="AJP1" s="96"/>
      <c r="AJQ1" s="96"/>
      <c r="AJR1" s="96"/>
      <c r="AJS1" s="96"/>
      <c r="AJT1" s="96"/>
      <c r="AJU1" s="96"/>
      <c r="AJV1" s="96"/>
      <c r="AJW1" s="96"/>
      <c r="AJX1" s="96"/>
      <c r="AJY1" s="96"/>
      <c r="AJZ1" s="96"/>
      <c r="AKA1" s="96"/>
      <c r="AKB1" s="96"/>
      <c r="AKC1" s="96"/>
      <c r="AKD1" s="96"/>
      <c r="AKE1" s="96"/>
      <c r="AKF1" s="96"/>
      <c r="AKG1" s="96"/>
      <c r="AKH1" s="96"/>
      <c r="AKI1" s="96"/>
      <c r="AKJ1" s="96"/>
      <c r="AKK1" s="96"/>
      <c r="AKL1" s="96"/>
      <c r="AKM1" s="96"/>
      <c r="AKN1" s="96"/>
      <c r="AKO1" s="96"/>
      <c r="AKP1" s="96"/>
      <c r="AKQ1" s="96"/>
      <c r="AKR1" s="96"/>
      <c r="AKS1" s="96"/>
      <c r="AKT1" s="96"/>
      <c r="AKU1" s="96"/>
      <c r="AKV1" s="96"/>
      <c r="AKW1" s="96"/>
      <c r="AKX1" s="96"/>
      <c r="AKY1" s="96"/>
      <c r="AKZ1" s="96"/>
      <c r="ALA1" s="96"/>
      <c r="ALB1" s="96"/>
      <c r="ALC1" s="96"/>
      <c r="ALD1" s="96"/>
      <c r="ALE1" s="96"/>
      <c r="ALF1" s="96"/>
      <c r="ALG1" s="96"/>
      <c r="ALH1" s="96"/>
      <c r="ALI1" s="96"/>
      <c r="ALJ1" s="96"/>
      <c r="ALK1" s="96"/>
      <c r="ALL1" s="96"/>
      <c r="ALM1" s="96"/>
      <c r="ALN1" s="96"/>
      <c r="ALO1" s="96"/>
      <c r="ALP1" s="96"/>
      <c r="ALQ1" s="96"/>
      <c r="ALR1" s="96"/>
      <c r="ALS1" s="96"/>
      <c r="ALT1" s="96"/>
      <c r="ALU1" s="96"/>
      <c r="ALV1" s="96"/>
      <c r="ALW1" s="96"/>
      <c r="ALX1" s="96"/>
      <c r="ALY1" s="96"/>
      <c r="ALZ1" s="96"/>
      <c r="AMA1" s="96"/>
      <c r="AMB1" s="96"/>
      <c r="AMC1" s="96"/>
      <c r="AMD1" s="96"/>
      <c r="AME1" s="96"/>
      <c r="AMF1" s="96"/>
      <c r="AMG1" s="96"/>
      <c r="AMH1" s="96"/>
      <c r="AMI1" s="96"/>
      <c r="AMJ1" s="96"/>
      <c r="AMK1" s="96"/>
      <c r="AML1" s="96"/>
      <c r="AMM1" s="96"/>
      <c r="AMN1" s="96"/>
      <c r="AMO1" s="96"/>
      <c r="AMP1" s="96"/>
      <c r="AMQ1" s="96"/>
      <c r="AMR1" s="96"/>
      <c r="AMS1" s="96"/>
      <c r="AMT1" s="96"/>
      <c r="AMU1" s="96"/>
      <c r="AMV1" s="96"/>
      <c r="AMW1" s="96"/>
      <c r="AMX1" s="96"/>
      <c r="AMY1" s="96"/>
      <c r="AMZ1" s="96"/>
      <c r="ANA1" s="96"/>
      <c r="ANB1" s="96"/>
      <c r="ANC1" s="96"/>
      <c r="AND1" s="96"/>
      <c r="ANE1" s="96"/>
      <c r="ANF1" s="96"/>
      <c r="ANG1" s="96"/>
      <c r="ANH1" s="96"/>
      <c r="ANI1" s="96"/>
      <c r="ANJ1" s="96"/>
      <c r="ANK1" s="96"/>
      <c r="ANL1" s="96"/>
      <c r="ANM1" s="96"/>
      <c r="ANN1" s="96"/>
      <c r="ANO1" s="96"/>
      <c r="ANP1" s="96"/>
      <c r="ANQ1" s="96"/>
      <c r="ANR1" s="96"/>
      <c r="ANS1" s="96"/>
      <c r="ANT1" s="96"/>
      <c r="ANU1" s="96"/>
      <c r="ANV1" s="96"/>
      <c r="ANW1" s="96"/>
      <c r="ANX1" s="96"/>
      <c r="ANY1" s="96"/>
      <c r="ANZ1" s="96"/>
      <c r="AOA1" s="96"/>
      <c r="AOB1" s="96"/>
      <c r="AOC1" s="96"/>
      <c r="AOD1" s="96"/>
      <c r="AOE1" s="96"/>
      <c r="AOF1" s="96"/>
      <c r="AOG1" s="96"/>
      <c r="AOH1" s="96"/>
      <c r="AOI1" s="96"/>
      <c r="AOJ1" s="96"/>
      <c r="AOK1" s="96"/>
      <c r="AOL1" s="96"/>
      <c r="AOM1" s="96"/>
      <c r="AON1" s="96"/>
      <c r="AOO1" s="96"/>
      <c r="AOP1" s="96"/>
      <c r="AOQ1" s="96"/>
      <c r="AOR1" s="96"/>
      <c r="AOS1" s="96"/>
      <c r="AOT1" s="96"/>
      <c r="AOU1" s="96"/>
      <c r="AOV1" s="96"/>
      <c r="AOW1" s="96"/>
      <c r="AOX1" s="96"/>
      <c r="AOY1" s="96"/>
      <c r="AOZ1" s="96"/>
      <c r="APA1" s="96"/>
      <c r="APB1" s="96"/>
      <c r="APC1" s="96"/>
      <c r="APD1" s="96"/>
      <c r="APE1" s="96"/>
      <c r="APF1" s="96"/>
      <c r="APG1" s="96"/>
      <c r="APH1" s="96"/>
      <c r="API1" s="96"/>
      <c r="APJ1" s="96"/>
      <c r="APK1" s="96"/>
      <c r="APL1" s="96"/>
      <c r="APM1" s="96"/>
      <c r="APN1" s="96"/>
      <c r="APO1" s="96"/>
      <c r="APP1" s="96"/>
      <c r="APQ1" s="96"/>
      <c r="APR1" s="96"/>
      <c r="APS1" s="96"/>
      <c r="APT1" s="96"/>
      <c r="APU1" s="96"/>
      <c r="APV1" s="96"/>
      <c r="APW1" s="96"/>
      <c r="APX1" s="96"/>
      <c r="APY1" s="96"/>
      <c r="APZ1" s="96"/>
      <c r="AQA1" s="96"/>
      <c r="AQB1" s="96"/>
      <c r="AQC1" s="96"/>
      <c r="AQD1" s="96"/>
      <c r="AQE1" s="96"/>
      <c r="AQF1" s="96"/>
      <c r="AQG1" s="96"/>
      <c r="AQH1" s="96"/>
      <c r="AQI1" s="96"/>
      <c r="AQJ1" s="96"/>
      <c r="AQK1" s="96"/>
      <c r="AQL1" s="96"/>
      <c r="AQM1" s="96"/>
      <c r="AQN1" s="96"/>
      <c r="AQO1" s="96"/>
      <c r="AQP1" s="96"/>
      <c r="AQQ1" s="96"/>
      <c r="AQR1" s="96"/>
      <c r="AQS1" s="96"/>
      <c r="AQT1" s="96"/>
      <c r="AQU1" s="96"/>
      <c r="AQV1" s="96"/>
      <c r="AQW1" s="96"/>
      <c r="AQX1" s="96"/>
      <c r="AQY1" s="96"/>
      <c r="AQZ1" s="96"/>
      <c r="ARA1" s="96"/>
      <c r="ARB1" s="96"/>
      <c r="ARC1" s="96"/>
      <c r="ARD1" s="96"/>
      <c r="ARE1" s="96"/>
      <c r="ARF1" s="96"/>
      <c r="ARG1" s="96"/>
      <c r="ARH1" s="96"/>
      <c r="ARI1" s="96"/>
      <c r="ARJ1" s="96"/>
      <c r="ARK1" s="96"/>
      <c r="ARL1" s="96"/>
      <c r="ARM1" s="96"/>
      <c r="ARN1" s="96"/>
      <c r="ARO1" s="96"/>
      <c r="ARP1" s="96"/>
      <c r="ARQ1" s="96"/>
      <c r="ARR1" s="96"/>
      <c r="ARS1" s="96"/>
      <c r="ART1" s="96"/>
      <c r="ARU1" s="96"/>
      <c r="ARV1" s="96"/>
      <c r="ARW1" s="96"/>
      <c r="ARX1" s="96"/>
      <c r="ARY1" s="96"/>
      <c r="ARZ1" s="96"/>
      <c r="ASA1" s="96"/>
      <c r="ASB1" s="96"/>
      <c r="ASC1" s="96"/>
      <c r="ASD1" s="96"/>
      <c r="ASE1" s="96"/>
      <c r="ASF1" s="96"/>
      <c r="ASG1" s="96"/>
      <c r="ASH1" s="96"/>
      <c r="ASI1" s="96"/>
      <c r="ASJ1" s="96"/>
      <c r="ASK1" s="96"/>
      <c r="ASL1" s="96"/>
      <c r="ASM1" s="96"/>
      <c r="ASN1" s="96"/>
      <c r="ASO1" s="96"/>
      <c r="ASP1" s="96"/>
      <c r="ASQ1" s="96"/>
      <c r="ASR1" s="96"/>
      <c r="ASS1" s="96"/>
      <c r="AST1" s="96"/>
      <c r="ASU1" s="96"/>
      <c r="ASV1" s="96"/>
      <c r="ASW1" s="96"/>
      <c r="ASX1" s="96"/>
      <c r="ASY1" s="96"/>
      <c r="ASZ1" s="96"/>
      <c r="ATA1" s="96"/>
      <c r="ATB1" s="96"/>
      <c r="ATC1" s="96"/>
      <c r="ATD1" s="96"/>
      <c r="ATE1" s="96"/>
      <c r="ATF1" s="96"/>
      <c r="ATG1" s="96"/>
      <c r="ATH1" s="96"/>
      <c r="ATI1" s="96"/>
      <c r="ATJ1" s="96"/>
      <c r="ATK1" s="96"/>
      <c r="ATL1" s="96"/>
      <c r="ATM1" s="96"/>
      <c r="ATN1" s="96"/>
      <c r="ATO1" s="96"/>
      <c r="ATP1" s="96"/>
      <c r="ATQ1" s="96"/>
      <c r="ATR1" s="96"/>
      <c r="ATS1" s="96"/>
      <c r="ATT1" s="96"/>
      <c r="ATU1" s="96"/>
      <c r="ATV1" s="96"/>
      <c r="ATW1" s="96"/>
      <c r="ATX1" s="96"/>
      <c r="ATY1" s="96"/>
      <c r="ATZ1" s="96"/>
      <c r="AUA1" s="96"/>
      <c r="AUB1" s="96"/>
      <c r="AUC1" s="96"/>
      <c r="AUD1" s="96"/>
      <c r="AUE1" s="96"/>
      <c r="AUF1" s="96"/>
      <c r="AUG1" s="96"/>
      <c r="AUH1" s="96"/>
      <c r="AUI1" s="96"/>
      <c r="AUJ1" s="96"/>
      <c r="AUK1" s="96"/>
      <c r="AUL1" s="96"/>
      <c r="AUM1" s="96"/>
      <c r="AUN1" s="96"/>
      <c r="AUO1" s="96"/>
      <c r="AUP1" s="96"/>
      <c r="AUQ1" s="96"/>
      <c r="AUR1" s="96"/>
      <c r="AUS1" s="96"/>
      <c r="AUT1" s="96"/>
      <c r="AUU1" s="96"/>
      <c r="AUV1" s="96"/>
      <c r="AUW1" s="96"/>
      <c r="AUX1" s="96"/>
      <c r="AUY1" s="96"/>
      <c r="AUZ1" s="96"/>
      <c r="AVA1" s="96"/>
      <c r="AVB1" s="96"/>
      <c r="AVC1" s="96"/>
      <c r="AVD1" s="96"/>
      <c r="AVE1" s="96"/>
      <c r="AVF1" s="96"/>
      <c r="AVG1" s="96"/>
      <c r="AVH1" s="96"/>
      <c r="AVI1" s="96"/>
      <c r="AVJ1" s="96"/>
      <c r="AVK1" s="96"/>
      <c r="AVL1" s="96"/>
      <c r="AVM1" s="96"/>
      <c r="AVN1" s="96"/>
      <c r="AVO1" s="96"/>
      <c r="AVP1" s="96"/>
      <c r="AVQ1" s="96"/>
      <c r="AVR1" s="96"/>
      <c r="AVS1" s="96"/>
      <c r="AVT1" s="96"/>
      <c r="AVU1" s="96"/>
      <c r="AVV1" s="96"/>
      <c r="AVW1" s="96"/>
      <c r="AVX1" s="96"/>
      <c r="AVY1" s="96"/>
      <c r="AVZ1" s="96"/>
      <c r="AWA1" s="96"/>
      <c r="AWB1" s="96"/>
      <c r="AWC1" s="96"/>
      <c r="AWD1" s="96"/>
      <c r="AWE1" s="96"/>
      <c r="AWF1" s="96"/>
      <c r="AWG1" s="96"/>
      <c r="AWH1" s="96"/>
      <c r="AWI1" s="96"/>
      <c r="AWJ1" s="96"/>
      <c r="AWK1" s="96"/>
      <c r="AWL1" s="96"/>
      <c r="AWM1" s="96"/>
      <c r="AWN1" s="96"/>
      <c r="AWO1" s="96"/>
      <c r="AWP1" s="96"/>
      <c r="AWQ1" s="96"/>
      <c r="AWR1" s="96"/>
      <c r="AWS1" s="96"/>
      <c r="AWT1" s="96"/>
      <c r="AWU1" s="96"/>
      <c r="AWV1" s="96"/>
      <c r="AWW1" s="96"/>
      <c r="AWX1" s="96"/>
      <c r="AWY1" s="96"/>
      <c r="AWZ1" s="96"/>
      <c r="AXA1" s="96"/>
      <c r="AXB1" s="96"/>
      <c r="AXC1" s="96"/>
      <c r="AXD1" s="96"/>
      <c r="AXE1" s="96"/>
      <c r="AXF1" s="96"/>
      <c r="AXG1" s="96"/>
      <c r="AXH1" s="96"/>
      <c r="AXI1" s="96"/>
      <c r="AXJ1" s="96"/>
      <c r="AXK1" s="96"/>
      <c r="AXL1" s="96"/>
      <c r="AXM1" s="96"/>
      <c r="AXN1" s="96"/>
      <c r="AXO1" s="96"/>
      <c r="AXP1" s="96"/>
      <c r="AXQ1" s="96"/>
      <c r="AXR1" s="96"/>
      <c r="AXS1" s="96"/>
      <c r="AXT1" s="96"/>
      <c r="AXU1" s="96"/>
      <c r="AXV1" s="96"/>
      <c r="AXW1" s="96"/>
      <c r="AXX1" s="96"/>
      <c r="AXY1" s="96"/>
      <c r="AXZ1" s="96"/>
      <c r="AYA1" s="96"/>
      <c r="AYB1" s="96"/>
      <c r="AYC1" s="96"/>
      <c r="AYD1" s="96"/>
      <c r="AYE1" s="96"/>
      <c r="AYF1" s="96"/>
      <c r="AYG1" s="96"/>
      <c r="AYH1" s="96"/>
      <c r="AYI1" s="96"/>
      <c r="AYJ1" s="96"/>
      <c r="AYK1" s="96"/>
      <c r="AYL1" s="96"/>
      <c r="AYM1" s="96"/>
      <c r="AYN1" s="96"/>
      <c r="AYO1" s="96"/>
      <c r="AYP1" s="96"/>
      <c r="AYQ1" s="96"/>
      <c r="AYR1" s="96"/>
      <c r="AYS1" s="96"/>
      <c r="AYT1" s="96"/>
      <c r="AYU1" s="96"/>
      <c r="AYV1" s="96"/>
      <c r="AYW1" s="96"/>
      <c r="AYX1" s="96"/>
      <c r="AYY1" s="96"/>
      <c r="AYZ1" s="96"/>
      <c r="AZA1" s="96"/>
      <c r="AZB1" s="96"/>
      <c r="AZC1" s="96"/>
      <c r="AZD1" s="96"/>
      <c r="AZE1" s="96"/>
      <c r="AZF1" s="96"/>
      <c r="AZG1" s="96"/>
      <c r="AZH1" s="96"/>
      <c r="AZI1" s="96"/>
      <c r="AZJ1" s="96"/>
      <c r="AZK1" s="96"/>
      <c r="AZL1" s="96"/>
      <c r="AZM1" s="96"/>
      <c r="AZN1" s="96"/>
      <c r="AZO1" s="96"/>
      <c r="AZP1" s="96"/>
      <c r="AZQ1" s="96"/>
      <c r="AZR1" s="96"/>
      <c r="AZS1" s="96"/>
      <c r="AZT1" s="96"/>
      <c r="AZU1" s="96"/>
      <c r="AZV1" s="96"/>
      <c r="AZW1" s="96"/>
      <c r="AZX1" s="96"/>
      <c r="AZY1" s="96"/>
      <c r="AZZ1" s="96"/>
      <c r="BAA1" s="96"/>
      <c r="BAB1" s="96"/>
      <c r="BAC1" s="96"/>
      <c r="BAD1" s="96"/>
      <c r="BAE1" s="96"/>
      <c r="BAF1" s="96"/>
      <c r="BAG1" s="96"/>
      <c r="BAH1" s="96"/>
      <c r="BAI1" s="96"/>
      <c r="BAJ1" s="96"/>
      <c r="BAK1" s="96"/>
      <c r="BAL1" s="96"/>
      <c r="BAM1" s="96"/>
      <c r="BAN1" s="96"/>
      <c r="BAO1" s="96"/>
      <c r="BAP1" s="96"/>
      <c r="BAQ1" s="96"/>
      <c r="BAR1" s="96"/>
      <c r="BAS1" s="96"/>
      <c r="BAT1" s="96"/>
      <c r="BAU1" s="96"/>
      <c r="BAV1" s="96"/>
      <c r="BAW1" s="96"/>
      <c r="BAX1" s="96"/>
      <c r="BAY1" s="96"/>
      <c r="BAZ1" s="96"/>
      <c r="BBA1" s="96"/>
      <c r="BBB1" s="96"/>
      <c r="BBC1" s="96"/>
      <c r="BBD1" s="96"/>
      <c r="BBE1" s="96"/>
      <c r="BBF1" s="96"/>
      <c r="BBG1" s="96"/>
      <c r="BBH1" s="96"/>
      <c r="BBI1" s="96"/>
      <c r="BBJ1" s="96"/>
      <c r="BBK1" s="96"/>
      <c r="BBL1" s="96"/>
      <c r="BBM1" s="96"/>
      <c r="BBN1" s="96"/>
      <c r="BBO1" s="96"/>
      <c r="BBP1" s="96"/>
      <c r="BBQ1" s="96"/>
      <c r="BBR1" s="96"/>
      <c r="BBS1" s="96"/>
      <c r="BBT1" s="96"/>
      <c r="BBU1" s="96"/>
      <c r="BBV1" s="96"/>
      <c r="BBW1" s="96"/>
      <c r="BBX1" s="96"/>
      <c r="BBY1" s="96"/>
      <c r="BBZ1" s="96"/>
      <c r="BCA1" s="96"/>
      <c r="BCB1" s="96"/>
      <c r="BCC1" s="96"/>
      <c r="BCD1" s="96"/>
      <c r="BCE1" s="96"/>
      <c r="BCF1" s="96"/>
      <c r="BCG1" s="96"/>
      <c r="BCH1" s="96"/>
      <c r="BCI1" s="96"/>
      <c r="BCJ1" s="96"/>
      <c r="BCK1" s="96"/>
      <c r="BCL1" s="96"/>
      <c r="BCM1" s="96"/>
      <c r="BCN1" s="96"/>
      <c r="BCO1" s="96"/>
      <c r="BCP1" s="96"/>
      <c r="BCQ1" s="96"/>
      <c r="BCR1" s="96"/>
      <c r="BCS1" s="96"/>
      <c r="BCT1" s="96"/>
      <c r="BCU1" s="96"/>
      <c r="BCV1" s="96"/>
      <c r="BCW1" s="96"/>
      <c r="BCX1" s="96"/>
      <c r="BCY1" s="96"/>
      <c r="BCZ1" s="96"/>
      <c r="BDA1" s="96"/>
      <c r="BDB1" s="96"/>
      <c r="BDC1" s="96"/>
      <c r="BDD1" s="96"/>
      <c r="BDE1" s="96"/>
      <c r="BDF1" s="96"/>
      <c r="BDG1" s="96"/>
      <c r="BDH1" s="96"/>
      <c r="BDI1" s="96"/>
      <c r="BDJ1" s="96"/>
      <c r="BDK1" s="96"/>
      <c r="BDL1" s="96"/>
      <c r="BDM1" s="96"/>
      <c r="BDN1" s="96"/>
      <c r="BDO1" s="96"/>
      <c r="BDP1" s="96"/>
      <c r="BDQ1" s="96"/>
      <c r="BDR1" s="96"/>
      <c r="BDS1" s="96"/>
      <c r="BDT1" s="96"/>
      <c r="BDU1" s="96"/>
      <c r="BDV1" s="96"/>
      <c r="BDW1" s="96"/>
      <c r="BDX1" s="96"/>
      <c r="BDY1" s="96"/>
      <c r="BDZ1" s="96"/>
      <c r="BEA1" s="96"/>
      <c r="BEB1" s="96"/>
      <c r="BEC1" s="96"/>
      <c r="BED1" s="96"/>
      <c r="BEE1" s="96"/>
      <c r="BEF1" s="96"/>
      <c r="BEG1" s="96"/>
      <c r="BEH1" s="96"/>
      <c r="BEI1" s="96"/>
      <c r="BEJ1" s="96"/>
      <c r="BEK1" s="96"/>
      <c r="BEL1" s="96"/>
      <c r="BEM1" s="96"/>
      <c r="BEN1" s="96"/>
      <c r="BEO1" s="96"/>
      <c r="BEP1" s="96"/>
      <c r="BEQ1" s="96"/>
      <c r="BER1" s="96"/>
      <c r="BES1" s="96"/>
      <c r="BET1" s="96"/>
      <c r="BEU1" s="96"/>
      <c r="BEV1" s="96"/>
      <c r="BEW1" s="96"/>
      <c r="BEX1" s="96"/>
      <c r="BEY1" s="96"/>
      <c r="BEZ1" s="96"/>
      <c r="BFA1" s="96"/>
      <c r="BFB1" s="96"/>
      <c r="BFC1" s="96"/>
      <c r="BFD1" s="96"/>
      <c r="BFE1" s="96"/>
      <c r="BFF1" s="96"/>
      <c r="BFG1" s="96"/>
      <c r="BFH1" s="96"/>
      <c r="BFI1" s="96"/>
      <c r="BFJ1" s="96"/>
      <c r="BFK1" s="96"/>
      <c r="BFL1" s="96"/>
      <c r="BFM1" s="96"/>
      <c r="BFN1" s="96"/>
      <c r="BFO1" s="96"/>
      <c r="BFP1" s="96"/>
      <c r="BFQ1" s="96"/>
      <c r="BFR1" s="96"/>
      <c r="BFS1" s="96"/>
      <c r="BFT1" s="96"/>
      <c r="BFU1" s="96"/>
      <c r="BFV1" s="96"/>
      <c r="BFW1" s="96"/>
      <c r="BFX1" s="96"/>
      <c r="BFY1" s="96"/>
      <c r="BFZ1" s="96"/>
      <c r="BGA1" s="96"/>
      <c r="BGB1" s="96"/>
      <c r="BGC1" s="96"/>
      <c r="BGD1" s="96"/>
      <c r="BGE1" s="96"/>
      <c r="BGF1" s="96"/>
      <c r="BGG1" s="96"/>
      <c r="BGH1" s="96"/>
      <c r="BGI1" s="96"/>
      <c r="BGJ1" s="96"/>
      <c r="BGK1" s="96"/>
      <c r="BGL1" s="96"/>
      <c r="BGM1" s="96"/>
      <c r="BGN1" s="96"/>
      <c r="BGO1" s="96"/>
      <c r="BGP1" s="96"/>
      <c r="BGQ1" s="96"/>
      <c r="BGR1" s="96"/>
      <c r="BGS1" s="96"/>
      <c r="BGT1" s="96"/>
      <c r="BGU1" s="96"/>
      <c r="BGV1" s="96"/>
      <c r="BGW1" s="96"/>
      <c r="BGX1" s="96"/>
      <c r="BGY1" s="96"/>
      <c r="BGZ1" s="96"/>
      <c r="BHA1" s="96"/>
      <c r="BHB1" s="96"/>
      <c r="BHC1" s="96"/>
      <c r="BHD1" s="96"/>
      <c r="BHE1" s="96"/>
      <c r="BHF1" s="96"/>
      <c r="BHG1" s="96"/>
      <c r="BHH1" s="96"/>
      <c r="BHI1" s="96"/>
      <c r="BHJ1" s="96"/>
      <c r="BHK1" s="96"/>
      <c r="BHL1" s="96"/>
      <c r="BHM1" s="96"/>
      <c r="BHN1" s="96"/>
      <c r="BHO1" s="96"/>
      <c r="BHP1" s="96"/>
      <c r="BHQ1" s="96"/>
      <c r="BHR1" s="96"/>
      <c r="BHS1" s="96"/>
      <c r="BHT1" s="96"/>
      <c r="BHU1" s="96"/>
      <c r="BHV1" s="96"/>
      <c r="BHW1" s="96"/>
      <c r="BHX1" s="96"/>
      <c r="BHY1" s="96"/>
      <c r="BHZ1" s="96"/>
      <c r="BIA1" s="96"/>
      <c r="BIB1" s="96"/>
      <c r="BIC1" s="96"/>
      <c r="BID1" s="96"/>
      <c r="BIE1" s="96"/>
      <c r="BIF1" s="96"/>
      <c r="BIG1" s="96"/>
      <c r="BIH1" s="96"/>
      <c r="BII1" s="96"/>
      <c r="BIJ1" s="96"/>
      <c r="BIK1" s="96"/>
      <c r="BIL1" s="96"/>
      <c r="BIM1" s="96"/>
      <c r="BIN1" s="96"/>
      <c r="BIO1" s="96"/>
      <c r="BIP1" s="96"/>
      <c r="BIQ1" s="96"/>
      <c r="BIR1" s="96"/>
      <c r="BIS1" s="96"/>
      <c r="BIT1" s="96"/>
      <c r="BIU1" s="96"/>
      <c r="BIV1" s="96"/>
      <c r="BIW1" s="96"/>
      <c r="BIX1" s="96"/>
      <c r="BIY1" s="96"/>
      <c r="BIZ1" s="96"/>
      <c r="BJA1" s="96"/>
      <c r="BJB1" s="96"/>
      <c r="BJC1" s="96"/>
      <c r="BJD1" s="96"/>
      <c r="BJE1" s="96"/>
      <c r="BJF1" s="96"/>
      <c r="BJG1" s="96"/>
      <c r="BJH1" s="96"/>
      <c r="BJI1" s="96"/>
      <c r="BJJ1" s="96"/>
      <c r="BJK1" s="96"/>
      <c r="BJL1" s="96"/>
      <c r="BJM1" s="96"/>
      <c r="BJN1" s="96"/>
      <c r="BJO1" s="96"/>
      <c r="BJP1" s="96"/>
      <c r="BJQ1" s="96"/>
      <c r="BJR1" s="96"/>
      <c r="BJS1" s="96"/>
      <c r="BJT1" s="96"/>
      <c r="BJU1" s="96"/>
      <c r="BJV1" s="96"/>
      <c r="BJW1" s="96"/>
      <c r="BJX1" s="96"/>
      <c r="BJY1" s="96"/>
      <c r="BJZ1" s="96"/>
      <c r="BKA1" s="96"/>
      <c r="BKB1" s="96"/>
      <c r="BKC1" s="96"/>
      <c r="BKD1" s="96"/>
      <c r="BKE1" s="96"/>
      <c r="BKF1" s="96"/>
      <c r="BKG1" s="96"/>
      <c r="BKH1" s="96"/>
      <c r="BKI1" s="96"/>
      <c r="BKJ1" s="96"/>
      <c r="BKK1" s="96"/>
      <c r="BKL1" s="96"/>
      <c r="BKM1" s="96"/>
      <c r="BKN1" s="96"/>
      <c r="BKO1" s="96"/>
      <c r="BKP1" s="96"/>
      <c r="BKQ1" s="96"/>
      <c r="BKR1" s="96"/>
      <c r="BKS1" s="96"/>
      <c r="BKT1" s="96"/>
      <c r="BKU1" s="96"/>
      <c r="BKV1" s="96"/>
      <c r="BKW1" s="96"/>
      <c r="BKX1" s="96"/>
      <c r="BKY1" s="96"/>
      <c r="BKZ1" s="96"/>
      <c r="BLA1" s="96"/>
      <c r="BLB1" s="96"/>
      <c r="BLC1" s="96"/>
      <c r="BLD1" s="96"/>
      <c r="BLE1" s="96"/>
      <c r="BLF1" s="96"/>
      <c r="BLG1" s="96"/>
      <c r="BLH1" s="96"/>
      <c r="BLI1" s="96"/>
      <c r="BLJ1" s="96"/>
      <c r="BLK1" s="96"/>
      <c r="BLL1" s="96"/>
      <c r="BLM1" s="96"/>
      <c r="BLN1" s="96"/>
      <c r="BLO1" s="96"/>
      <c r="BLP1" s="96"/>
      <c r="BLQ1" s="96"/>
      <c r="BLR1" s="96"/>
      <c r="BLS1" s="96"/>
      <c r="BLT1" s="96"/>
      <c r="BLU1" s="96"/>
      <c r="BLV1" s="96"/>
      <c r="BLW1" s="96"/>
      <c r="BLX1" s="96"/>
      <c r="BLY1" s="96"/>
      <c r="BLZ1" s="96"/>
      <c r="BMA1" s="96"/>
      <c r="BMB1" s="96"/>
      <c r="BMC1" s="96"/>
      <c r="BMD1" s="96"/>
      <c r="BME1" s="96"/>
      <c r="BMF1" s="96"/>
      <c r="BMG1" s="96"/>
      <c r="BMH1" s="96"/>
      <c r="BMI1" s="96"/>
      <c r="BMJ1" s="96"/>
      <c r="BMK1" s="96"/>
      <c r="BML1" s="96"/>
      <c r="BMM1" s="96"/>
      <c r="BMN1" s="96"/>
      <c r="BMO1" s="96"/>
      <c r="BMP1" s="96"/>
      <c r="BMQ1" s="96"/>
      <c r="BMR1" s="96"/>
      <c r="BMS1" s="96"/>
      <c r="BMT1" s="96"/>
      <c r="BMU1" s="96"/>
      <c r="BMV1" s="96"/>
      <c r="BMW1" s="96"/>
      <c r="BMX1" s="96"/>
      <c r="BMY1" s="96"/>
      <c r="BMZ1" s="96"/>
      <c r="BNA1" s="96"/>
      <c r="BNB1" s="96"/>
      <c r="BNC1" s="96"/>
      <c r="BND1" s="96"/>
      <c r="BNE1" s="96"/>
      <c r="BNF1" s="96"/>
      <c r="BNG1" s="96"/>
      <c r="BNH1" s="96"/>
      <c r="BNI1" s="96"/>
      <c r="BNJ1" s="96"/>
      <c r="BNK1" s="96"/>
      <c r="BNL1" s="96"/>
      <c r="BNM1" s="96"/>
      <c r="BNN1" s="96"/>
      <c r="BNO1" s="96"/>
      <c r="BNP1" s="96"/>
      <c r="BNQ1" s="96"/>
      <c r="BNR1" s="96"/>
      <c r="BNS1" s="96"/>
      <c r="BNT1" s="96"/>
      <c r="BNU1" s="96"/>
      <c r="BNV1" s="96"/>
      <c r="BNW1" s="96"/>
      <c r="BNX1" s="96"/>
      <c r="BNY1" s="96"/>
      <c r="BNZ1" s="96"/>
      <c r="BOA1" s="96"/>
      <c r="BOB1" s="96"/>
      <c r="BOC1" s="96"/>
      <c r="BOD1" s="96"/>
      <c r="BOE1" s="96"/>
      <c r="BOF1" s="96"/>
      <c r="BOG1" s="96"/>
      <c r="BOH1" s="96"/>
      <c r="BOI1" s="96"/>
      <c r="BOJ1" s="96"/>
      <c r="BOK1" s="96"/>
      <c r="BOL1" s="96"/>
      <c r="BOM1" s="96"/>
      <c r="BON1" s="96"/>
      <c r="BOO1" s="96"/>
      <c r="BOP1" s="96"/>
      <c r="BOQ1" s="96"/>
      <c r="BOR1" s="96"/>
      <c r="BOS1" s="96"/>
      <c r="BOT1" s="96"/>
      <c r="BOU1" s="96"/>
      <c r="BOV1" s="96"/>
      <c r="BOW1" s="96"/>
      <c r="BOX1" s="96"/>
      <c r="BOY1" s="96"/>
      <c r="BOZ1" s="96"/>
      <c r="BPA1" s="96"/>
      <c r="BPB1" s="96"/>
      <c r="BPC1" s="96"/>
      <c r="BPD1" s="96"/>
      <c r="BPE1" s="96"/>
      <c r="BPF1" s="96"/>
      <c r="BPG1" s="96"/>
      <c r="BPH1" s="96"/>
      <c r="BPI1" s="96"/>
      <c r="BPJ1" s="96"/>
      <c r="BPK1" s="96"/>
      <c r="BPL1" s="96"/>
      <c r="BPM1" s="96"/>
      <c r="BPN1" s="96"/>
      <c r="BPO1" s="96"/>
      <c r="BPP1" s="96"/>
      <c r="BPQ1" s="96"/>
      <c r="BPR1" s="96"/>
      <c r="BPS1" s="96"/>
      <c r="BPT1" s="96"/>
      <c r="BPU1" s="96"/>
      <c r="BPV1" s="96"/>
      <c r="BPW1" s="96"/>
      <c r="BPX1" s="96"/>
      <c r="BPY1" s="96"/>
      <c r="BPZ1" s="96"/>
      <c r="BQA1" s="96"/>
      <c r="BQB1" s="96"/>
      <c r="BQC1" s="96"/>
      <c r="BQD1" s="96"/>
      <c r="BQE1" s="96"/>
      <c r="BQF1" s="96"/>
      <c r="BQG1" s="96"/>
      <c r="BQH1" s="96"/>
      <c r="BQI1" s="96"/>
      <c r="BQJ1" s="96"/>
      <c r="BQK1" s="96"/>
      <c r="BQL1" s="96"/>
      <c r="BQM1" s="96"/>
      <c r="BQN1" s="96"/>
      <c r="BQO1" s="96"/>
      <c r="BQP1" s="96"/>
      <c r="BQQ1" s="96"/>
      <c r="BQR1" s="96"/>
      <c r="BQS1" s="96"/>
      <c r="BQT1" s="96"/>
      <c r="BQU1" s="96"/>
      <c r="BQV1" s="96"/>
      <c r="BQW1" s="96"/>
      <c r="BQX1" s="96"/>
      <c r="BQY1" s="96"/>
      <c r="BQZ1" s="96"/>
      <c r="BRA1" s="96"/>
      <c r="BRB1" s="96"/>
      <c r="BRC1" s="96"/>
      <c r="BRD1" s="96"/>
      <c r="BRE1" s="96"/>
      <c r="BRF1" s="96"/>
      <c r="BRG1" s="96"/>
      <c r="BRH1" s="96"/>
      <c r="BRI1" s="96"/>
      <c r="BRJ1" s="96"/>
      <c r="BRK1" s="96"/>
      <c r="BRL1" s="96"/>
      <c r="BRM1" s="96"/>
      <c r="BRN1" s="96"/>
      <c r="BRO1" s="96"/>
      <c r="BRP1" s="96"/>
      <c r="BRQ1" s="96"/>
      <c r="BRR1" s="96"/>
      <c r="BRS1" s="96"/>
      <c r="BRT1" s="96"/>
      <c r="BRU1" s="96"/>
      <c r="BRV1" s="96"/>
      <c r="BRW1" s="96"/>
      <c r="BRX1" s="96"/>
      <c r="BRY1" s="96"/>
      <c r="BRZ1" s="96"/>
      <c r="BSA1" s="96"/>
      <c r="BSB1" s="96"/>
      <c r="BSC1" s="96"/>
      <c r="BSD1" s="96"/>
      <c r="BSE1" s="96"/>
      <c r="BSF1" s="96"/>
      <c r="BSG1" s="96"/>
      <c r="BSH1" s="96"/>
      <c r="BSI1" s="96"/>
      <c r="BSJ1" s="96"/>
      <c r="BSK1" s="96"/>
      <c r="BSL1" s="96"/>
      <c r="BSM1" s="96"/>
      <c r="BSN1" s="96"/>
      <c r="BSO1" s="96"/>
      <c r="BSP1" s="96"/>
      <c r="BSQ1" s="96"/>
      <c r="BSR1" s="96"/>
      <c r="BSS1" s="96"/>
      <c r="BST1" s="96"/>
      <c r="BSU1" s="96"/>
      <c r="BSV1" s="96"/>
      <c r="BSW1" s="96"/>
      <c r="BSX1" s="96"/>
      <c r="BSY1" s="96"/>
      <c r="BSZ1" s="96"/>
      <c r="BTA1" s="96"/>
      <c r="BTB1" s="96"/>
      <c r="BTC1" s="96"/>
      <c r="BTD1" s="96"/>
      <c r="BTE1" s="96"/>
      <c r="BTF1" s="96"/>
      <c r="BTG1" s="96"/>
      <c r="BTH1" s="96"/>
      <c r="BTI1" s="96"/>
      <c r="BTJ1" s="96"/>
      <c r="BTK1" s="96"/>
      <c r="BTL1" s="96"/>
      <c r="BTM1" s="96"/>
      <c r="BTN1" s="96"/>
      <c r="BTO1" s="96"/>
      <c r="BTP1" s="96"/>
      <c r="BTQ1" s="96"/>
      <c r="BTR1" s="96"/>
      <c r="BTS1" s="96"/>
      <c r="BTT1" s="96"/>
      <c r="BTU1" s="96"/>
      <c r="BTV1" s="96"/>
      <c r="BTW1" s="96"/>
      <c r="BTX1" s="96"/>
      <c r="BTY1" s="96"/>
      <c r="BTZ1" s="96"/>
      <c r="BUA1" s="96"/>
      <c r="BUB1" s="96"/>
      <c r="BUC1" s="96"/>
      <c r="BUD1" s="96"/>
      <c r="BUE1" s="96"/>
      <c r="BUF1" s="96"/>
      <c r="BUG1" s="96"/>
      <c r="BUH1" s="96"/>
      <c r="BUI1" s="96"/>
      <c r="BUJ1" s="96"/>
      <c r="BUK1" s="96"/>
      <c r="BUL1" s="96"/>
      <c r="BUM1" s="96"/>
      <c r="BUN1" s="96"/>
      <c r="BUO1" s="96"/>
      <c r="BUP1" s="96"/>
      <c r="BUQ1" s="96"/>
      <c r="BUR1" s="96"/>
      <c r="BUS1" s="96"/>
      <c r="BUT1" s="96"/>
      <c r="BUU1" s="96"/>
      <c r="BUV1" s="96"/>
      <c r="BUW1" s="96"/>
      <c r="BUX1" s="96"/>
      <c r="BUY1" s="96"/>
      <c r="BUZ1" s="96"/>
      <c r="BVA1" s="96"/>
      <c r="BVB1" s="96"/>
      <c r="BVC1" s="96"/>
      <c r="BVD1" s="96"/>
      <c r="BVE1" s="96"/>
      <c r="BVF1" s="96"/>
      <c r="BVG1" s="96"/>
      <c r="BVH1" s="96"/>
      <c r="BVI1" s="96"/>
      <c r="BVJ1" s="96"/>
      <c r="BVK1" s="96"/>
      <c r="BVL1" s="96"/>
      <c r="BVM1" s="96"/>
      <c r="BVN1" s="96"/>
      <c r="BVO1" s="96"/>
      <c r="BVP1" s="96"/>
      <c r="BVQ1" s="96"/>
      <c r="BVR1" s="96"/>
      <c r="BVS1" s="96"/>
      <c r="BVT1" s="96"/>
      <c r="BVU1" s="96"/>
      <c r="BVV1" s="96"/>
      <c r="BVW1" s="96"/>
      <c r="BVX1" s="96"/>
      <c r="BVY1" s="96"/>
      <c r="BVZ1" s="96"/>
      <c r="BWA1" s="96"/>
      <c r="BWB1" s="96"/>
      <c r="BWC1" s="96"/>
      <c r="BWD1" s="96"/>
      <c r="BWE1" s="96"/>
      <c r="BWF1" s="96"/>
      <c r="BWG1" s="96"/>
      <c r="BWH1" s="96"/>
      <c r="BWI1" s="96"/>
      <c r="BWJ1" s="96"/>
      <c r="BWK1" s="96"/>
      <c r="BWL1" s="96"/>
      <c r="BWM1" s="96"/>
      <c r="BWN1" s="96"/>
      <c r="BWO1" s="96"/>
      <c r="BWP1" s="96"/>
      <c r="BWQ1" s="96"/>
      <c r="BWR1" s="96"/>
      <c r="BWS1" s="96"/>
      <c r="BWT1" s="96"/>
      <c r="BWU1" s="96"/>
      <c r="BWV1" s="96"/>
      <c r="BWW1" s="96"/>
      <c r="BWX1" s="96"/>
      <c r="BWY1" s="96"/>
      <c r="BWZ1" s="96"/>
      <c r="BXA1" s="96"/>
      <c r="BXB1" s="96"/>
      <c r="BXC1" s="96"/>
      <c r="BXD1" s="96"/>
      <c r="BXE1" s="96"/>
      <c r="BXF1" s="96"/>
      <c r="BXG1" s="96"/>
      <c r="BXH1" s="96"/>
      <c r="BXI1" s="96"/>
      <c r="BXJ1" s="96"/>
      <c r="BXK1" s="96"/>
      <c r="BXL1" s="96"/>
      <c r="BXM1" s="96"/>
      <c r="BXN1" s="96"/>
      <c r="BXO1" s="96"/>
      <c r="BXP1" s="96"/>
      <c r="BXQ1" s="96"/>
      <c r="BXR1" s="96"/>
      <c r="BXS1" s="96"/>
      <c r="BXT1" s="96"/>
      <c r="BXU1" s="96"/>
      <c r="BXV1" s="96"/>
      <c r="BXW1" s="96"/>
      <c r="BXX1" s="96"/>
      <c r="BXY1" s="96"/>
      <c r="BXZ1" s="96"/>
      <c r="BYA1" s="96"/>
      <c r="BYB1" s="96"/>
      <c r="BYC1" s="96"/>
      <c r="BYD1" s="96"/>
      <c r="BYE1" s="96"/>
      <c r="BYF1" s="96"/>
      <c r="BYG1" s="96"/>
      <c r="BYH1" s="96"/>
      <c r="BYI1" s="96"/>
      <c r="BYJ1" s="96"/>
      <c r="BYK1" s="96"/>
      <c r="BYL1" s="96"/>
      <c r="BYM1" s="96"/>
      <c r="BYN1" s="96"/>
      <c r="BYO1" s="96"/>
      <c r="BYP1" s="96"/>
      <c r="BYQ1" s="96"/>
      <c r="BYR1" s="96"/>
      <c r="BYS1" s="96"/>
      <c r="BYT1" s="96"/>
      <c r="BYU1" s="96"/>
      <c r="BYV1" s="96"/>
      <c r="BYW1" s="96"/>
      <c r="BYX1" s="96"/>
      <c r="BYY1" s="96"/>
      <c r="BYZ1" s="96"/>
      <c r="BZA1" s="96"/>
      <c r="BZB1" s="96"/>
      <c r="BZC1" s="96"/>
      <c r="BZD1" s="96"/>
      <c r="BZE1" s="96"/>
      <c r="BZF1" s="96"/>
      <c r="BZG1" s="96"/>
      <c r="BZH1" s="96"/>
      <c r="BZI1" s="96"/>
      <c r="BZJ1" s="96"/>
      <c r="BZK1" s="96"/>
      <c r="BZL1" s="96"/>
      <c r="BZM1" s="96"/>
      <c r="BZN1" s="96"/>
      <c r="BZO1" s="96"/>
      <c r="BZP1" s="96"/>
      <c r="BZQ1" s="96"/>
      <c r="BZR1" s="96"/>
      <c r="BZS1" s="96"/>
      <c r="BZT1" s="96"/>
      <c r="BZU1" s="96"/>
      <c r="BZV1" s="96"/>
      <c r="BZW1" s="96"/>
      <c r="BZX1" s="96"/>
      <c r="BZY1" s="96"/>
      <c r="BZZ1" s="96"/>
      <c r="CAA1" s="96"/>
      <c r="CAB1" s="96"/>
      <c r="CAC1" s="96"/>
      <c r="CAD1" s="96"/>
      <c r="CAE1" s="96"/>
      <c r="CAF1" s="96"/>
      <c r="CAG1" s="96"/>
      <c r="CAH1" s="96"/>
      <c r="CAI1" s="96"/>
      <c r="CAJ1" s="96"/>
      <c r="CAK1" s="96"/>
      <c r="CAL1" s="96"/>
      <c r="CAM1" s="96"/>
      <c r="CAN1" s="96"/>
      <c r="CAO1" s="96"/>
      <c r="CAP1" s="96"/>
      <c r="CAQ1" s="96"/>
      <c r="CAR1" s="96"/>
      <c r="CAS1" s="96"/>
      <c r="CAT1" s="96"/>
      <c r="CAU1" s="96"/>
      <c r="CAV1" s="96"/>
      <c r="CAW1" s="96"/>
      <c r="CAX1" s="96"/>
      <c r="CAY1" s="96"/>
      <c r="CAZ1" s="96"/>
      <c r="CBA1" s="96"/>
      <c r="CBB1" s="96"/>
      <c r="CBC1" s="96"/>
      <c r="CBD1" s="96"/>
      <c r="CBE1" s="96"/>
      <c r="CBF1" s="96"/>
      <c r="CBG1" s="96"/>
      <c r="CBH1" s="96"/>
      <c r="CBI1" s="96"/>
      <c r="CBJ1" s="96"/>
      <c r="CBK1" s="96"/>
      <c r="CBL1" s="96"/>
      <c r="CBM1" s="96"/>
      <c r="CBN1" s="96"/>
      <c r="CBO1" s="96"/>
      <c r="CBP1" s="96"/>
      <c r="CBQ1" s="96"/>
      <c r="CBR1" s="96"/>
      <c r="CBS1" s="96"/>
      <c r="CBT1" s="96"/>
      <c r="CBU1" s="96"/>
      <c r="CBV1" s="96"/>
      <c r="CBW1" s="96"/>
      <c r="CBX1" s="96"/>
      <c r="CBY1" s="96"/>
      <c r="CBZ1" s="96"/>
      <c r="CCA1" s="96"/>
      <c r="CCB1" s="96"/>
      <c r="CCC1" s="96"/>
      <c r="CCD1" s="96"/>
      <c r="CCE1" s="96"/>
      <c r="CCF1" s="96"/>
      <c r="CCG1" s="96"/>
      <c r="CCH1" s="96"/>
      <c r="CCI1" s="96"/>
      <c r="CCJ1" s="96"/>
      <c r="CCK1" s="96"/>
      <c r="CCL1" s="96"/>
      <c r="CCM1" s="96"/>
      <c r="CCN1" s="96"/>
      <c r="CCO1" s="96"/>
      <c r="CCP1" s="96"/>
      <c r="CCQ1" s="96"/>
      <c r="CCR1" s="96"/>
      <c r="CCS1" s="96"/>
      <c r="CCT1" s="96"/>
      <c r="CCU1" s="96"/>
      <c r="CCV1" s="96"/>
      <c r="CCW1" s="96"/>
      <c r="CCX1" s="96"/>
      <c r="CCY1" s="96"/>
      <c r="CCZ1" s="96"/>
      <c r="CDA1" s="96"/>
      <c r="CDB1" s="96"/>
      <c r="CDC1" s="96"/>
      <c r="CDD1" s="96"/>
      <c r="CDE1" s="96"/>
      <c r="CDF1" s="96"/>
      <c r="CDG1" s="96"/>
      <c r="CDH1" s="96"/>
      <c r="CDI1" s="96"/>
      <c r="CDJ1" s="96"/>
      <c r="CDK1" s="96"/>
      <c r="CDL1" s="96"/>
      <c r="CDM1" s="96"/>
      <c r="CDN1" s="96"/>
      <c r="CDO1" s="96"/>
      <c r="CDP1" s="96"/>
      <c r="CDQ1" s="96"/>
      <c r="CDR1" s="96"/>
      <c r="CDS1" s="96"/>
      <c r="CDT1" s="96"/>
      <c r="CDU1" s="96"/>
      <c r="CDV1" s="96"/>
      <c r="CDW1" s="96"/>
      <c r="CDX1" s="96"/>
      <c r="CDY1" s="96"/>
      <c r="CDZ1" s="96"/>
      <c r="CEA1" s="96"/>
      <c r="CEB1" s="96"/>
      <c r="CEC1" s="96"/>
      <c r="CED1" s="96"/>
      <c r="CEE1" s="96"/>
      <c r="CEF1" s="96"/>
      <c r="CEG1" s="96"/>
      <c r="CEH1" s="96"/>
      <c r="CEI1" s="96"/>
      <c r="CEJ1" s="96"/>
      <c r="CEK1" s="96"/>
      <c r="CEL1" s="96"/>
      <c r="CEM1" s="96"/>
      <c r="CEN1" s="96"/>
      <c r="CEO1" s="96"/>
      <c r="CEP1" s="96"/>
      <c r="CEQ1" s="96"/>
      <c r="CER1" s="96"/>
      <c r="CES1" s="96"/>
      <c r="CET1" s="96"/>
      <c r="CEU1" s="96"/>
      <c r="CEV1" s="96"/>
      <c r="CEW1" s="96"/>
      <c r="CEX1" s="96"/>
      <c r="CEY1" s="96"/>
      <c r="CEZ1" s="96"/>
      <c r="CFA1" s="96"/>
      <c r="CFB1" s="96"/>
      <c r="CFC1" s="96"/>
      <c r="CFD1" s="96"/>
      <c r="CFE1" s="96"/>
      <c r="CFF1" s="96"/>
      <c r="CFG1" s="96"/>
      <c r="CFH1" s="96"/>
      <c r="CFI1" s="96"/>
      <c r="CFJ1" s="96"/>
      <c r="CFK1" s="96"/>
      <c r="CFL1" s="96"/>
      <c r="CFM1" s="96"/>
      <c r="CFN1" s="96"/>
      <c r="CFO1" s="96"/>
      <c r="CFP1" s="96"/>
      <c r="CFQ1" s="96"/>
      <c r="CFR1" s="96"/>
      <c r="CFS1" s="96"/>
      <c r="CFT1" s="96"/>
      <c r="CFU1" s="96"/>
      <c r="CFV1" s="96"/>
      <c r="CFW1" s="96"/>
      <c r="CFX1" s="96"/>
      <c r="CFY1" s="96"/>
      <c r="CFZ1" s="96"/>
      <c r="CGA1" s="96"/>
      <c r="CGB1" s="96"/>
      <c r="CGC1" s="96"/>
      <c r="CGD1" s="96"/>
      <c r="CGE1" s="96"/>
      <c r="CGF1" s="96"/>
      <c r="CGG1" s="96"/>
      <c r="CGH1" s="96"/>
      <c r="CGI1" s="96"/>
      <c r="CGJ1" s="96"/>
      <c r="CGK1" s="96"/>
      <c r="CGL1" s="96"/>
      <c r="CGM1" s="96"/>
      <c r="CGN1" s="96"/>
      <c r="CGO1" s="96"/>
      <c r="CGP1" s="96"/>
      <c r="CGQ1" s="96"/>
      <c r="CGR1" s="96"/>
      <c r="CGS1" s="96"/>
      <c r="CGT1" s="96"/>
      <c r="CGU1" s="96"/>
      <c r="CGV1" s="96"/>
      <c r="CGW1" s="96"/>
      <c r="CGX1" s="96"/>
      <c r="CGY1" s="96"/>
      <c r="CGZ1" s="96"/>
      <c r="CHA1" s="96"/>
      <c r="CHB1" s="96"/>
      <c r="CHC1" s="96"/>
      <c r="CHD1" s="96"/>
      <c r="CHE1" s="96"/>
      <c r="CHF1" s="96"/>
      <c r="CHG1" s="96"/>
      <c r="CHH1" s="96"/>
      <c r="CHI1" s="96"/>
      <c r="CHJ1" s="96"/>
      <c r="CHK1" s="96"/>
      <c r="CHL1" s="96"/>
      <c r="CHM1" s="96"/>
      <c r="CHN1" s="96"/>
      <c r="CHO1" s="96"/>
      <c r="CHP1" s="96"/>
      <c r="CHQ1" s="96"/>
      <c r="CHR1" s="96"/>
      <c r="CHS1" s="96"/>
      <c r="CHT1" s="96"/>
      <c r="CHU1" s="96"/>
      <c r="CHV1" s="96"/>
      <c r="CHW1" s="96"/>
      <c r="CHX1" s="96"/>
      <c r="CHY1" s="96"/>
      <c r="CHZ1" s="96"/>
      <c r="CIA1" s="96"/>
      <c r="CIB1" s="96"/>
      <c r="CIC1" s="96"/>
      <c r="CID1" s="96"/>
      <c r="CIE1" s="96"/>
      <c r="CIF1" s="96"/>
      <c r="CIG1" s="96"/>
      <c r="CIH1" s="96"/>
      <c r="CII1" s="96"/>
      <c r="CIJ1" s="96"/>
      <c r="CIK1" s="96"/>
      <c r="CIL1" s="96"/>
      <c r="CIM1" s="96"/>
      <c r="CIN1" s="96"/>
      <c r="CIO1" s="96"/>
      <c r="CIP1" s="96"/>
      <c r="CIQ1" s="96"/>
      <c r="CIR1" s="96"/>
      <c r="CIS1" s="96"/>
      <c r="CIT1" s="96"/>
      <c r="CIU1" s="96"/>
      <c r="CIV1" s="96"/>
      <c r="CIW1" s="96"/>
      <c r="CIX1" s="96"/>
      <c r="CIY1" s="96"/>
      <c r="CIZ1" s="96"/>
      <c r="CJA1" s="96"/>
      <c r="CJB1" s="96"/>
      <c r="CJC1" s="96"/>
      <c r="CJD1" s="96"/>
      <c r="CJE1" s="96"/>
      <c r="CJF1" s="96"/>
      <c r="CJG1" s="96"/>
      <c r="CJH1" s="96"/>
      <c r="CJI1" s="96"/>
      <c r="CJJ1" s="96"/>
      <c r="CJK1" s="96"/>
      <c r="CJL1" s="96"/>
      <c r="CJM1" s="96"/>
      <c r="CJN1" s="96"/>
      <c r="CJO1" s="96"/>
      <c r="CJP1" s="96"/>
      <c r="CJQ1" s="96"/>
      <c r="CJR1" s="96"/>
      <c r="CJS1" s="96"/>
      <c r="CJT1" s="96"/>
      <c r="CJU1" s="96"/>
      <c r="CJV1" s="96"/>
      <c r="CJW1" s="96"/>
      <c r="CJX1" s="96"/>
      <c r="CJY1" s="96"/>
      <c r="CJZ1" s="96"/>
      <c r="CKA1" s="96"/>
      <c r="CKB1" s="96"/>
      <c r="CKC1" s="96"/>
      <c r="CKD1" s="96"/>
      <c r="CKE1" s="96"/>
      <c r="CKF1" s="96"/>
      <c r="CKG1" s="96"/>
      <c r="CKH1" s="96"/>
      <c r="CKI1" s="96"/>
      <c r="CKJ1" s="96"/>
      <c r="CKK1" s="96"/>
      <c r="CKL1" s="96"/>
      <c r="CKM1" s="96"/>
      <c r="CKN1" s="96"/>
      <c r="CKO1" s="96"/>
      <c r="CKP1" s="96"/>
      <c r="CKQ1" s="96"/>
      <c r="CKR1" s="96"/>
      <c r="CKS1" s="96"/>
      <c r="CKT1" s="96"/>
      <c r="CKU1" s="96"/>
      <c r="CKV1" s="96"/>
      <c r="CKW1" s="96"/>
      <c r="CKX1" s="96"/>
      <c r="CKY1" s="96"/>
      <c r="CKZ1" s="96"/>
      <c r="CLA1" s="96"/>
      <c r="CLB1" s="96"/>
      <c r="CLC1" s="96"/>
      <c r="CLD1" s="96"/>
      <c r="CLE1" s="96"/>
      <c r="CLF1" s="96"/>
      <c r="CLG1" s="96"/>
      <c r="CLH1" s="96"/>
      <c r="CLI1" s="96"/>
      <c r="CLJ1" s="96"/>
      <c r="CLK1" s="96"/>
      <c r="CLL1" s="96"/>
      <c r="CLM1" s="96"/>
      <c r="CLN1" s="96"/>
      <c r="CLO1" s="96"/>
      <c r="CLP1" s="96"/>
      <c r="CLQ1" s="96"/>
      <c r="CLR1" s="96"/>
      <c r="CLS1" s="96"/>
      <c r="CLT1" s="96"/>
      <c r="CLU1" s="96"/>
      <c r="CLV1" s="96"/>
      <c r="CLW1" s="96"/>
      <c r="CLX1" s="96"/>
      <c r="CLY1" s="96"/>
      <c r="CLZ1" s="96"/>
      <c r="CMA1" s="96"/>
      <c r="CMB1" s="96"/>
      <c r="CMC1" s="96"/>
      <c r="CMD1" s="96"/>
      <c r="CME1" s="96"/>
      <c r="CMF1" s="96"/>
      <c r="CMG1" s="96"/>
      <c r="CMH1" s="96"/>
      <c r="CMI1" s="96"/>
      <c r="CMJ1" s="96"/>
      <c r="CMK1" s="96"/>
      <c r="CML1" s="96"/>
      <c r="CMM1" s="96"/>
      <c r="CMN1" s="96"/>
      <c r="CMO1" s="96"/>
      <c r="CMP1" s="96"/>
      <c r="CMQ1" s="96"/>
      <c r="CMR1" s="96"/>
      <c r="CMS1" s="96"/>
      <c r="CMT1" s="96"/>
      <c r="CMU1" s="96"/>
      <c r="CMV1" s="96"/>
      <c r="CMW1" s="96"/>
      <c r="CMX1" s="96"/>
      <c r="CMY1" s="96"/>
      <c r="CMZ1" s="96"/>
      <c r="CNA1" s="96"/>
      <c r="CNB1" s="96"/>
      <c r="CNC1" s="96"/>
      <c r="CND1" s="96"/>
      <c r="CNE1" s="96"/>
      <c r="CNF1" s="96"/>
      <c r="CNG1" s="96"/>
      <c r="CNH1" s="96"/>
      <c r="CNI1" s="96"/>
      <c r="CNJ1" s="96"/>
      <c r="CNK1" s="96"/>
      <c r="CNL1" s="96"/>
      <c r="CNM1" s="96"/>
      <c r="CNN1" s="96"/>
      <c r="CNO1" s="96"/>
      <c r="CNP1" s="96"/>
      <c r="CNQ1" s="96"/>
      <c r="CNR1" s="96"/>
      <c r="CNS1" s="96"/>
      <c r="CNT1" s="96"/>
      <c r="CNU1" s="96"/>
      <c r="CNV1" s="96"/>
      <c r="CNW1" s="96"/>
      <c r="CNX1" s="96"/>
      <c r="CNY1" s="96"/>
      <c r="CNZ1" s="96"/>
      <c r="COA1" s="96"/>
      <c r="COB1" s="96"/>
      <c r="COC1" s="96"/>
      <c r="COD1" s="96"/>
      <c r="COE1" s="96"/>
      <c r="COF1" s="96"/>
      <c r="COG1" s="96"/>
      <c r="COH1" s="96"/>
      <c r="COI1" s="96"/>
      <c r="COJ1" s="96"/>
      <c r="COK1" s="96"/>
      <c r="COL1" s="96"/>
      <c r="COM1" s="96"/>
      <c r="CON1" s="96"/>
      <c r="COO1" s="96"/>
      <c r="COP1" s="96"/>
      <c r="COQ1" s="96"/>
      <c r="COR1" s="96"/>
      <c r="COS1" s="96"/>
      <c r="COT1" s="96"/>
      <c r="COU1" s="96"/>
      <c r="COV1" s="96"/>
      <c r="COW1" s="96"/>
      <c r="COX1" s="96"/>
      <c r="COY1" s="96"/>
      <c r="COZ1" s="96"/>
      <c r="CPA1" s="96"/>
      <c r="CPB1" s="96"/>
      <c r="CPC1" s="96"/>
      <c r="CPD1" s="96"/>
      <c r="CPE1" s="96"/>
      <c r="CPF1" s="96"/>
      <c r="CPG1" s="96"/>
      <c r="CPH1" s="96"/>
      <c r="CPI1" s="96"/>
      <c r="CPJ1" s="96"/>
      <c r="CPK1" s="96"/>
      <c r="CPL1" s="96"/>
      <c r="CPM1" s="96"/>
      <c r="CPN1" s="96"/>
      <c r="CPO1" s="96"/>
      <c r="CPP1" s="96"/>
      <c r="CPQ1" s="96"/>
      <c r="CPR1" s="96"/>
      <c r="CPS1" s="96"/>
      <c r="CPT1" s="96"/>
      <c r="CPU1" s="96"/>
      <c r="CPV1" s="96"/>
      <c r="CPW1" s="96"/>
      <c r="CPX1" s="96"/>
      <c r="CPY1" s="96"/>
      <c r="CPZ1" s="96"/>
      <c r="CQA1" s="96"/>
      <c r="CQB1" s="96"/>
      <c r="CQC1" s="96"/>
      <c r="CQD1" s="96"/>
      <c r="CQE1" s="96"/>
      <c r="CQF1" s="96"/>
      <c r="CQG1" s="96"/>
      <c r="CQH1" s="96"/>
      <c r="CQI1" s="96"/>
      <c r="CQJ1" s="96"/>
      <c r="CQK1" s="96"/>
      <c r="CQL1" s="96"/>
      <c r="CQM1" s="96"/>
      <c r="CQN1" s="96"/>
      <c r="CQO1" s="96"/>
      <c r="CQP1" s="96"/>
      <c r="CQQ1" s="96"/>
      <c r="CQR1" s="96"/>
      <c r="CQS1" s="96"/>
      <c r="CQT1" s="96"/>
      <c r="CQU1" s="96"/>
      <c r="CQV1" s="96"/>
      <c r="CQW1" s="96"/>
      <c r="CQX1" s="96"/>
      <c r="CQY1" s="96"/>
      <c r="CQZ1" s="96"/>
      <c r="CRA1" s="96"/>
      <c r="CRB1" s="96"/>
      <c r="CRC1" s="96"/>
      <c r="CRD1" s="96"/>
      <c r="CRE1" s="96"/>
      <c r="CRF1" s="96"/>
      <c r="CRG1" s="96"/>
      <c r="CRH1" s="96"/>
      <c r="CRI1" s="96"/>
      <c r="CRJ1" s="96"/>
      <c r="CRK1" s="96"/>
      <c r="CRL1" s="96"/>
      <c r="CRM1" s="96"/>
      <c r="CRN1" s="96"/>
      <c r="CRO1" s="96"/>
      <c r="CRP1" s="96"/>
      <c r="CRQ1" s="96"/>
      <c r="CRR1" s="96"/>
      <c r="CRS1" s="96"/>
      <c r="CRT1" s="96"/>
      <c r="CRU1" s="96"/>
      <c r="CRV1" s="96"/>
      <c r="CRW1" s="96"/>
      <c r="CRX1" s="96"/>
      <c r="CRY1" s="96"/>
      <c r="CRZ1" s="96"/>
      <c r="CSA1" s="96"/>
      <c r="CSB1" s="96"/>
      <c r="CSC1" s="96"/>
      <c r="CSD1" s="96"/>
      <c r="CSE1" s="96"/>
      <c r="CSF1" s="96"/>
      <c r="CSG1" s="96"/>
      <c r="CSH1" s="96"/>
      <c r="CSI1" s="96"/>
      <c r="CSJ1" s="96"/>
      <c r="CSK1" s="96"/>
      <c r="CSL1" s="96"/>
      <c r="CSM1" s="96"/>
      <c r="CSN1" s="96"/>
      <c r="CSO1" s="96"/>
      <c r="CSP1" s="96"/>
      <c r="CSQ1" s="96"/>
      <c r="CSR1" s="96"/>
      <c r="CSS1" s="96"/>
      <c r="CST1" s="96"/>
      <c r="CSU1" s="96"/>
      <c r="CSV1" s="96"/>
      <c r="CSW1" s="96"/>
      <c r="CSX1" s="96"/>
      <c r="CSY1" s="96"/>
      <c r="CSZ1" s="96"/>
      <c r="CTA1" s="96"/>
      <c r="CTB1" s="96"/>
      <c r="CTC1" s="96"/>
      <c r="CTD1" s="96"/>
      <c r="CTE1" s="96"/>
      <c r="CTF1" s="96"/>
      <c r="CTG1" s="96"/>
      <c r="CTH1" s="96"/>
      <c r="CTI1" s="96"/>
      <c r="CTJ1" s="96"/>
      <c r="CTK1" s="96"/>
      <c r="CTL1" s="96"/>
      <c r="CTM1" s="96"/>
      <c r="CTN1" s="96"/>
      <c r="CTO1" s="96"/>
      <c r="CTP1" s="96"/>
      <c r="CTQ1" s="96"/>
      <c r="CTR1" s="96"/>
      <c r="CTS1" s="96"/>
      <c r="CTT1" s="96"/>
      <c r="CTU1" s="96"/>
      <c r="CTV1" s="96"/>
      <c r="CTW1" s="96"/>
      <c r="CTX1" s="96"/>
      <c r="CTY1" s="96"/>
      <c r="CTZ1" s="96"/>
      <c r="CUA1" s="96"/>
      <c r="CUB1" s="96"/>
      <c r="CUC1" s="96"/>
      <c r="CUD1" s="96"/>
      <c r="CUE1" s="96"/>
      <c r="CUF1" s="96"/>
      <c r="CUG1" s="96"/>
      <c r="CUH1" s="96"/>
      <c r="CUI1" s="96"/>
      <c r="CUJ1" s="96"/>
      <c r="CUK1" s="96"/>
      <c r="CUL1" s="96"/>
      <c r="CUM1" s="96"/>
      <c r="CUN1" s="96"/>
      <c r="CUO1" s="96"/>
      <c r="CUP1" s="96"/>
      <c r="CUQ1" s="96"/>
      <c r="CUR1" s="96"/>
      <c r="CUS1" s="96"/>
      <c r="CUT1" s="96"/>
      <c r="CUU1" s="96"/>
      <c r="CUV1" s="96"/>
      <c r="CUW1" s="96"/>
      <c r="CUX1" s="96"/>
      <c r="CUY1" s="96"/>
      <c r="CUZ1" s="96"/>
      <c r="CVA1" s="96"/>
      <c r="CVB1" s="96"/>
      <c r="CVC1" s="96"/>
      <c r="CVD1" s="96"/>
      <c r="CVE1" s="96"/>
      <c r="CVF1" s="96"/>
      <c r="CVG1" s="96"/>
      <c r="CVH1" s="96"/>
      <c r="CVI1" s="96"/>
      <c r="CVJ1" s="96"/>
      <c r="CVK1" s="96"/>
      <c r="CVL1" s="96"/>
      <c r="CVM1" s="96"/>
      <c r="CVN1" s="96"/>
      <c r="CVO1" s="96"/>
      <c r="CVP1" s="96"/>
      <c r="CVQ1" s="96"/>
      <c r="CVR1" s="96"/>
      <c r="CVS1" s="96"/>
      <c r="CVT1" s="96"/>
      <c r="CVU1" s="96"/>
      <c r="CVV1" s="96"/>
      <c r="CVW1" s="96"/>
      <c r="CVX1" s="96"/>
      <c r="CVY1" s="96"/>
      <c r="CVZ1" s="96"/>
      <c r="CWA1" s="96"/>
      <c r="CWB1" s="96"/>
      <c r="CWC1" s="96"/>
      <c r="CWD1" s="96"/>
      <c r="CWE1" s="96"/>
      <c r="CWF1" s="96"/>
      <c r="CWG1" s="96"/>
      <c r="CWH1" s="96"/>
      <c r="CWI1" s="96"/>
      <c r="CWJ1" s="96"/>
      <c r="CWK1" s="96"/>
      <c r="CWL1" s="96"/>
      <c r="CWM1" s="96"/>
      <c r="CWN1" s="96"/>
      <c r="CWO1" s="96"/>
      <c r="CWP1" s="96"/>
      <c r="CWQ1" s="96"/>
      <c r="CWR1" s="96"/>
      <c r="CWS1" s="96"/>
      <c r="CWT1" s="96"/>
      <c r="CWU1" s="96"/>
      <c r="CWV1" s="96"/>
      <c r="CWW1" s="96"/>
      <c r="CWX1" s="96"/>
      <c r="CWY1" s="96"/>
      <c r="CWZ1" s="96"/>
      <c r="CXA1" s="96"/>
      <c r="CXB1" s="96"/>
      <c r="CXC1" s="96"/>
      <c r="CXD1" s="96"/>
      <c r="CXE1" s="96"/>
      <c r="CXF1" s="96"/>
      <c r="CXG1" s="96"/>
      <c r="CXH1" s="96"/>
      <c r="CXI1" s="96"/>
      <c r="CXJ1" s="96"/>
      <c r="CXK1" s="96"/>
      <c r="CXL1" s="96"/>
      <c r="CXM1" s="96"/>
      <c r="CXN1" s="96"/>
      <c r="CXO1" s="96"/>
      <c r="CXP1" s="96"/>
      <c r="CXQ1" s="96"/>
      <c r="CXR1" s="96"/>
      <c r="CXS1" s="96"/>
      <c r="CXT1" s="96"/>
      <c r="CXU1" s="96"/>
      <c r="CXV1" s="96"/>
      <c r="CXW1" s="96"/>
      <c r="CXX1" s="96"/>
      <c r="CXY1" s="96"/>
      <c r="CXZ1" s="96"/>
      <c r="CYA1" s="96"/>
      <c r="CYB1" s="96"/>
      <c r="CYC1" s="96"/>
      <c r="CYD1" s="96"/>
      <c r="CYE1" s="96"/>
      <c r="CYF1" s="96"/>
      <c r="CYG1" s="96"/>
      <c r="CYH1" s="96"/>
      <c r="CYI1" s="96"/>
      <c r="CYJ1" s="96"/>
      <c r="CYK1" s="96"/>
      <c r="CYL1" s="96"/>
      <c r="CYM1" s="96"/>
      <c r="CYN1" s="96"/>
      <c r="CYO1" s="96"/>
      <c r="CYP1" s="96"/>
      <c r="CYQ1" s="96"/>
      <c r="CYR1" s="96"/>
      <c r="CYS1" s="96"/>
      <c r="CYT1" s="96"/>
      <c r="CYU1" s="96"/>
      <c r="CYV1" s="96"/>
      <c r="CYW1" s="96"/>
      <c r="CYX1" s="96"/>
      <c r="CYY1" s="96"/>
      <c r="CYZ1" s="96"/>
      <c r="CZA1" s="96"/>
      <c r="CZB1" s="96"/>
      <c r="CZC1" s="96"/>
      <c r="CZD1" s="96"/>
      <c r="CZE1" s="96"/>
      <c r="CZF1" s="96"/>
      <c r="CZG1" s="96"/>
      <c r="CZH1" s="96"/>
      <c r="CZI1" s="96"/>
      <c r="CZJ1" s="96"/>
      <c r="CZK1" s="96"/>
      <c r="CZL1" s="96"/>
      <c r="CZM1" s="96"/>
      <c r="CZN1" s="96"/>
      <c r="CZO1" s="96"/>
      <c r="CZP1" s="96"/>
      <c r="CZQ1" s="96"/>
      <c r="CZR1" s="96"/>
      <c r="CZS1" s="96"/>
      <c r="CZT1" s="96"/>
      <c r="CZU1" s="96"/>
      <c r="CZV1" s="96"/>
      <c r="CZW1" s="96"/>
      <c r="CZX1" s="96"/>
      <c r="CZY1" s="96"/>
      <c r="CZZ1" s="96"/>
      <c r="DAA1" s="96"/>
      <c r="DAB1" s="96"/>
      <c r="DAC1" s="96"/>
      <c r="DAD1" s="96"/>
      <c r="DAE1" s="96"/>
      <c r="DAF1" s="96"/>
      <c r="DAG1" s="96"/>
      <c r="DAH1" s="96"/>
      <c r="DAI1" s="96"/>
      <c r="DAJ1" s="96"/>
      <c r="DAK1" s="96"/>
      <c r="DAL1" s="96"/>
      <c r="DAM1" s="96"/>
      <c r="DAN1" s="96"/>
      <c r="DAO1" s="96"/>
      <c r="DAP1" s="96"/>
      <c r="DAQ1" s="96"/>
      <c r="DAR1" s="96"/>
      <c r="DAS1" s="96"/>
      <c r="DAT1" s="96"/>
      <c r="DAU1" s="96"/>
      <c r="DAV1" s="96"/>
      <c r="DAW1" s="96"/>
      <c r="DAX1" s="96"/>
      <c r="DAY1" s="96"/>
      <c r="DAZ1" s="96"/>
      <c r="DBA1" s="96"/>
      <c r="DBB1" s="96"/>
      <c r="DBC1" s="96"/>
      <c r="DBD1" s="96"/>
      <c r="DBE1" s="96"/>
      <c r="DBF1" s="96"/>
      <c r="DBG1" s="96"/>
      <c r="DBH1" s="96"/>
      <c r="DBI1" s="96"/>
      <c r="DBJ1" s="96"/>
      <c r="DBK1" s="96"/>
      <c r="DBL1" s="96"/>
      <c r="DBM1" s="96"/>
      <c r="DBN1" s="96"/>
      <c r="DBO1" s="96"/>
      <c r="DBP1" s="96"/>
      <c r="DBQ1" s="96"/>
      <c r="DBR1" s="96"/>
      <c r="DBS1" s="96"/>
      <c r="DBT1" s="96"/>
      <c r="DBU1" s="96"/>
      <c r="DBV1" s="96"/>
      <c r="DBW1" s="96"/>
      <c r="DBX1" s="96"/>
      <c r="DBY1" s="96"/>
      <c r="DBZ1" s="96"/>
      <c r="DCA1" s="96"/>
      <c r="DCB1" s="96"/>
      <c r="DCC1" s="96"/>
      <c r="DCD1" s="96"/>
      <c r="DCE1" s="96"/>
      <c r="DCF1" s="96"/>
      <c r="DCG1" s="96"/>
      <c r="DCH1" s="96"/>
      <c r="DCI1" s="96"/>
      <c r="DCJ1" s="96"/>
      <c r="DCK1" s="96"/>
      <c r="DCL1" s="96"/>
      <c r="DCM1" s="96"/>
      <c r="DCN1" s="96"/>
      <c r="DCO1" s="96"/>
      <c r="DCP1" s="96"/>
      <c r="DCQ1" s="96"/>
      <c r="DCR1" s="96"/>
      <c r="DCS1" s="96"/>
      <c r="DCT1" s="96"/>
      <c r="DCU1" s="96"/>
      <c r="DCV1" s="96"/>
      <c r="DCW1" s="96"/>
      <c r="DCX1" s="96"/>
      <c r="DCY1" s="96"/>
      <c r="DCZ1" s="96"/>
      <c r="DDA1" s="96"/>
      <c r="DDB1" s="96"/>
      <c r="DDC1" s="96"/>
      <c r="DDD1" s="96"/>
      <c r="DDE1" s="96"/>
      <c r="DDF1" s="96"/>
      <c r="DDG1" s="96"/>
      <c r="DDH1" s="96"/>
      <c r="DDI1" s="96"/>
      <c r="DDJ1" s="96"/>
      <c r="DDK1" s="96"/>
      <c r="DDL1" s="96"/>
      <c r="DDM1" s="96"/>
      <c r="DDN1" s="96"/>
      <c r="DDO1" s="96"/>
      <c r="DDP1" s="96"/>
      <c r="DDQ1" s="96"/>
      <c r="DDR1" s="96"/>
      <c r="DDS1" s="96"/>
      <c r="DDT1" s="96"/>
      <c r="DDU1" s="96"/>
      <c r="DDV1" s="96"/>
      <c r="DDW1" s="96"/>
      <c r="DDX1" s="96"/>
      <c r="DDY1" s="96"/>
      <c r="DDZ1" s="96"/>
      <c r="DEA1" s="96"/>
      <c r="DEB1" s="96"/>
      <c r="DEC1" s="96"/>
      <c r="DED1" s="96"/>
      <c r="DEE1" s="96"/>
      <c r="DEF1" s="96"/>
      <c r="DEG1" s="96"/>
      <c r="DEH1" s="96"/>
      <c r="DEI1" s="96"/>
      <c r="DEJ1" s="96"/>
      <c r="DEK1" s="96"/>
      <c r="DEL1" s="96"/>
      <c r="DEM1" s="96"/>
      <c r="DEN1" s="96"/>
      <c r="DEO1" s="96"/>
      <c r="DEP1" s="96"/>
      <c r="DEQ1" s="96"/>
      <c r="DER1" s="96"/>
      <c r="DES1" s="96"/>
      <c r="DET1" s="96"/>
      <c r="DEU1" s="96"/>
      <c r="DEV1" s="96"/>
      <c r="DEW1" s="96"/>
      <c r="DEX1" s="96"/>
      <c r="DEY1" s="96"/>
      <c r="DEZ1" s="96"/>
      <c r="DFA1" s="96"/>
      <c r="DFB1" s="96"/>
      <c r="DFC1" s="96"/>
      <c r="DFD1" s="96"/>
      <c r="DFE1" s="96"/>
      <c r="DFF1" s="96"/>
      <c r="DFG1" s="96"/>
      <c r="DFH1" s="96"/>
      <c r="DFI1" s="96"/>
      <c r="DFJ1" s="96"/>
      <c r="DFK1" s="96"/>
      <c r="DFL1" s="96"/>
      <c r="DFM1" s="96"/>
      <c r="DFN1" s="96"/>
      <c r="DFO1" s="96"/>
      <c r="DFP1" s="96"/>
      <c r="DFQ1" s="96"/>
      <c r="DFR1" s="96"/>
      <c r="DFS1" s="96"/>
      <c r="DFT1" s="96"/>
      <c r="DFU1" s="96"/>
      <c r="DFV1" s="96"/>
      <c r="DFW1" s="96"/>
      <c r="DFX1" s="96"/>
      <c r="DFY1" s="96"/>
      <c r="DFZ1" s="96"/>
      <c r="DGA1" s="96"/>
      <c r="DGB1" s="96"/>
      <c r="DGC1" s="96"/>
      <c r="DGD1" s="96"/>
      <c r="DGE1" s="96"/>
      <c r="DGF1" s="96"/>
      <c r="DGG1" s="96"/>
      <c r="DGH1" s="96"/>
      <c r="DGI1" s="96"/>
      <c r="DGJ1" s="96"/>
      <c r="DGK1" s="96"/>
      <c r="DGL1" s="96"/>
      <c r="DGM1" s="96"/>
      <c r="DGN1" s="96"/>
      <c r="DGO1" s="96"/>
      <c r="DGP1" s="96"/>
      <c r="DGQ1" s="96"/>
      <c r="DGR1" s="96"/>
      <c r="DGS1" s="96"/>
      <c r="DGT1" s="96"/>
      <c r="DGU1" s="96"/>
      <c r="DGV1" s="96"/>
      <c r="DGW1" s="96"/>
      <c r="DGX1" s="96"/>
      <c r="DGY1" s="96"/>
      <c r="DGZ1" s="96"/>
      <c r="DHA1" s="96"/>
      <c r="DHB1" s="96"/>
      <c r="DHC1" s="96"/>
      <c r="DHD1" s="96"/>
      <c r="DHE1" s="96"/>
      <c r="DHF1" s="96"/>
      <c r="DHG1" s="96"/>
      <c r="DHH1" s="96"/>
      <c r="DHI1" s="96"/>
      <c r="DHJ1" s="96"/>
      <c r="DHK1" s="96"/>
      <c r="DHL1" s="96"/>
      <c r="DHM1" s="96"/>
      <c r="DHN1" s="96"/>
      <c r="DHO1" s="96"/>
      <c r="DHP1" s="96"/>
      <c r="DHQ1" s="96"/>
      <c r="DHR1" s="96"/>
      <c r="DHS1" s="96"/>
      <c r="DHT1" s="96"/>
      <c r="DHU1" s="96"/>
      <c r="DHV1" s="96"/>
      <c r="DHW1" s="96"/>
      <c r="DHX1" s="96"/>
      <c r="DHY1" s="96"/>
      <c r="DHZ1" s="96"/>
      <c r="DIA1" s="96"/>
      <c r="DIB1" s="96"/>
      <c r="DIC1" s="96"/>
      <c r="DID1" s="96"/>
      <c r="DIE1" s="96"/>
      <c r="DIF1" s="96"/>
      <c r="DIG1" s="96"/>
      <c r="DIH1" s="96"/>
      <c r="DII1" s="96"/>
      <c r="DIJ1" s="96"/>
      <c r="DIK1" s="96"/>
      <c r="DIL1" s="96"/>
      <c r="DIM1" s="96"/>
      <c r="DIN1" s="96"/>
      <c r="DIO1" s="96"/>
      <c r="DIP1" s="96"/>
      <c r="DIQ1" s="96"/>
      <c r="DIR1" s="96"/>
      <c r="DIS1" s="96"/>
      <c r="DIT1" s="96"/>
      <c r="DIU1" s="96"/>
      <c r="DIV1" s="96"/>
      <c r="DIW1" s="96"/>
      <c r="DIX1" s="96"/>
      <c r="DIY1" s="96"/>
      <c r="DIZ1" s="96"/>
      <c r="DJA1" s="96"/>
      <c r="DJB1" s="96"/>
      <c r="DJC1" s="96"/>
      <c r="DJD1" s="96"/>
      <c r="DJE1" s="96"/>
      <c r="DJF1" s="96"/>
      <c r="DJG1" s="96"/>
      <c r="DJH1" s="96"/>
      <c r="DJI1" s="96"/>
      <c r="DJJ1" s="96"/>
      <c r="DJK1" s="96"/>
      <c r="DJL1" s="96"/>
      <c r="DJM1" s="96"/>
      <c r="DJN1" s="96"/>
      <c r="DJO1" s="96"/>
      <c r="DJP1" s="96"/>
      <c r="DJQ1" s="96"/>
      <c r="DJR1" s="96"/>
      <c r="DJS1" s="96"/>
      <c r="DJT1" s="96"/>
      <c r="DJU1" s="96"/>
      <c r="DJV1" s="96"/>
      <c r="DJW1" s="96"/>
      <c r="DJX1" s="96"/>
      <c r="DJY1" s="96"/>
      <c r="DJZ1" s="96"/>
      <c r="DKA1" s="96"/>
      <c r="DKB1" s="96"/>
      <c r="DKC1" s="96"/>
      <c r="DKD1" s="96"/>
      <c r="DKE1" s="96"/>
      <c r="DKF1" s="96"/>
      <c r="DKG1" s="96"/>
      <c r="DKH1" s="96"/>
      <c r="DKI1" s="96"/>
      <c r="DKJ1" s="96"/>
      <c r="DKK1" s="96"/>
      <c r="DKL1" s="96"/>
      <c r="DKM1" s="96"/>
      <c r="DKN1" s="96"/>
      <c r="DKO1" s="96"/>
      <c r="DKP1" s="96"/>
      <c r="DKQ1" s="96"/>
      <c r="DKR1" s="96"/>
      <c r="DKS1" s="96"/>
      <c r="DKT1" s="96"/>
      <c r="DKU1" s="96"/>
      <c r="DKV1" s="96"/>
      <c r="DKW1" s="96"/>
      <c r="DKX1" s="96"/>
      <c r="DKY1" s="96"/>
      <c r="DKZ1" s="96"/>
      <c r="DLA1" s="96"/>
      <c r="DLB1" s="96"/>
      <c r="DLC1" s="96"/>
      <c r="DLD1" s="96"/>
      <c r="DLE1" s="96"/>
      <c r="DLF1" s="96"/>
      <c r="DLG1" s="96"/>
      <c r="DLH1" s="96"/>
      <c r="DLI1" s="96"/>
      <c r="DLJ1" s="96"/>
      <c r="DLK1" s="96"/>
      <c r="DLL1" s="96"/>
      <c r="DLM1" s="96"/>
      <c r="DLN1" s="96"/>
      <c r="DLO1" s="96"/>
      <c r="DLP1" s="96"/>
      <c r="DLQ1" s="96"/>
      <c r="DLR1" s="96"/>
      <c r="DLS1" s="96"/>
      <c r="DLT1" s="96"/>
      <c r="DLU1" s="96"/>
      <c r="DLV1" s="96"/>
      <c r="DLW1" s="96"/>
      <c r="DLX1" s="96"/>
      <c r="DLY1" s="96"/>
      <c r="DLZ1" s="96"/>
      <c r="DMA1" s="96"/>
      <c r="DMB1" s="96"/>
      <c r="DMC1" s="96"/>
      <c r="DMD1" s="96"/>
      <c r="DME1" s="96"/>
      <c r="DMF1" s="96"/>
      <c r="DMG1" s="96"/>
      <c r="DMH1" s="96"/>
      <c r="DMI1" s="96"/>
      <c r="DMJ1" s="96"/>
      <c r="DMK1" s="96"/>
      <c r="DML1" s="96"/>
      <c r="DMM1" s="96"/>
      <c r="DMN1" s="96"/>
      <c r="DMO1" s="96"/>
      <c r="DMP1" s="96"/>
      <c r="DMQ1" s="96"/>
      <c r="DMR1" s="96"/>
      <c r="DMS1" s="96"/>
      <c r="DMT1" s="96"/>
      <c r="DMU1" s="96"/>
      <c r="DMV1" s="96"/>
      <c r="DMW1" s="96"/>
      <c r="DMX1" s="96"/>
      <c r="DMY1" s="96"/>
      <c r="DMZ1" s="96"/>
      <c r="DNA1" s="96"/>
      <c r="DNB1" s="96"/>
      <c r="DNC1" s="96"/>
      <c r="DND1" s="96"/>
      <c r="DNE1" s="96"/>
      <c r="DNF1" s="96"/>
      <c r="DNG1" s="96"/>
      <c r="DNH1" s="96"/>
      <c r="DNI1" s="96"/>
      <c r="DNJ1" s="96"/>
      <c r="DNK1" s="96"/>
      <c r="DNL1" s="96"/>
      <c r="DNM1" s="96"/>
      <c r="DNN1" s="96"/>
      <c r="DNO1" s="96"/>
      <c r="DNP1" s="96"/>
      <c r="DNQ1" s="96"/>
      <c r="DNR1" s="96"/>
      <c r="DNS1" s="96"/>
      <c r="DNT1" s="96"/>
      <c r="DNU1" s="96"/>
      <c r="DNV1" s="96"/>
      <c r="DNW1" s="96"/>
      <c r="DNX1" s="96"/>
      <c r="DNY1" s="96"/>
      <c r="DNZ1" s="96"/>
      <c r="DOA1" s="96"/>
      <c r="DOB1" s="96"/>
      <c r="DOC1" s="96"/>
      <c r="DOD1" s="96"/>
      <c r="DOE1" s="96"/>
      <c r="DOF1" s="96"/>
      <c r="DOG1" s="96"/>
      <c r="DOH1" s="96"/>
      <c r="DOI1" s="96"/>
      <c r="DOJ1" s="96"/>
      <c r="DOK1" s="96"/>
      <c r="DOL1" s="96"/>
      <c r="DOM1" s="96"/>
      <c r="DON1" s="96"/>
      <c r="DOO1" s="96"/>
      <c r="DOP1" s="96"/>
      <c r="DOQ1" s="96"/>
      <c r="DOR1" s="96"/>
      <c r="DOS1" s="96"/>
      <c r="DOT1" s="96"/>
      <c r="DOU1" s="96"/>
      <c r="DOV1" s="96"/>
      <c r="DOW1" s="96"/>
      <c r="DOX1" s="96"/>
      <c r="DOY1" s="96"/>
      <c r="DOZ1" s="96"/>
      <c r="DPA1" s="96"/>
      <c r="DPB1" s="96"/>
      <c r="DPC1" s="96"/>
      <c r="DPD1" s="96"/>
      <c r="DPE1" s="96"/>
      <c r="DPF1" s="96"/>
      <c r="DPG1" s="96"/>
      <c r="DPH1" s="96"/>
      <c r="DPI1" s="96"/>
      <c r="DPJ1" s="96"/>
      <c r="DPK1" s="96"/>
      <c r="DPL1" s="96"/>
      <c r="DPM1" s="96"/>
      <c r="DPN1" s="96"/>
      <c r="DPO1" s="96"/>
      <c r="DPP1" s="96"/>
      <c r="DPQ1" s="96"/>
      <c r="DPR1" s="96"/>
      <c r="DPS1" s="96"/>
      <c r="DPT1" s="96"/>
      <c r="DPU1" s="96"/>
      <c r="DPV1" s="96"/>
      <c r="DPW1" s="96"/>
      <c r="DPX1" s="96"/>
      <c r="DPY1" s="96"/>
      <c r="DPZ1" s="96"/>
      <c r="DQA1" s="96"/>
      <c r="DQB1" s="96"/>
      <c r="DQC1" s="96"/>
      <c r="DQD1" s="96"/>
      <c r="DQE1" s="96"/>
      <c r="DQF1" s="96"/>
      <c r="DQG1" s="96"/>
      <c r="DQH1" s="96"/>
      <c r="DQI1" s="96"/>
      <c r="DQJ1" s="96"/>
      <c r="DQK1" s="96"/>
      <c r="DQL1" s="96"/>
      <c r="DQM1" s="96"/>
      <c r="DQN1" s="96"/>
      <c r="DQO1" s="96"/>
      <c r="DQP1" s="96"/>
      <c r="DQQ1" s="96"/>
      <c r="DQR1" s="96"/>
      <c r="DQS1" s="96"/>
      <c r="DQT1" s="96"/>
      <c r="DQU1" s="96"/>
      <c r="DQV1" s="96"/>
      <c r="DQW1" s="96"/>
      <c r="DQX1" s="96"/>
      <c r="DQY1" s="96"/>
      <c r="DQZ1" s="96"/>
      <c r="DRA1" s="96"/>
      <c r="DRB1" s="96"/>
      <c r="DRC1" s="96"/>
      <c r="DRD1" s="96"/>
      <c r="DRE1" s="96"/>
      <c r="DRF1" s="96"/>
      <c r="DRG1" s="96"/>
      <c r="DRH1" s="96"/>
      <c r="DRI1" s="96"/>
      <c r="DRJ1" s="96"/>
      <c r="DRK1" s="96"/>
      <c r="DRL1" s="96"/>
      <c r="DRM1" s="96"/>
      <c r="DRN1" s="96"/>
      <c r="DRO1" s="96"/>
      <c r="DRP1" s="96"/>
      <c r="DRQ1" s="96"/>
      <c r="DRR1" s="96"/>
      <c r="DRS1" s="96"/>
      <c r="DRT1" s="96"/>
      <c r="DRU1" s="96"/>
      <c r="DRV1" s="96"/>
      <c r="DRW1" s="96"/>
      <c r="DRX1" s="96"/>
      <c r="DRY1" s="96"/>
      <c r="DRZ1" s="96"/>
      <c r="DSA1" s="96"/>
      <c r="DSB1" s="96"/>
      <c r="DSC1" s="96"/>
      <c r="DSD1" s="96"/>
      <c r="DSE1" s="96"/>
      <c r="DSF1" s="96"/>
      <c r="DSG1" s="96"/>
      <c r="DSH1" s="96"/>
      <c r="DSI1" s="96"/>
      <c r="DSJ1" s="96"/>
      <c r="DSK1" s="96"/>
      <c r="DSL1" s="96"/>
      <c r="DSM1" s="96"/>
      <c r="DSN1" s="96"/>
      <c r="DSO1" s="96"/>
      <c r="DSP1" s="96"/>
      <c r="DSQ1" s="96"/>
      <c r="DSR1" s="96"/>
      <c r="DSS1" s="96"/>
      <c r="DST1" s="96"/>
      <c r="DSU1" s="96"/>
      <c r="DSV1" s="96"/>
      <c r="DSW1" s="96"/>
      <c r="DSX1" s="96"/>
      <c r="DSY1" s="96"/>
      <c r="DSZ1" s="96"/>
      <c r="DTA1" s="96"/>
      <c r="DTB1" s="96"/>
      <c r="DTC1" s="96"/>
      <c r="DTD1" s="96"/>
      <c r="DTE1" s="96"/>
      <c r="DTF1" s="96"/>
      <c r="DTG1" s="96"/>
      <c r="DTH1" s="96"/>
      <c r="DTI1" s="96"/>
      <c r="DTJ1" s="96"/>
      <c r="DTK1" s="96"/>
      <c r="DTL1" s="96"/>
      <c r="DTM1" s="96"/>
      <c r="DTN1" s="96"/>
      <c r="DTO1" s="96"/>
      <c r="DTP1" s="96"/>
      <c r="DTQ1" s="96"/>
      <c r="DTR1" s="96"/>
      <c r="DTS1" s="96"/>
      <c r="DTT1" s="96"/>
      <c r="DTU1" s="96"/>
      <c r="DTV1" s="96"/>
      <c r="DTW1" s="96"/>
      <c r="DTX1" s="96"/>
      <c r="DTY1" s="96"/>
      <c r="DTZ1" s="96"/>
      <c r="DUA1" s="96"/>
      <c r="DUB1" s="96"/>
      <c r="DUC1" s="96"/>
      <c r="DUD1" s="96"/>
      <c r="DUE1" s="96"/>
      <c r="DUF1" s="96"/>
      <c r="DUG1" s="96"/>
      <c r="DUH1" s="96"/>
      <c r="DUI1" s="96"/>
      <c r="DUJ1" s="96"/>
      <c r="DUK1" s="96"/>
      <c r="DUL1" s="96"/>
      <c r="DUM1" s="96"/>
      <c r="DUN1" s="96"/>
      <c r="DUO1" s="96"/>
      <c r="DUP1" s="96"/>
      <c r="DUQ1" s="96"/>
      <c r="DUR1" s="96"/>
      <c r="DUS1" s="96"/>
      <c r="DUT1" s="96"/>
      <c r="DUU1" s="96"/>
      <c r="DUV1" s="96"/>
      <c r="DUW1" s="96"/>
      <c r="DUX1" s="96"/>
      <c r="DUY1" s="96"/>
      <c r="DUZ1" s="96"/>
      <c r="DVA1" s="96"/>
      <c r="DVB1" s="96"/>
      <c r="DVC1" s="96"/>
      <c r="DVD1" s="96"/>
      <c r="DVE1" s="96"/>
      <c r="DVF1" s="96"/>
      <c r="DVG1" s="96"/>
      <c r="DVH1" s="96"/>
      <c r="DVI1" s="96"/>
      <c r="DVJ1" s="96"/>
      <c r="DVK1" s="96"/>
      <c r="DVL1" s="96"/>
      <c r="DVM1" s="96"/>
      <c r="DVN1" s="96"/>
      <c r="DVO1" s="96"/>
      <c r="DVP1" s="96"/>
      <c r="DVQ1" s="96"/>
      <c r="DVR1" s="96"/>
      <c r="DVS1" s="96"/>
      <c r="DVT1" s="96"/>
      <c r="DVU1" s="96"/>
      <c r="DVV1" s="96"/>
      <c r="DVW1" s="96"/>
      <c r="DVX1" s="96"/>
      <c r="DVY1" s="96"/>
      <c r="DVZ1" s="96"/>
      <c r="DWA1" s="96"/>
      <c r="DWB1" s="96"/>
      <c r="DWC1" s="96"/>
      <c r="DWD1" s="96"/>
      <c r="DWE1" s="96"/>
      <c r="DWF1" s="96"/>
      <c r="DWG1" s="96"/>
      <c r="DWH1" s="96"/>
      <c r="DWI1" s="96"/>
      <c r="DWJ1" s="96"/>
      <c r="DWK1" s="96"/>
      <c r="DWL1" s="96"/>
      <c r="DWM1" s="96"/>
      <c r="DWN1" s="96"/>
      <c r="DWO1" s="96"/>
      <c r="DWP1" s="96"/>
      <c r="DWQ1" s="96"/>
      <c r="DWR1" s="96"/>
      <c r="DWS1" s="96"/>
      <c r="DWT1" s="96"/>
      <c r="DWU1" s="96"/>
      <c r="DWV1" s="96"/>
      <c r="DWW1" s="96"/>
      <c r="DWX1" s="96"/>
      <c r="DWY1" s="96"/>
      <c r="DWZ1" s="96"/>
      <c r="DXA1" s="96"/>
      <c r="DXB1" s="96"/>
      <c r="DXC1" s="96"/>
      <c r="DXD1" s="96"/>
      <c r="DXE1" s="96"/>
      <c r="DXF1" s="96"/>
      <c r="DXG1" s="96"/>
      <c r="DXH1" s="96"/>
      <c r="DXI1" s="96"/>
      <c r="DXJ1" s="96"/>
      <c r="DXK1" s="96"/>
      <c r="DXL1" s="96"/>
      <c r="DXM1" s="96"/>
      <c r="DXN1" s="96"/>
      <c r="DXO1" s="96"/>
      <c r="DXP1" s="96"/>
      <c r="DXQ1" s="96"/>
      <c r="DXR1" s="96"/>
      <c r="DXS1" s="96"/>
      <c r="DXT1" s="96"/>
      <c r="DXU1" s="96"/>
      <c r="DXV1" s="96"/>
      <c r="DXW1" s="96"/>
      <c r="DXX1" s="96"/>
      <c r="DXY1" s="96"/>
      <c r="DXZ1" s="96"/>
      <c r="DYA1" s="96"/>
      <c r="DYB1" s="96"/>
      <c r="DYC1" s="96"/>
      <c r="DYD1" s="96"/>
      <c r="DYE1" s="96"/>
      <c r="DYF1" s="96"/>
      <c r="DYG1" s="96"/>
      <c r="DYH1" s="96"/>
      <c r="DYI1" s="96"/>
      <c r="DYJ1" s="96"/>
      <c r="DYK1" s="96"/>
      <c r="DYL1" s="96"/>
      <c r="DYM1" s="96"/>
      <c r="DYN1" s="96"/>
      <c r="DYO1" s="96"/>
      <c r="DYP1" s="96"/>
      <c r="DYQ1" s="96"/>
      <c r="DYR1" s="96"/>
      <c r="DYS1" s="96"/>
      <c r="DYT1" s="96"/>
      <c r="DYU1" s="96"/>
      <c r="DYV1" s="96"/>
      <c r="DYW1" s="96"/>
      <c r="DYX1" s="96"/>
      <c r="DYY1" s="96"/>
      <c r="DYZ1" s="96"/>
      <c r="DZA1" s="96"/>
      <c r="DZB1" s="96"/>
      <c r="DZC1" s="96"/>
      <c r="DZD1" s="96"/>
      <c r="DZE1" s="96"/>
      <c r="DZF1" s="96"/>
      <c r="DZG1" s="96"/>
      <c r="DZH1" s="96"/>
      <c r="DZI1" s="96"/>
      <c r="DZJ1" s="96"/>
      <c r="DZK1" s="96"/>
      <c r="DZL1" s="96"/>
      <c r="DZM1" s="96"/>
      <c r="DZN1" s="96"/>
      <c r="DZO1" s="96"/>
      <c r="DZP1" s="96"/>
      <c r="DZQ1" s="96"/>
      <c r="DZR1" s="96"/>
      <c r="DZS1" s="96"/>
      <c r="DZT1" s="96"/>
      <c r="DZU1" s="96"/>
      <c r="DZV1" s="96"/>
      <c r="DZW1" s="96"/>
      <c r="DZX1" s="96"/>
      <c r="DZY1" s="96"/>
      <c r="DZZ1" s="96"/>
      <c r="EAA1" s="96"/>
      <c r="EAB1" s="96"/>
      <c r="EAC1" s="96"/>
      <c r="EAD1" s="96"/>
      <c r="EAE1" s="96"/>
      <c r="EAF1" s="96"/>
      <c r="EAG1" s="96"/>
      <c r="EAH1" s="96"/>
      <c r="EAI1" s="96"/>
      <c r="EAJ1" s="96"/>
      <c r="EAK1" s="96"/>
      <c r="EAL1" s="96"/>
      <c r="EAM1" s="96"/>
      <c r="EAN1" s="96"/>
      <c r="EAO1" s="96"/>
      <c r="EAP1" s="96"/>
      <c r="EAQ1" s="96"/>
      <c r="EAR1" s="96"/>
      <c r="EAS1" s="96"/>
      <c r="EAT1" s="96"/>
      <c r="EAU1" s="96"/>
      <c r="EAV1" s="96"/>
      <c r="EAW1" s="96"/>
      <c r="EAX1" s="96"/>
      <c r="EAY1" s="96"/>
      <c r="EAZ1" s="96"/>
      <c r="EBA1" s="96"/>
      <c r="EBB1" s="96"/>
      <c r="EBC1" s="96"/>
      <c r="EBD1" s="96"/>
      <c r="EBE1" s="96"/>
      <c r="EBF1" s="96"/>
      <c r="EBG1" s="96"/>
      <c r="EBH1" s="96"/>
      <c r="EBI1" s="96"/>
      <c r="EBJ1" s="96"/>
      <c r="EBK1" s="96"/>
      <c r="EBL1" s="96"/>
      <c r="EBM1" s="96"/>
      <c r="EBN1" s="96"/>
      <c r="EBO1" s="96"/>
      <c r="EBP1" s="96"/>
      <c r="EBQ1" s="96"/>
      <c r="EBR1" s="96"/>
      <c r="EBS1" s="96"/>
      <c r="EBT1" s="96"/>
      <c r="EBU1" s="96"/>
      <c r="EBV1" s="96"/>
      <c r="EBW1" s="96"/>
      <c r="EBX1" s="96"/>
      <c r="EBY1" s="96"/>
      <c r="EBZ1" s="96"/>
      <c r="ECA1" s="96"/>
      <c r="ECB1" s="96"/>
      <c r="ECC1" s="96"/>
      <c r="ECD1" s="96"/>
      <c r="ECE1" s="96"/>
      <c r="ECF1" s="96"/>
      <c r="ECG1" s="96"/>
      <c r="ECH1" s="96"/>
      <c r="ECI1" s="96"/>
      <c r="ECJ1" s="96"/>
      <c r="ECK1" s="96"/>
      <c r="ECL1" s="96"/>
      <c r="ECM1" s="96"/>
      <c r="ECN1" s="96"/>
      <c r="ECO1" s="96"/>
      <c r="ECP1" s="96"/>
      <c r="ECQ1" s="96"/>
      <c r="ECR1" s="96"/>
      <c r="ECS1" s="96"/>
      <c r="ECT1" s="96"/>
      <c r="ECU1" s="96"/>
      <c r="ECV1" s="96"/>
      <c r="ECW1" s="96"/>
      <c r="ECX1" s="96"/>
      <c r="ECY1" s="96"/>
      <c r="ECZ1" s="96"/>
      <c r="EDA1" s="96"/>
      <c r="EDB1" s="96"/>
      <c r="EDC1" s="96"/>
      <c r="EDD1" s="96"/>
      <c r="EDE1" s="96"/>
      <c r="EDF1" s="96"/>
      <c r="EDG1" s="96"/>
      <c r="EDH1" s="96"/>
      <c r="EDI1" s="96"/>
      <c r="EDJ1" s="96"/>
      <c r="EDK1" s="96"/>
      <c r="EDL1" s="96"/>
      <c r="EDM1" s="96"/>
      <c r="EDN1" s="96"/>
      <c r="EDO1" s="96"/>
      <c r="EDP1" s="96"/>
      <c r="EDQ1" s="96"/>
      <c r="EDR1" s="96"/>
      <c r="EDS1" s="96"/>
      <c r="EDT1" s="96"/>
      <c r="EDU1" s="96"/>
      <c r="EDV1" s="96"/>
      <c r="EDW1" s="96"/>
      <c r="EDX1" s="96"/>
      <c r="EDY1" s="96"/>
      <c r="EDZ1" s="96"/>
      <c r="EEA1" s="96"/>
      <c r="EEB1" s="96"/>
      <c r="EEC1" s="96"/>
      <c r="EED1" s="96"/>
      <c r="EEE1" s="96"/>
      <c r="EEF1" s="96"/>
      <c r="EEG1" s="96"/>
      <c r="EEH1" s="96"/>
      <c r="EEI1" s="96"/>
      <c r="EEJ1" s="96"/>
      <c r="EEK1" s="96"/>
      <c r="EEL1" s="96"/>
      <c r="EEM1" s="96"/>
      <c r="EEN1" s="96"/>
      <c r="EEO1" s="96"/>
      <c r="EEP1" s="96"/>
      <c r="EEQ1" s="96"/>
      <c r="EER1" s="96"/>
      <c r="EES1" s="96"/>
      <c r="EET1" s="96"/>
      <c r="EEU1" s="96"/>
      <c r="EEV1" s="96"/>
      <c r="EEW1" s="96"/>
      <c r="EEX1" s="96"/>
      <c r="EEY1" s="96"/>
      <c r="EEZ1" s="96"/>
      <c r="EFA1" s="96"/>
      <c r="EFB1" s="96"/>
      <c r="EFC1" s="96"/>
      <c r="EFD1" s="96"/>
      <c r="EFE1" s="96"/>
      <c r="EFF1" s="96"/>
      <c r="EFG1" s="96"/>
      <c r="EFH1" s="96"/>
      <c r="EFI1" s="96"/>
      <c r="EFJ1" s="96"/>
      <c r="EFK1" s="96"/>
      <c r="EFL1" s="96"/>
      <c r="EFM1" s="96"/>
      <c r="EFN1" s="96"/>
      <c r="EFO1" s="96"/>
      <c r="EFP1" s="96"/>
      <c r="EFQ1" s="96"/>
      <c r="EFR1" s="96"/>
      <c r="EFS1" s="96"/>
      <c r="EFT1" s="96"/>
      <c r="EFU1" s="96"/>
      <c r="EFV1" s="96"/>
      <c r="EFW1" s="96"/>
      <c r="EFX1" s="96"/>
      <c r="EFY1" s="96"/>
      <c r="EFZ1" s="96"/>
      <c r="EGA1" s="96"/>
      <c r="EGB1" s="96"/>
      <c r="EGC1" s="96"/>
      <c r="EGD1" s="96"/>
      <c r="EGE1" s="96"/>
      <c r="EGF1" s="96"/>
      <c r="EGG1" s="96"/>
      <c r="EGH1" s="96"/>
      <c r="EGI1" s="96"/>
      <c r="EGJ1" s="96"/>
      <c r="EGK1" s="96"/>
      <c r="EGL1" s="96"/>
      <c r="EGM1" s="96"/>
      <c r="EGN1" s="96"/>
      <c r="EGO1" s="96"/>
      <c r="EGP1" s="96"/>
      <c r="EGQ1" s="96"/>
      <c r="EGR1" s="96"/>
      <c r="EGS1" s="96"/>
      <c r="EGT1" s="96"/>
      <c r="EGU1" s="96"/>
      <c r="EGV1" s="96"/>
      <c r="EGW1" s="96"/>
      <c r="EGX1" s="96"/>
      <c r="EGY1" s="96"/>
      <c r="EGZ1" s="96"/>
      <c r="EHA1" s="96"/>
      <c r="EHB1" s="96"/>
      <c r="EHC1" s="96"/>
      <c r="EHD1" s="96"/>
      <c r="EHE1" s="96"/>
      <c r="EHF1" s="96"/>
      <c r="EHG1" s="96"/>
      <c r="EHH1" s="96"/>
      <c r="EHI1" s="96"/>
      <c r="EHJ1" s="96"/>
      <c r="EHK1" s="96"/>
      <c r="EHL1" s="96"/>
      <c r="EHM1" s="96"/>
      <c r="EHN1" s="96"/>
      <c r="EHO1" s="96"/>
      <c r="EHP1" s="96"/>
      <c r="EHQ1" s="96"/>
      <c r="EHR1" s="96"/>
      <c r="EHS1" s="96"/>
      <c r="EHT1" s="96"/>
      <c r="EHU1" s="96"/>
      <c r="EHV1" s="96"/>
      <c r="EHW1" s="96"/>
      <c r="EHX1" s="96"/>
      <c r="EHY1" s="96"/>
      <c r="EHZ1" s="96"/>
      <c r="EIA1" s="96"/>
      <c r="EIB1" s="96"/>
      <c r="EIC1" s="96"/>
      <c r="EID1" s="96"/>
      <c r="EIE1" s="96"/>
      <c r="EIF1" s="96"/>
      <c r="EIG1" s="96"/>
      <c r="EIH1" s="96"/>
      <c r="EII1" s="96"/>
      <c r="EIJ1" s="96"/>
      <c r="EIK1" s="96"/>
      <c r="EIL1" s="96"/>
      <c r="EIM1" s="96"/>
      <c r="EIN1" s="96"/>
      <c r="EIO1" s="96"/>
      <c r="EIP1" s="96"/>
      <c r="EIQ1" s="96"/>
      <c r="EIR1" s="96"/>
      <c r="EIS1" s="96"/>
      <c r="EIT1" s="96"/>
      <c r="EIU1" s="96"/>
      <c r="EIV1" s="96"/>
      <c r="EIW1" s="96"/>
      <c r="EIX1" s="96"/>
      <c r="EIY1" s="96"/>
      <c r="EIZ1" s="96"/>
      <c r="EJA1" s="96"/>
      <c r="EJB1" s="96"/>
      <c r="EJC1" s="96"/>
      <c r="EJD1" s="96"/>
      <c r="EJE1" s="96"/>
      <c r="EJF1" s="96"/>
      <c r="EJG1" s="96"/>
      <c r="EJH1" s="96"/>
      <c r="EJI1" s="96"/>
      <c r="EJJ1" s="96"/>
      <c r="EJK1" s="96"/>
      <c r="EJL1" s="96"/>
      <c r="EJM1" s="96"/>
      <c r="EJN1" s="96"/>
      <c r="EJO1" s="96"/>
      <c r="EJP1" s="96"/>
      <c r="EJQ1" s="96"/>
      <c r="EJR1" s="96"/>
      <c r="EJS1" s="96"/>
      <c r="EJT1" s="96"/>
      <c r="EJU1" s="96"/>
      <c r="EJV1" s="96"/>
      <c r="EJW1" s="96"/>
      <c r="EJX1" s="96"/>
      <c r="EJY1" s="96"/>
      <c r="EJZ1" s="96"/>
      <c r="EKA1" s="96"/>
      <c r="EKB1" s="96"/>
      <c r="EKC1" s="96"/>
      <c r="EKD1" s="96"/>
      <c r="EKE1" s="96"/>
      <c r="EKF1" s="96"/>
      <c r="EKG1" s="96"/>
      <c r="EKH1" s="96"/>
      <c r="EKI1" s="96"/>
      <c r="EKJ1" s="96"/>
      <c r="EKK1" s="96"/>
      <c r="EKL1" s="96"/>
      <c r="EKM1" s="96"/>
      <c r="EKN1" s="96"/>
      <c r="EKO1" s="96"/>
      <c r="EKP1" s="96"/>
      <c r="EKQ1" s="96"/>
      <c r="EKR1" s="96"/>
      <c r="EKS1" s="96"/>
      <c r="EKT1" s="96"/>
      <c r="EKU1" s="96"/>
      <c r="EKV1" s="96"/>
      <c r="EKW1" s="96"/>
      <c r="EKX1" s="96"/>
      <c r="EKY1" s="96"/>
      <c r="EKZ1" s="96"/>
      <c r="ELA1" s="96"/>
      <c r="ELB1" s="96"/>
      <c r="ELC1" s="96"/>
      <c r="ELD1" s="96"/>
      <c r="ELE1" s="96"/>
      <c r="ELF1" s="96"/>
      <c r="ELG1" s="96"/>
      <c r="ELH1" s="96"/>
      <c r="ELI1" s="96"/>
      <c r="ELJ1" s="96"/>
      <c r="ELK1" s="96"/>
      <c r="ELL1" s="96"/>
      <c r="ELM1" s="96"/>
      <c r="ELN1" s="96"/>
      <c r="ELO1" s="96"/>
      <c r="ELP1" s="96"/>
      <c r="ELQ1" s="96"/>
      <c r="ELR1" s="96"/>
      <c r="ELS1" s="96"/>
      <c r="ELT1" s="96"/>
      <c r="ELU1" s="96"/>
      <c r="ELV1" s="96"/>
      <c r="ELW1" s="96"/>
      <c r="ELX1" s="96"/>
      <c r="ELY1" s="96"/>
      <c r="ELZ1" s="96"/>
      <c r="EMA1" s="96"/>
      <c r="EMB1" s="96"/>
      <c r="EMC1" s="96"/>
      <c r="EMD1" s="96"/>
      <c r="EME1" s="96"/>
      <c r="EMF1" s="96"/>
      <c r="EMG1" s="96"/>
      <c r="EMH1" s="96"/>
      <c r="EMI1" s="96"/>
      <c r="EMJ1" s="96"/>
      <c r="EMK1" s="96"/>
      <c r="EML1" s="96"/>
      <c r="EMM1" s="96"/>
      <c r="EMN1" s="96"/>
      <c r="EMO1" s="96"/>
      <c r="EMP1" s="96"/>
      <c r="EMQ1" s="96"/>
      <c r="EMR1" s="96"/>
      <c r="EMS1" s="96"/>
      <c r="EMT1" s="96"/>
      <c r="EMU1" s="96"/>
      <c r="EMV1" s="96"/>
      <c r="EMW1" s="96"/>
      <c r="EMX1" s="96"/>
      <c r="EMY1" s="96"/>
      <c r="EMZ1" s="96"/>
      <c r="ENA1" s="96"/>
      <c r="ENB1" s="96"/>
      <c r="ENC1" s="96"/>
      <c r="END1" s="96"/>
      <c r="ENE1" s="96"/>
      <c r="ENF1" s="96"/>
      <c r="ENG1" s="96"/>
      <c r="ENH1" s="96"/>
      <c r="ENI1" s="96"/>
      <c r="ENJ1" s="96"/>
      <c r="ENK1" s="96"/>
      <c r="ENL1" s="96"/>
      <c r="ENM1" s="96"/>
      <c r="ENN1" s="96"/>
      <c r="ENO1" s="96"/>
      <c r="ENP1" s="96"/>
      <c r="ENQ1" s="96"/>
      <c r="ENR1" s="96"/>
      <c r="ENS1" s="96"/>
      <c r="ENT1" s="96"/>
      <c r="ENU1" s="96"/>
      <c r="ENV1" s="96"/>
      <c r="ENW1" s="96"/>
      <c r="ENX1" s="96"/>
      <c r="ENY1" s="96"/>
      <c r="ENZ1" s="96"/>
      <c r="EOA1" s="96"/>
      <c r="EOB1" s="96"/>
      <c r="EOC1" s="96"/>
      <c r="EOD1" s="96"/>
      <c r="EOE1" s="96"/>
      <c r="EOF1" s="96"/>
      <c r="EOG1" s="96"/>
      <c r="EOH1" s="96"/>
      <c r="EOI1" s="96"/>
      <c r="EOJ1" s="96"/>
      <c r="EOK1" s="96"/>
      <c r="EOL1" s="96"/>
      <c r="EOM1" s="96"/>
      <c r="EON1" s="96"/>
      <c r="EOO1" s="96"/>
      <c r="EOP1" s="96"/>
      <c r="EOQ1" s="96"/>
      <c r="EOR1" s="96"/>
      <c r="EOS1" s="96"/>
      <c r="EOT1" s="96"/>
      <c r="EOU1" s="96"/>
      <c r="EOV1" s="96"/>
      <c r="EOW1" s="96"/>
      <c r="EOX1" s="96"/>
      <c r="EOY1" s="96"/>
      <c r="EOZ1" s="96"/>
      <c r="EPA1" s="96"/>
      <c r="EPB1" s="96"/>
      <c r="EPC1" s="96"/>
      <c r="EPD1" s="96"/>
      <c r="EPE1" s="96"/>
      <c r="EPF1" s="96"/>
      <c r="EPG1" s="96"/>
      <c r="EPH1" s="96"/>
      <c r="EPI1" s="96"/>
      <c r="EPJ1" s="96"/>
      <c r="EPK1" s="96"/>
      <c r="EPL1" s="96"/>
      <c r="EPM1" s="96"/>
      <c r="EPN1" s="96"/>
      <c r="EPO1" s="96"/>
      <c r="EPP1" s="96"/>
      <c r="EPQ1" s="96"/>
      <c r="EPR1" s="96"/>
      <c r="EPS1" s="96"/>
      <c r="EPT1" s="96"/>
      <c r="EPU1" s="96"/>
      <c r="EPV1" s="96"/>
      <c r="EPW1" s="96"/>
      <c r="EPX1" s="96"/>
      <c r="EPY1" s="96"/>
      <c r="EPZ1" s="96"/>
      <c r="EQA1" s="96"/>
      <c r="EQB1" s="96"/>
      <c r="EQC1" s="96"/>
      <c r="EQD1" s="96"/>
      <c r="EQE1" s="96"/>
      <c r="EQF1" s="96"/>
      <c r="EQG1" s="96"/>
      <c r="EQH1" s="96"/>
      <c r="EQI1" s="96"/>
      <c r="EQJ1" s="96"/>
      <c r="EQK1" s="96"/>
      <c r="EQL1" s="96"/>
      <c r="EQM1" s="96"/>
      <c r="EQN1" s="96"/>
      <c r="EQO1" s="96"/>
      <c r="EQP1" s="96"/>
      <c r="EQQ1" s="96"/>
      <c r="EQR1" s="96"/>
      <c r="EQS1" s="96"/>
      <c r="EQT1" s="96"/>
      <c r="EQU1" s="96"/>
      <c r="EQV1" s="96"/>
      <c r="EQW1" s="96"/>
      <c r="EQX1" s="96"/>
      <c r="EQY1" s="96"/>
      <c r="EQZ1" s="96"/>
      <c r="ERA1" s="96"/>
      <c r="ERB1" s="96"/>
      <c r="ERC1" s="96"/>
      <c r="ERD1" s="96"/>
      <c r="ERE1" s="96"/>
      <c r="ERF1" s="96"/>
      <c r="ERG1" s="96"/>
      <c r="ERH1" s="96"/>
      <c r="ERI1" s="96"/>
      <c r="ERJ1" s="96"/>
      <c r="ERK1" s="96"/>
      <c r="ERL1" s="96"/>
      <c r="ERM1" s="96"/>
      <c r="ERN1" s="96"/>
      <c r="ERO1" s="96"/>
      <c r="ERP1" s="96"/>
      <c r="ERQ1" s="96"/>
      <c r="ERR1" s="96"/>
      <c r="ERS1" s="96"/>
      <c r="ERT1" s="96"/>
      <c r="ERU1" s="96"/>
      <c r="ERV1" s="96"/>
      <c r="ERW1" s="96"/>
      <c r="ERX1" s="96"/>
      <c r="ERY1" s="96"/>
      <c r="ERZ1" s="96"/>
      <c r="ESA1" s="96"/>
      <c r="ESB1" s="96"/>
      <c r="ESC1" s="96"/>
      <c r="ESD1" s="96"/>
      <c r="ESE1" s="96"/>
      <c r="ESF1" s="96"/>
      <c r="ESG1" s="96"/>
      <c r="ESH1" s="96"/>
      <c r="ESI1" s="96"/>
      <c r="ESJ1" s="96"/>
      <c r="ESK1" s="96"/>
      <c r="ESL1" s="96"/>
      <c r="ESM1" s="96"/>
      <c r="ESN1" s="96"/>
      <c r="ESO1" s="96"/>
      <c r="ESP1" s="96"/>
      <c r="ESQ1" s="96"/>
      <c r="ESR1" s="96"/>
      <c r="ESS1" s="96"/>
      <c r="EST1" s="96"/>
      <c r="ESU1" s="96"/>
      <c r="ESV1" s="96"/>
      <c r="ESW1" s="96"/>
      <c r="ESX1" s="96"/>
      <c r="ESY1" s="96"/>
      <c r="ESZ1" s="96"/>
      <c r="ETA1" s="96"/>
      <c r="ETB1" s="96"/>
      <c r="ETC1" s="96"/>
      <c r="ETD1" s="96"/>
      <c r="ETE1" s="96"/>
      <c r="ETF1" s="96"/>
      <c r="ETG1" s="96"/>
      <c r="ETH1" s="96"/>
      <c r="ETI1" s="96"/>
      <c r="ETJ1" s="96"/>
      <c r="ETK1" s="96"/>
      <c r="ETL1" s="96"/>
      <c r="ETM1" s="96"/>
      <c r="ETN1" s="96"/>
      <c r="ETO1" s="96"/>
      <c r="ETP1" s="96"/>
      <c r="ETQ1" s="96"/>
      <c r="ETR1" s="96"/>
      <c r="ETS1" s="96"/>
      <c r="ETT1" s="96"/>
      <c r="ETU1" s="96"/>
      <c r="ETV1" s="96"/>
      <c r="ETW1" s="96"/>
      <c r="ETX1" s="96"/>
      <c r="ETY1" s="96"/>
      <c r="ETZ1" s="96"/>
      <c r="EUA1" s="96"/>
      <c r="EUB1" s="96"/>
      <c r="EUC1" s="96"/>
      <c r="EUD1" s="96"/>
      <c r="EUE1" s="96"/>
      <c r="EUF1" s="96"/>
      <c r="EUG1" s="96"/>
      <c r="EUH1" s="96"/>
      <c r="EUI1" s="96"/>
      <c r="EUJ1" s="96"/>
      <c r="EUK1" s="96"/>
      <c r="EUL1" s="96"/>
      <c r="EUM1" s="96"/>
      <c r="EUN1" s="96"/>
      <c r="EUO1" s="96"/>
      <c r="EUP1" s="96"/>
      <c r="EUQ1" s="96"/>
      <c r="EUR1" s="96"/>
      <c r="EUS1" s="96"/>
      <c r="EUT1" s="96"/>
      <c r="EUU1" s="96"/>
      <c r="EUV1" s="96"/>
      <c r="EUW1" s="96"/>
      <c r="EUX1" s="96"/>
      <c r="EUY1" s="96"/>
      <c r="EUZ1" s="96"/>
      <c r="EVA1" s="96"/>
      <c r="EVB1" s="96"/>
      <c r="EVC1" s="96"/>
      <c r="EVD1" s="96"/>
      <c r="EVE1" s="96"/>
      <c r="EVF1" s="96"/>
      <c r="EVG1" s="96"/>
      <c r="EVH1" s="96"/>
      <c r="EVI1" s="96"/>
      <c r="EVJ1" s="96"/>
      <c r="EVK1" s="96"/>
      <c r="EVL1" s="96"/>
      <c r="EVM1" s="96"/>
      <c r="EVN1" s="96"/>
      <c r="EVO1" s="96"/>
      <c r="EVP1" s="96"/>
      <c r="EVQ1" s="96"/>
      <c r="EVR1" s="96"/>
      <c r="EVS1" s="96"/>
      <c r="EVT1" s="96"/>
      <c r="EVU1" s="96"/>
      <c r="EVV1" s="96"/>
      <c r="EVW1" s="96"/>
      <c r="EVX1" s="96"/>
      <c r="EVY1" s="96"/>
      <c r="EVZ1" s="96"/>
      <c r="EWA1" s="96"/>
      <c r="EWB1" s="96"/>
      <c r="EWC1" s="96"/>
      <c r="EWD1" s="96"/>
      <c r="EWE1" s="96"/>
      <c r="EWF1" s="96"/>
      <c r="EWG1" s="96"/>
      <c r="EWH1" s="96"/>
      <c r="EWI1" s="96"/>
      <c r="EWJ1" s="96"/>
      <c r="EWK1" s="96"/>
      <c r="EWL1" s="96"/>
      <c r="EWM1" s="96"/>
      <c r="EWN1" s="96"/>
      <c r="EWO1" s="96"/>
      <c r="EWP1" s="96"/>
      <c r="EWQ1" s="96"/>
      <c r="EWR1" s="96"/>
      <c r="EWS1" s="96"/>
      <c r="EWT1" s="96"/>
      <c r="EWU1" s="96"/>
      <c r="EWV1" s="96"/>
      <c r="EWW1" s="96"/>
      <c r="EWX1" s="96"/>
      <c r="EWY1" s="96"/>
      <c r="EWZ1" s="96"/>
      <c r="EXA1" s="96"/>
      <c r="EXB1" s="96"/>
      <c r="EXC1" s="96"/>
      <c r="EXD1" s="96"/>
      <c r="EXE1" s="96"/>
      <c r="EXF1" s="96"/>
      <c r="EXG1" s="96"/>
      <c r="EXH1" s="96"/>
      <c r="EXI1" s="96"/>
      <c r="EXJ1" s="96"/>
      <c r="EXK1" s="96"/>
      <c r="EXL1" s="96"/>
      <c r="EXM1" s="96"/>
      <c r="EXN1" s="96"/>
      <c r="EXO1" s="96"/>
      <c r="EXP1" s="96"/>
      <c r="EXQ1" s="96"/>
      <c r="EXR1" s="96"/>
      <c r="EXS1" s="96"/>
      <c r="EXT1" s="96"/>
      <c r="EXU1" s="96"/>
      <c r="EXV1" s="96"/>
      <c r="EXW1" s="96"/>
      <c r="EXX1" s="96"/>
      <c r="EXY1" s="96"/>
      <c r="EXZ1" s="96"/>
      <c r="EYA1" s="96"/>
      <c r="EYB1" s="96"/>
      <c r="EYC1" s="96"/>
      <c r="EYD1" s="96"/>
      <c r="EYE1" s="96"/>
      <c r="EYF1" s="96"/>
      <c r="EYG1" s="96"/>
      <c r="EYH1" s="96"/>
      <c r="EYI1" s="96"/>
      <c r="EYJ1" s="96"/>
      <c r="EYK1" s="96"/>
      <c r="EYL1" s="96"/>
      <c r="EYM1" s="96"/>
      <c r="EYN1" s="96"/>
      <c r="EYO1" s="96"/>
      <c r="EYP1" s="96"/>
      <c r="EYQ1" s="96"/>
      <c r="EYR1" s="96"/>
      <c r="EYS1" s="96"/>
      <c r="EYT1" s="96"/>
      <c r="EYU1" s="96"/>
      <c r="EYV1" s="96"/>
      <c r="EYW1" s="96"/>
      <c r="EYX1" s="96"/>
      <c r="EYY1" s="96"/>
      <c r="EYZ1" s="96"/>
      <c r="EZA1" s="96"/>
      <c r="EZB1" s="96"/>
      <c r="EZC1" s="96"/>
      <c r="EZD1" s="96"/>
      <c r="EZE1" s="96"/>
      <c r="EZF1" s="96"/>
      <c r="EZG1" s="96"/>
      <c r="EZH1" s="96"/>
      <c r="EZI1" s="96"/>
      <c r="EZJ1" s="96"/>
      <c r="EZK1" s="96"/>
      <c r="EZL1" s="96"/>
      <c r="EZM1" s="96"/>
      <c r="EZN1" s="96"/>
      <c r="EZO1" s="96"/>
      <c r="EZP1" s="96"/>
      <c r="EZQ1" s="96"/>
      <c r="EZR1" s="96"/>
      <c r="EZS1" s="96"/>
      <c r="EZT1" s="96"/>
      <c r="EZU1" s="96"/>
      <c r="EZV1" s="96"/>
      <c r="EZW1" s="96"/>
      <c r="EZX1" s="96"/>
      <c r="EZY1" s="96"/>
      <c r="EZZ1" s="96"/>
      <c r="FAA1" s="96"/>
      <c r="FAB1" s="96"/>
      <c r="FAC1" s="96"/>
      <c r="FAD1" s="96"/>
      <c r="FAE1" s="96"/>
      <c r="FAF1" s="96"/>
      <c r="FAG1" s="96"/>
      <c r="FAH1" s="96"/>
      <c r="FAI1" s="96"/>
      <c r="FAJ1" s="96"/>
      <c r="FAK1" s="96"/>
      <c r="FAL1" s="96"/>
      <c r="FAM1" s="96"/>
      <c r="FAN1" s="96"/>
      <c r="FAO1" s="96"/>
      <c r="FAP1" s="96"/>
      <c r="FAQ1" s="96"/>
      <c r="FAR1" s="96"/>
      <c r="FAS1" s="96"/>
      <c r="FAT1" s="96"/>
      <c r="FAU1" s="96"/>
      <c r="FAV1" s="96"/>
      <c r="FAW1" s="96"/>
      <c r="FAX1" s="96"/>
      <c r="FAY1" s="96"/>
      <c r="FAZ1" s="96"/>
      <c r="FBA1" s="96"/>
      <c r="FBB1" s="96"/>
      <c r="FBC1" s="96"/>
      <c r="FBD1" s="96"/>
      <c r="FBE1" s="96"/>
      <c r="FBF1" s="96"/>
      <c r="FBG1" s="96"/>
      <c r="FBH1" s="96"/>
      <c r="FBI1" s="96"/>
      <c r="FBJ1" s="96"/>
      <c r="FBK1" s="96"/>
      <c r="FBL1" s="96"/>
      <c r="FBM1" s="96"/>
      <c r="FBN1" s="96"/>
      <c r="FBO1" s="96"/>
      <c r="FBP1" s="96"/>
      <c r="FBQ1" s="96"/>
      <c r="FBR1" s="96"/>
      <c r="FBS1" s="96"/>
      <c r="FBT1" s="96"/>
      <c r="FBU1" s="96"/>
      <c r="FBV1" s="96"/>
      <c r="FBW1" s="96"/>
      <c r="FBX1" s="96"/>
      <c r="FBY1" s="96"/>
      <c r="FBZ1" s="96"/>
      <c r="FCA1" s="96"/>
      <c r="FCB1" s="96"/>
      <c r="FCC1" s="96"/>
      <c r="FCD1" s="96"/>
      <c r="FCE1" s="96"/>
      <c r="FCF1" s="96"/>
      <c r="FCG1" s="96"/>
      <c r="FCH1" s="96"/>
      <c r="FCI1" s="96"/>
      <c r="FCJ1" s="96"/>
      <c r="FCK1" s="96"/>
      <c r="FCL1" s="96"/>
      <c r="FCM1" s="96"/>
      <c r="FCN1" s="96"/>
      <c r="FCO1" s="96"/>
      <c r="FCP1" s="96"/>
      <c r="FCQ1" s="96"/>
      <c r="FCR1" s="96"/>
      <c r="FCS1" s="96"/>
      <c r="FCT1" s="96"/>
      <c r="FCU1" s="96"/>
      <c r="FCV1" s="96"/>
      <c r="FCW1" s="96"/>
      <c r="FCX1" s="96"/>
      <c r="FCY1" s="96"/>
      <c r="FCZ1" s="96"/>
      <c r="FDA1" s="96"/>
      <c r="FDB1" s="96"/>
      <c r="FDC1" s="96"/>
      <c r="FDD1" s="96"/>
      <c r="FDE1" s="96"/>
      <c r="FDF1" s="96"/>
      <c r="FDG1" s="96"/>
      <c r="FDH1" s="96"/>
      <c r="FDI1" s="96"/>
      <c r="FDJ1" s="96"/>
      <c r="FDK1" s="96"/>
      <c r="FDL1" s="96"/>
      <c r="FDM1" s="96"/>
      <c r="FDN1" s="96"/>
      <c r="FDO1" s="96"/>
      <c r="FDP1" s="96"/>
      <c r="FDQ1" s="96"/>
      <c r="FDR1" s="96"/>
      <c r="FDS1" s="96"/>
      <c r="FDT1" s="96"/>
      <c r="FDU1" s="96"/>
      <c r="FDV1" s="96"/>
      <c r="FDW1" s="96"/>
      <c r="FDX1" s="96"/>
      <c r="FDY1" s="96"/>
      <c r="FDZ1" s="96"/>
      <c r="FEA1" s="96"/>
      <c r="FEB1" s="96"/>
      <c r="FEC1" s="96"/>
      <c r="FED1" s="96"/>
      <c r="FEE1" s="96"/>
      <c r="FEF1" s="96"/>
      <c r="FEG1" s="96"/>
      <c r="FEH1" s="96"/>
      <c r="FEI1" s="96"/>
      <c r="FEJ1" s="96"/>
      <c r="FEK1" s="96"/>
      <c r="FEL1" s="96"/>
      <c r="FEM1" s="96"/>
      <c r="FEN1" s="96"/>
      <c r="FEO1" s="96"/>
      <c r="FEP1" s="96"/>
      <c r="FEQ1" s="96"/>
      <c r="FER1" s="96"/>
      <c r="FES1" s="96"/>
      <c r="FET1" s="96"/>
      <c r="FEU1" s="96"/>
      <c r="FEV1" s="96"/>
      <c r="FEW1" s="96"/>
      <c r="FEX1" s="96"/>
      <c r="FEY1" s="96"/>
      <c r="FEZ1" s="96"/>
      <c r="FFA1" s="96"/>
      <c r="FFB1" s="96"/>
      <c r="FFC1" s="96"/>
      <c r="FFD1" s="96"/>
      <c r="FFE1" s="96"/>
      <c r="FFF1" s="96"/>
      <c r="FFG1" s="96"/>
      <c r="FFH1" s="96"/>
      <c r="FFI1" s="96"/>
      <c r="FFJ1" s="96"/>
      <c r="FFK1" s="96"/>
      <c r="FFL1" s="96"/>
      <c r="FFM1" s="96"/>
      <c r="FFN1" s="96"/>
      <c r="FFO1" s="96"/>
      <c r="FFP1" s="96"/>
      <c r="FFQ1" s="96"/>
      <c r="FFR1" s="96"/>
      <c r="FFS1" s="96"/>
      <c r="FFT1" s="96"/>
      <c r="FFU1" s="96"/>
      <c r="FFV1" s="96"/>
      <c r="FFW1" s="96"/>
      <c r="FFX1" s="96"/>
      <c r="FFY1" s="96"/>
      <c r="FFZ1" s="96"/>
      <c r="FGA1" s="96"/>
      <c r="FGB1" s="96"/>
      <c r="FGC1" s="96"/>
      <c r="FGD1" s="96"/>
      <c r="FGE1" s="96"/>
      <c r="FGF1" s="96"/>
      <c r="FGG1" s="96"/>
      <c r="FGH1" s="96"/>
      <c r="FGI1" s="96"/>
      <c r="FGJ1" s="96"/>
      <c r="FGK1" s="96"/>
      <c r="FGL1" s="96"/>
      <c r="FGM1" s="96"/>
      <c r="FGN1" s="96"/>
      <c r="FGO1" s="96"/>
      <c r="FGP1" s="96"/>
      <c r="FGQ1" s="96"/>
      <c r="FGR1" s="96"/>
      <c r="FGS1" s="96"/>
      <c r="FGT1" s="96"/>
      <c r="FGU1" s="96"/>
      <c r="FGV1" s="96"/>
      <c r="FGW1" s="96"/>
      <c r="FGX1" s="96"/>
      <c r="FGY1" s="96"/>
      <c r="FGZ1" s="96"/>
      <c r="FHA1" s="96"/>
      <c r="FHB1" s="96"/>
      <c r="FHC1" s="96"/>
      <c r="FHD1" s="96"/>
      <c r="FHE1" s="96"/>
      <c r="FHF1" s="96"/>
      <c r="FHG1" s="96"/>
      <c r="FHH1" s="96"/>
      <c r="FHI1" s="96"/>
      <c r="FHJ1" s="96"/>
      <c r="FHK1" s="96"/>
      <c r="FHL1" s="96"/>
      <c r="FHM1" s="96"/>
      <c r="FHN1" s="96"/>
      <c r="FHO1" s="96"/>
      <c r="FHP1" s="96"/>
      <c r="FHQ1" s="96"/>
      <c r="FHR1" s="96"/>
      <c r="FHS1" s="96"/>
      <c r="FHT1" s="96"/>
      <c r="FHU1" s="96"/>
      <c r="FHV1" s="96"/>
      <c r="FHW1" s="96"/>
      <c r="FHX1" s="96"/>
      <c r="FHY1" s="96"/>
      <c r="FHZ1" s="96"/>
      <c r="FIA1" s="96"/>
      <c r="FIB1" s="96"/>
      <c r="FIC1" s="96"/>
      <c r="FID1" s="96"/>
      <c r="FIE1" s="96"/>
      <c r="FIF1" s="96"/>
      <c r="FIG1" s="96"/>
      <c r="FIH1" s="96"/>
      <c r="FII1" s="96"/>
      <c r="FIJ1" s="96"/>
      <c r="FIK1" s="96"/>
      <c r="FIL1" s="96"/>
      <c r="FIM1" s="96"/>
      <c r="FIN1" s="96"/>
      <c r="FIO1" s="96"/>
      <c r="FIP1" s="96"/>
      <c r="FIQ1" s="96"/>
      <c r="FIR1" s="96"/>
      <c r="FIS1" s="96"/>
      <c r="FIT1" s="96"/>
      <c r="FIU1" s="96"/>
      <c r="FIV1" s="96"/>
      <c r="FIW1" s="96"/>
      <c r="FIX1" s="96"/>
      <c r="FIY1" s="96"/>
      <c r="FIZ1" s="96"/>
      <c r="FJA1" s="96"/>
      <c r="FJB1" s="96"/>
      <c r="FJC1" s="96"/>
      <c r="FJD1" s="96"/>
      <c r="FJE1" s="96"/>
      <c r="FJF1" s="96"/>
      <c r="FJG1" s="96"/>
      <c r="FJH1" s="96"/>
      <c r="FJI1" s="96"/>
      <c r="FJJ1" s="96"/>
      <c r="FJK1" s="96"/>
      <c r="FJL1" s="96"/>
      <c r="FJM1" s="96"/>
      <c r="FJN1" s="96"/>
      <c r="FJO1" s="96"/>
      <c r="FJP1" s="96"/>
      <c r="FJQ1" s="96"/>
      <c r="FJR1" s="96"/>
      <c r="FJS1" s="96"/>
      <c r="FJT1" s="96"/>
      <c r="FJU1" s="96"/>
      <c r="FJV1" s="96"/>
      <c r="FJW1" s="96"/>
      <c r="FJX1" s="96"/>
      <c r="FJY1" s="96"/>
      <c r="FJZ1" s="96"/>
      <c r="FKA1" s="96"/>
      <c r="FKB1" s="96"/>
      <c r="FKC1" s="96"/>
      <c r="FKD1" s="96"/>
      <c r="FKE1" s="96"/>
      <c r="FKF1" s="96"/>
      <c r="FKG1" s="96"/>
      <c r="FKH1" s="96"/>
      <c r="FKI1" s="96"/>
      <c r="FKJ1" s="96"/>
      <c r="FKK1" s="96"/>
      <c r="FKL1" s="96"/>
      <c r="FKM1" s="96"/>
      <c r="FKN1" s="96"/>
      <c r="FKO1" s="96"/>
      <c r="FKP1" s="96"/>
      <c r="FKQ1" s="96"/>
      <c r="FKR1" s="96"/>
      <c r="FKS1" s="96"/>
      <c r="FKT1" s="96"/>
      <c r="FKU1" s="96"/>
      <c r="FKV1" s="96"/>
      <c r="FKW1" s="96"/>
      <c r="FKX1" s="96"/>
      <c r="FKY1" s="96"/>
      <c r="FKZ1" s="96"/>
      <c r="FLA1" s="96"/>
      <c r="FLB1" s="96"/>
      <c r="FLC1" s="96"/>
      <c r="FLD1" s="96"/>
      <c r="FLE1" s="96"/>
      <c r="FLF1" s="96"/>
      <c r="FLG1" s="96"/>
      <c r="FLH1" s="96"/>
      <c r="FLI1" s="96"/>
      <c r="FLJ1" s="96"/>
      <c r="FLK1" s="96"/>
      <c r="FLL1" s="96"/>
      <c r="FLM1" s="96"/>
      <c r="FLN1" s="96"/>
      <c r="FLO1" s="96"/>
      <c r="FLP1" s="96"/>
      <c r="FLQ1" s="96"/>
      <c r="FLR1" s="96"/>
      <c r="FLS1" s="96"/>
      <c r="FLT1" s="96"/>
      <c r="FLU1" s="96"/>
      <c r="FLV1" s="96"/>
      <c r="FLW1" s="96"/>
      <c r="FLX1" s="96"/>
      <c r="FLY1" s="96"/>
      <c r="FLZ1" s="96"/>
      <c r="FMA1" s="96"/>
      <c r="FMB1" s="96"/>
      <c r="FMC1" s="96"/>
      <c r="FMD1" s="96"/>
      <c r="FME1" s="96"/>
      <c r="FMF1" s="96"/>
      <c r="FMG1" s="96"/>
      <c r="FMH1" s="96"/>
      <c r="FMI1" s="96"/>
      <c r="FMJ1" s="96"/>
      <c r="FMK1" s="96"/>
      <c r="FML1" s="96"/>
      <c r="FMM1" s="96"/>
      <c r="FMN1" s="96"/>
      <c r="FMO1" s="96"/>
      <c r="FMP1" s="96"/>
      <c r="FMQ1" s="96"/>
      <c r="FMR1" s="96"/>
      <c r="FMS1" s="96"/>
      <c r="FMT1" s="96"/>
      <c r="FMU1" s="96"/>
      <c r="FMV1" s="96"/>
      <c r="FMW1" s="96"/>
      <c r="FMX1" s="96"/>
      <c r="FMY1" s="96"/>
      <c r="FMZ1" s="96"/>
      <c r="FNA1" s="96"/>
      <c r="FNB1" s="96"/>
      <c r="FNC1" s="96"/>
      <c r="FND1" s="96"/>
      <c r="FNE1" s="96"/>
      <c r="FNF1" s="96"/>
      <c r="FNG1" s="96"/>
      <c r="FNH1" s="96"/>
      <c r="FNI1" s="96"/>
      <c r="FNJ1" s="96"/>
      <c r="FNK1" s="96"/>
      <c r="FNL1" s="96"/>
      <c r="FNM1" s="96"/>
      <c r="FNN1" s="96"/>
      <c r="FNO1" s="96"/>
      <c r="FNP1" s="96"/>
      <c r="FNQ1" s="96"/>
      <c r="FNR1" s="96"/>
      <c r="FNS1" s="96"/>
      <c r="FNT1" s="96"/>
      <c r="FNU1" s="96"/>
      <c r="FNV1" s="96"/>
      <c r="FNW1" s="96"/>
      <c r="FNX1" s="96"/>
      <c r="FNY1" s="96"/>
      <c r="FNZ1" s="96"/>
      <c r="FOA1" s="96"/>
      <c r="FOB1" s="96"/>
      <c r="FOC1" s="96"/>
      <c r="FOD1" s="96"/>
      <c r="FOE1" s="96"/>
      <c r="FOF1" s="96"/>
      <c r="FOG1" s="96"/>
      <c r="FOH1" s="96"/>
      <c r="FOI1" s="96"/>
      <c r="FOJ1" s="96"/>
      <c r="FOK1" s="96"/>
      <c r="FOL1" s="96"/>
      <c r="FOM1" s="96"/>
      <c r="FON1" s="96"/>
      <c r="FOO1" s="96"/>
      <c r="FOP1" s="96"/>
      <c r="FOQ1" s="96"/>
      <c r="FOR1" s="96"/>
      <c r="FOS1" s="96"/>
      <c r="FOT1" s="96"/>
      <c r="FOU1" s="96"/>
      <c r="FOV1" s="96"/>
      <c r="FOW1" s="96"/>
      <c r="FOX1" s="96"/>
      <c r="FOY1" s="96"/>
      <c r="FOZ1" s="96"/>
      <c r="FPA1" s="96"/>
      <c r="FPB1" s="96"/>
      <c r="FPC1" s="96"/>
      <c r="FPD1" s="96"/>
      <c r="FPE1" s="96"/>
      <c r="FPF1" s="96"/>
      <c r="FPG1" s="96"/>
      <c r="FPH1" s="96"/>
      <c r="FPI1" s="96"/>
      <c r="FPJ1" s="96"/>
      <c r="FPK1" s="96"/>
      <c r="FPL1" s="96"/>
      <c r="FPM1" s="96"/>
      <c r="FPN1" s="96"/>
      <c r="FPO1" s="96"/>
      <c r="FPP1" s="96"/>
      <c r="FPQ1" s="96"/>
      <c r="FPR1" s="96"/>
      <c r="FPS1" s="96"/>
      <c r="FPT1" s="96"/>
      <c r="FPU1" s="96"/>
      <c r="FPV1" s="96"/>
      <c r="FPW1" s="96"/>
      <c r="FPX1" s="96"/>
      <c r="FPY1" s="96"/>
      <c r="FPZ1" s="96"/>
      <c r="FQA1" s="96"/>
      <c r="FQB1" s="96"/>
      <c r="FQC1" s="96"/>
      <c r="FQD1" s="96"/>
      <c r="FQE1" s="96"/>
      <c r="FQF1" s="96"/>
      <c r="FQG1" s="96"/>
      <c r="FQH1" s="96"/>
      <c r="FQI1" s="96"/>
      <c r="FQJ1" s="96"/>
      <c r="FQK1" s="96"/>
      <c r="FQL1" s="96"/>
      <c r="FQM1" s="96"/>
      <c r="FQN1" s="96"/>
      <c r="FQO1" s="96"/>
      <c r="FQP1" s="96"/>
      <c r="FQQ1" s="96"/>
      <c r="FQR1" s="96"/>
      <c r="FQS1" s="96"/>
      <c r="FQT1" s="96"/>
      <c r="FQU1" s="96"/>
      <c r="FQV1" s="96"/>
      <c r="FQW1" s="96"/>
      <c r="FQX1" s="96"/>
      <c r="FQY1" s="96"/>
      <c r="FQZ1" s="96"/>
      <c r="FRA1" s="96"/>
      <c r="FRB1" s="96"/>
      <c r="FRC1" s="96"/>
      <c r="FRD1" s="96"/>
      <c r="FRE1" s="96"/>
      <c r="FRF1" s="96"/>
      <c r="FRG1" s="96"/>
      <c r="FRH1" s="96"/>
      <c r="FRI1" s="96"/>
      <c r="FRJ1" s="96"/>
      <c r="FRK1" s="96"/>
      <c r="FRL1" s="96"/>
      <c r="FRM1" s="96"/>
      <c r="FRN1" s="96"/>
      <c r="FRO1" s="96"/>
      <c r="FRP1" s="96"/>
      <c r="FRQ1" s="96"/>
      <c r="FRR1" s="96"/>
      <c r="FRS1" s="96"/>
      <c r="FRT1" s="96"/>
      <c r="FRU1" s="96"/>
      <c r="FRV1" s="96"/>
      <c r="FRW1" s="96"/>
      <c r="FRX1" s="96"/>
      <c r="FRY1" s="96"/>
      <c r="FRZ1" s="96"/>
      <c r="FSA1" s="96"/>
      <c r="FSB1" s="96"/>
      <c r="FSC1" s="96"/>
      <c r="FSD1" s="96"/>
      <c r="FSE1" s="96"/>
      <c r="FSF1" s="96"/>
      <c r="FSG1" s="96"/>
      <c r="FSH1" s="96"/>
      <c r="FSI1" s="96"/>
      <c r="FSJ1" s="96"/>
      <c r="FSK1" s="96"/>
      <c r="FSL1" s="96"/>
      <c r="FSM1" s="96"/>
      <c r="FSN1" s="96"/>
      <c r="FSO1" s="96"/>
      <c r="FSP1" s="96"/>
      <c r="FSQ1" s="96"/>
      <c r="FSR1" s="96"/>
      <c r="FSS1" s="96"/>
      <c r="FST1" s="96"/>
      <c r="FSU1" s="96"/>
      <c r="FSV1" s="96"/>
      <c r="FSW1" s="96"/>
      <c r="FSX1" s="96"/>
      <c r="FSY1" s="96"/>
      <c r="FSZ1" s="96"/>
      <c r="FTA1" s="96"/>
      <c r="FTB1" s="96"/>
      <c r="FTC1" s="96"/>
      <c r="FTD1" s="96"/>
      <c r="FTE1" s="96"/>
      <c r="FTF1" s="96"/>
      <c r="FTG1" s="96"/>
      <c r="FTH1" s="96"/>
      <c r="FTI1" s="96"/>
      <c r="FTJ1" s="96"/>
      <c r="FTK1" s="96"/>
      <c r="FTL1" s="96"/>
      <c r="FTM1" s="96"/>
      <c r="FTN1" s="96"/>
      <c r="FTO1" s="96"/>
      <c r="FTP1" s="96"/>
      <c r="FTQ1" s="96"/>
      <c r="FTR1" s="96"/>
      <c r="FTS1" s="96"/>
      <c r="FTT1" s="96"/>
      <c r="FTU1" s="96"/>
      <c r="FTV1" s="96"/>
      <c r="FTW1" s="96"/>
      <c r="FTX1" s="96"/>
      <c r="FTY1" s="96"/>
      <c r="FTZ1" s="96"/>
      <c r="FUA1" s="96"/>
      <c r="FUB1" s="96"/>
      <c r="FUC1" s="96"/>
      <c r="FUD1" s="96"/>
      <c r="FUE1" s="96"/>
      <c r="FUF1" s="96"/>
      <c r="FUG1" s="96"/>
      <c r="FUH1" s="96"/>
      <c r="FUI1" s="96"/>
      <c r="FUJ1" s="96"/>
      <c r="FUK1" s="96"/>
      <c r="FUL1" s="96"/>
      <c r="FUM1" s="96"/>
      <c r="FUN1" s="96"/>
      <c r="FUO1" s="96"/>
      <c r="FUP1" s="96"/>
      <c r="FUQ1" s="96"/>
      <c r="FUR1" s="96"/>
      <c r="FUS1" s="96"/>
      <c r="FUT1" s="96"/>
      <c r="FUU1" s="96"/>
      <c r="FUV1" s="96"/>
      <c r="FUW1" s="96"/>
      <c r="FUX1" s="96"/>
      <c r="FUY1" s="96"/>
      <c r="FUZ1" s="96"/>
      <c r="FVA1" s="96"/>
      <c r="FVB1" s="96"/>
      <c r="FVC1" s="96"/>
      <c r="FVD1" s="96"/>
      <c r="FVE1" s="96"/>
      <c r="FVF1" s="96"/>
      <c r="FVG1" s="96"/>
      <c r="FVH1" s="96"/>
      <c r="FVI1" s="96"/>
      <c r="FVJ1" s="96"/>
      <c r="FVK1" s="96"/>
      <c r="FVL1" s="96"/>
      <c r="FVM1" s="96"/>
      <c r="FVN1" s="96"/>
      <c r="FVO1" s="96"/>
      <c r="FVP1" s="96"/>
      <c r="FVQ1" s="96"/>
      <c r="FVR1" s="96"/>
      <c r="FVS1" s="96"/>
      <c r="FVT1" s="96"/>
      <c r="FVU1" s="96"/>
      <c r="FVV1" s="96"/>
      <c r="FVW1" s="96"/>
      <c r="FVX1" s="96"/>
      <c r="FVY1" s="96"/>
      <c r="FVZ1" s="96"/>
      <c r="FWA1" s="96"/>
      <c r="FWB1" s="96"/>
      <c r="FWC1" s="96"/>
      <c r="FWD1" s="96"/>
      <c r="FWE1" s="96"/>
      <c r="FWF1" s="96"/>
      <c r="FWG1" s="96"/>
      <c r="FWH1" s="96"/>
      <c r="FWI1" s="96"/>
      <c r="FWJ1" s="96"/>
      <c r="FWK1" s="96"/>
      <c r="FWL1" s="96"/>
      <c r="FWM1" s="96"/>
      <c r="FWN1" s="96"/>
      <c r="FWO1" s="96"/>
      <c r="FWP1" s="96"/>
      <c r="FWQ1" s="96"/>
      <c r="FWR1" s="96"/>
      <c r="FWS1" s="96"/>
      <c r="FWT1" s="96"/>
      <c r="FWU1" s="96"/>
      <c r="FWV1" s="96"/>
      <c r="FWW1" s="96"/>
      <c r="FWX1" s="96"/>
      <c r="FWY1" s="96"/>
      <c r="FWZ1" s="96"/>
      <c r="FXA1" s="96"/>
      <c r="FXB1" s="96"/>
      <c r="FXC1" s="96"/>
      <c r="FXD1" s="96"/>
      <c r="FXE1" s="96"/>
      <c r="FXF1" s="96"/>
      <c r="FXG1" s="96"/>
      <c r="FXH1" s="96"/>
      <c r="FXI1" s="96"/>
      <c r="FXJ1" s="96"/>
      <c r="FXK1" s="96"/>
      <c r="FXL1" s="96"/>
      <c r="FXM1" s="96"/>
      <c r="FXN1" s="96"/>
      <c r="FXO1" s="96"/>
      <c r="FXP1" s="96"/>
      <c r="FXQ1" s="96"/>
      <c r="FXR1" s="96"/>
      <c r="FXS1" s="96"/>
      <c r="FXT1" s="96"/>
      <c r="FXU1" s="96"/>
      <c r="FXV1" s="96"/>
      <c r="FXW1" s="96"/>
      <c r="FXX1" s="96"/>
      <c r="FXY1" s="96"/>
      <c r="FXZ1" s="96"/>
      <c r="FYA1" s="96"/>
      <c r="FYB1" s="96"/>
      <c r="FYC1" s="96"/>
      <c r="FYD1" s="96"/>
      <c r="FYE1" s="96"/>
      <c r="FYF1" s="96"/>
      <c r="FYG1" s="96"/>
      <c r="FYH1" s="96"/>
      <c r="FYI1" s="96"/>
      <c r="FYJ1" s="96"/>
      <c r="FYK1" s="96"/>
      <c r="FYL1" s="96"/>
      <c r="FYM1" s="96"/>
      <c r="FYN1" s="96"/>
      <c r="FYO1" s="96"/>
      <c r="FYP1" s="96"/>
      <c r="FYQ1" s="96"/>
      <c r="FYR1" s="96"/>
      <c r="FYS1" s="96"/>
      <c r="FYT1" s="96"/>
      <c r="FYU1" s="96"/>
      <c r="FYV1" s="96"/>
      <c r="FYW1" s="96"/>
      <c r="FYX1" s="96"/>
      <c r="FYY1" s="96"/>
      <c r="FYZ1" s="96"/>
      <c r="FZA1" s="96"/>
      <c r="FZB1" s="96"/>
      <c r="FZC1" s="96"/>
      <c r="FZD1" s="96"/>
      <c r="FZE1" s="96"/>
      <c r="FZF1" s="96"/>
      <c r="FZG1" s="96"/>
      <c r="FZH1" s="96"/>
      <c r="FZI1" s="96"/>
      <c r="FZJ1" s="96"/>
      <c r="FZK1" s="96"/>
      <c r="FZL1" s="96"/>
      <c r="FZM1" s="96"/>
      <c r="FZN1" s="96"/>
      <c r="FZO1" s="96"/>
      <c r="FZP1" s="96"/>
      <c r="FZQ1" s="96"/>
      <c r="FZR1" s="96"/>
      <c r="FZS1" s="96"/>
      <c r="FZT1" s="96"/>
      <c r="FZU1" s="96"/>
      <c r="FZV1" s="96"/>
      <c r="FZW1" s="96"/>
      <c r="FZX1" s="96"/>
      <c r="FZY1" s="96"/>
      <c r="FZZ1" s="96"/>
      <c r="GAA1" s="96"/>
      <c r="GAB1" s="96"/>
      <c r="GAC1" s="96"/>
      <c r="GAD1" s="96"/>
      <c r="GAE1" s="96"/>
      <c r="GAF1" s="96"/>
      <c r="GAG1" s="96"/>
      <c r="GAH1" s="96"/>
      <c r="GAI1" s="96"/>
      <c r="GAJ1" s="96"/>
      <c r="GAK1" s="96"/>
      <c r="GAL1" s="96"/>
      <c r="GAM1" s="96"/>
      <c r="GAN1" s="96"/>
      <c r="GAO1" s="96"/>
      <c r="GAP1" s="96"/>
      <c r="GAQ1" s="96"/>
      <c r="GAR1" s="96"/>
      <c r="GAS1" s="96"/>
      <c r="GAT1" s="96"/>
      <c r="GAU1" s="96"/>
      <c r="GAV1" s="96"/>
      <c r="GAW1" s="96"/>
      <c r="GAX1" s="96"/>
      <c r="GAY1" s="96"/>
      <c r="GAZ1" s="96"/>
      <c r="GBA1" s="96"/>
      <c r="GBB1" s="96"/>
      <c r="GBC1" s="96"/>
      <c r="GBD1" s="96"/>
      <c r="GBE1" s="96"/>
      <c r="GBF1" s="96"/>
      <c r="GBG1" s="96"/>
      <c r="GBH1" s="96"/>
      <c r="GBI1" s="96"/>
      <c r="GBJ1" s="96"/>
      <c r="GBK1" s="96"/>
      <c r="GBL1" s="96"/>
      <c r="GBM1" s="96"/>
      <c r="GBN1" s="96"/>
      <c r="GBO1" s="96"/>
      <c r="GBP1" s="96"/>
      <c r="GBQ1" s="96"/>
      <c r="GBR1" s="96"/>
      <c r="GBS1" s="96"/>
      <c r="GBT1" s="96"/>
      <c r="GBU1" s="96"/>
      <c r="GBV1" s="96"/>
      <c r="GBW1" s="96"/>
      <c r="GBX1" s="96"/>
      <c r="GBY1" s="96"/>
      <c r="GBZ1" s="96"/>
      <c r="GCA1" s="96"/>
      <c r="GCB1" s="96"/>
      <c r="GCC1" s="96"/>
      <c r="GCD1" s="96"/>
      <c r="GCE1" s="96"/>
      <c r="GCF1" s="96"/>
      <c r="GCG1" s="96"/>
      <c r="GCH1" s="96"/>
      <c r="GCI1" s="96"/>
      <c r="GCJ1" s="96"/>
      <c r="GCK1" s="96"/>
      <c r="GCL1" s="96"/>
      <c r="GCM1" s="96"/>
      <c r="GCN1" s="96"/>
      <c r="GCO1" s="96"/>
      <c r="GCP1" s="96"/>
      <c r="GCQ1" s="96"/>
      <c r="GCR1" s="96"/>
      <c r="GCS1" s="96"/>
      <c r="GCT1" s="96"/>
      <c r="GCU1" s="96"/>
      <c r="GCV1" s="96"/>
      <c r="GCW1" s="96"/>
      <c r="GCX1" s="96"/>
      <c r="GCY1" s="96"/>
      <c r="GCZ1" s="96"/>
      <c r="GDA1" s="96"/>
      <c r="GDB1" s="96"/>
      <c r="GDC1" s="96"/>
      <c r="GDD1" s="96"/>
      <c r="GDE1" s="96"/>
      <c r="GDF1" s="96"/>
      <c r="GDG1" s="96"/>
      <c r="GDH1" s="96"/>
      <c r="GDI1" s="96"/>
      <c r="GDJ1" s="96"/>
      <c r="GDK1" s="96"/>
      <c r="GDL1" s="96"/>
      <c r="GDM1" s="96"/>
      <c r="GDN1" s="96"/>
      <c r="GDO1" s="96"/>
      <c r="GDP1" s="96"/>
      <c r="GDQ1" s="96"/>
      <c r="GDR1" s="96"/>
      <c r="GDS1" s="96"/>
      <c r="GDT1" s="96"/>
      <c r="GDU1" s="96"/>
      <c r="GDV1" s="96"/>
      <c r="GDW1" s="96"/>
      <c r="GDX1" s="96"/>
      <c r="GDY1" s="96"/>
      <c r="GDZ1" s="96"/>
      <c r="GEA1" s="96"/>
      <c r="GEB1" s="96"/>
      <c r="GEC1" s="96"/>
      <c r="GED1" s="96"/>
      <c r="GEE1" s="96"/>
      <c r="GEF1" s="96"/>
      <c r="GEG1" s="96"/>
      <c r="GEH1" s="96"/>
      <c r="GEI1" s="96"/>
      <c r="GEJ1" s="96"/>
      <c r="GEK1" s="96"/>
      <c r="GEL1" s="96"/>
      <c r="GEM1" s="96"/>
      <c r="GEN1" s="96"/>
      <c r="GEO1" s="96"/>
      <c r="GEP1" s="96"/>
      <c r="GEQ1" s="96"/>
      <c r="GER1" s="96"/>
      <c r="GES1" s="96"/>
      <c r="GET1" s="96"/>
      <c r="GEU1" s="96"/>
      <c r="GEV1" s="96"/>
      <c r="GEW1" s="96"/>
      <c r="GEX1" s="96"/>
      <c r="GEY1" s="96"/>
      <c r="GEZ1" s="96"/>
      <c r="GFA1" s="96"/>
      <c r="GFB1" s="96"/>
      <c r="GFC1" s="96"/>
      <c r="GFD1" s="96"/>
      <c r="GFE1" s="96"/>
      <c r="GFF1" s="96"/>
      <c r="GFG1" s="96"/>
      <c r="GFH1" s="96"/>
      <c r="GFI1" s="96"/>
      <c r="GFJ1" s="96"/>
      <c r="GFK1" s="96"/>
      <c r="GFL1" s="96"/>
      <c r="GFM1" s="96"/>
      <c r="GFN1" s="96"/>
      <c r="GFO1" s="96"/>
      <c r="GFP1" s="96"/>
      <c r="GFQ1" s="96"/>
      <c r="GFR1" s="96"/>
      <c r="GFS1" s="96"/>
      <c r="GFT1" s="96"/>
      <c r="GFU1" s="96"/>
      <c r="GFV1" s="96"/>
      <c r="GFW1" s="96"/>
      <c r="GFX1" s="96"/>
      <c r="GFY1" s="96"/>
      <c r="GFZ1" s="96"/>
      <c r="GGA1" s="96"/>
      <c r="GGB1" s="96"/>
      <c r="GGC1" s="96"/>
      <c r="GGD1" s="96"/>
      <c r="GGE1" s="96"/>
      <c r="GGF1" s="96"/>
      <c r="GGG1" s="96"/>
      <c r="GGH1" s="96"/>
      <c r="GGI1" s="96"/>
      <c r="GGJ1" s="96"/>
      <c r="GGK1" s="96"/>
      <c r="GGL1" s="96"/>
      <c r="GGM1" s="96"/>
      <c r="GGN1" s="96"/>
      <c r="GGO1" s="96"/>
      <c r="GGP1" s="96"/>
      <c r="GGQ1" s="96"/>
      <c r="GGR1" s="96"/>
      <c r="GGS1" s="96"/>
      <c r="GGT1" s="96"/>
      <c r="GGU1" s="96"/>
      <c r="GGV1" s="96"/>
      <c r="GGW1" s="96"/>
      <c r="GGX1" s="96"/>
      <c r="GGY1" s="96"/>
      <c r="GGZ1" s="96"/>
      <c r="GHA1" s="96"/>
      <c r="GHB1" s="96"/>
      <c r="GHC1" s="96"/>
      <c r="GHD1" s="96"/>
      <c r="GHE1" s="96"/>
      <c r="GHF1" s="96"/>
      <c r="GHG1" s="96"/>
      <c r="GHH1" s="96"/>
      <c r="GHI1" s="96"/>
      <c r="GHJ1" s="96"/>
      <c r="GHK1" s="96"/>
      <c r="GHL1" s="96"/>
      <c r="GHM1" s="96"/>
      <c r="GHN1" s="96"/>
      <c r="GHO1" s="96"/>
      <c r="GHP1" s="96"/>
      <c r="GHQ1" s="96"/>
      <c r="GHR1" s="96"/>
      <c r="GHS1" s="96"/>
      <c r="GHT1" s="96"/>
      <c r="GHU1" s="96"/>
      <c r="GHV1" s="96"/>
      <c r="GHW1" s="96"/>
      <c r="GHX1" s="96"/>
      <c r="GHY1" s="96"/>
      <c r="GHZ1" s="96"/>
      <c r="GIA1" s="96"/>
      <c r="GIB1" s="96"/>
      <c r="GIC1" s="96"/>
      <c r="GID1" s="96"/>
      <c r="GIE1" s="96"/>
      <c r="GIF1" s="96"/>
      <c r="GIG1" s="96"/>
      <c r="GIH1" s="96"/>
      <c r="GII1" s="96"/>
      <c r="GIJ1" s="96"/>
      <c r="GIK1" s="96"/>
      <c r="GIL1" s="96"/>
      <c r="GIM1" s="96"/>
      <c r="GIN1" s="96"/>
      <c r="GIO1" s="96"/>
      <c r="GIP1" s="96"/>
      <c r="GIQ1" s="96"/>
      <c r="GIR1" s="96"/>
      <c r="GIS1" s="96"/>
      <c r="GIT1" s="96"/>
      <c r="GIU1" s="96"/>
      <c r="GIV1" s="96"/>
      <c r="GIW1" s="96"/>
      <c r="GIX1" s="96"/>
      <c r="GIY1" s="96"/>
      <c r="GIZ1" s="96"/>
      <c r="GJA1" s="96"/>
      <c r="GJB1" s="96"/>
      <c r="GJC1" s="96"/>
      <c r="GJD1" s="96"/>
      <c r="GJE1" s="96"/>
      <c r="GJF1" s="96"/>
      <c r="GJG1" s="96"/>
      <c r="GJH1" s="96"/>
      <c r="GJI1" s="96"/>
      <c r="GJJ1" s="96"/>
      <c r="GJK1" s="96"/>
      <c r="GJL1" s="96"/>
      <c r="GJM1" s="96"/>
      <c r="GJN1" s="96"/>
      <c r="GJO1" s="96"/>
      <c r="GJP1" s="96"/>
      <c r="GJQ1" s="96"/>
      <c r="GJR1" s="96"/>
      <c r="GJS1" s="96"/>
      <c r="GJT1" s="96"/>
      <c r="GJU1" s="96"/>
      <c r="GJV1" s="96"/>
      <c r="GJW1" s="96"/>
      <c r="GJX1" s="96"/>
      <c r="GJY1" s="96"/>
      <c r="GJZ1" s="96"/>
      <c r="GKA1" s="96"/>
      <c r="GKB1" s="96"/>
      <c r="GKC1" s="96"/>
      <c r="GKD1" s="96"/>
      <c r="GKE1" s="96"/>
      <c r="GKF1" s="96"/>
      <c r="GKG1" s="96"/>
      <c r="GKH1" s="96"/>
      <c r="GKI1" s="96"/>
      <c r="GKJ1" s="96"/>
      <c r="GKK1" s="96"/>
      <c r="GKL1" s="96"/>
      <c r="GKM1" s="96"/>
      <c r="GKN1" s="96"/>
      <c r="GKO1" s="96"/>
      <c r="GKP1" s="96"/>
      <c r="GKQ1" s="96"/>
      <c r="GKR1" s="96"/>
      <c r="GKS1" s="96"/>
      <c r="GKT1" s="96"/>
      <c r="GKU1" s="96"/>
      <c r="GKV1" s="96"/>
      <c r="GKW1" s="96"/>
      <c r="GKX1" s="96"/>
      <c r="GKY1" s="96"/>
      <c r="GKZ1" s="96"/>
      <c r="GLA1" s="96"/>
      <c r="GLB1" s="96"/>
      <c r="GLC1" s="96"/>
      <c r="GLD1" s="96"/>
      <c r="GLE1" s="96"/>
      <c r="GLF1" s="96"/>
      <c r="GLG1" s="96"/>
      <c r="GLH1" s="96"/>
      <c r="GLI1" s="96"/>
      <c r="GLJ1" s="96"/>
      <c r="GLK1" s="96"/>
      <c r="GLL1" s="96"/>
      <c r="GLM1" s="96"/>
      <c r="GLN1" s="96"/>
      <c r="GLO1" s="96"/>
      <c r="GLP1" s="96"/>
      <c r="GLQ1" s="96"/>
      <c r="GLR1" s="96"/>
      <c r="GLS1" s="96"/>
      <c r="GLT1" s="96"/>
      <c r="GLU1" s="96"/>
      <c r="GLV1" s="96"/>
      <c r="GLW1" s="96"/>
      <c r="GLX1" s="96"/>
      <c r="GLY1" s="96"/>
      <c r="GLZ1" s="96"/>
      <c r="GMA1" s="96"/>
      <c r="GMB1" s="96"/>
      <c r="GMC1" s="96"/>
      <c r="GMD1" s="96"/>
      <c r="GME1" s="96"/>
      <c r="GMF1" s="96"/>
      <c r="GMG1" s="96"/>
      <c r="GMH1" s="96"/>
      <c r="GMI1" s="96"/>
      <c r="GMJ1" s="96"/>
      <c r="GMK1" s="96"/>
      <c r="GML1" s="96"/>
      <c r="GMM1" s="96"/>
      <c r="GMN1" s="96"/>
      <c r="GMO1" s="96"/>
      <c r="GMP1" s="96"/>
      <c r="GMQ1" s="96"/>
      <c r="GMR1" s="96"/>
      <c r="GMS1" s="96"/>
      <c r="GMT1" s="96"/>
      <c r="GMU1" s="96"/>
      <c r="GMV1" s="96"/>
      <c r="GMW1" s="96"/>
      <c r="GMX1" s="96"/>
      <c r="GMY1" s="96"/>
      <c r="GMZ1" s="96"/>
      <c r="GNA1" s="96"/>
      <c r="GNB1" s="96"/>
      <c r="GNC1" s="96"/>
      <c r="GND1" s="96"/>
      <c r="GNE1" s="96"/>
      <c r="GNF1" s="96"/>
      <c r="GNG1" s="96"/>
      <c r="GNH1" s="96"/>
      <c r="GNI1" s="96"/>
      <c r="GNJ1" s="96"/>
      <c r="GNK1" s="96"/>
      <c r="GNL1" s="96"/>
      <c r="GNM1" s="96"/>
      <c r="GNN1" s="96"/>
      <c r="GNO1" s="96"/>
      <c r="GNP1" s="96"/>
      <c r="GNQ1" s="96"/>
      <c r="GNR1" s="96"/>
      <c r="GNS1" s="96"/>
      <c r="GNT1" s="96"/>
      <c r="GNU1" s="96"/>
      <c r="GNV1" s="96"/>
      <c r="GNW1" s="96"/>
      <c r="GNX1" s="96"/>
      <c r="GNY1" s="96"/>
      <c r="GNZ1" s="96"/>
      <c r="GOA1" s="96"/>
      <c r="GOB1" s="96"/>
      <c r="GOC1" s="96"/>
      <c r="GOD1" s="96"/>
      <c r="GOE1" s="96"/>
      <c r="GOF1" s="96"/>
      <c r="GOG1" s="96"/>
      <c r="GOH1" s="96"/>
      <c r="GOI1" s="96"/>
      <c r="GOJ1" s="96"/>
      <c r="GOK1" s="96"/>
      <c r="GOL1" s="96"/>
      <c r="GOM1" s="96"/>
      <c r="GON1" s="96"/>
      <c r="GOO1" s="96"/>
      <c r="GOP1" s="96"/>
      <c r="GOQ1" s="96"/>
      <c r="GOR1" s="96"/>
      <c r="GOS1" s="96"/>
      <c r="GOT1" s="96"/>
      <c r="GOU1" s="96"/>
      <c r="GOV1" s="96"/>
      <c r="GOW1" s="96"/>
      <c r="GOX1" s="96"/>
      <c r="GOY1" s="96"/>
      <c r="GOZ1" s="96"/>
      <c r="GPA1" s="96"/>
      <c r="GPB1" s="96"/>
      <c r="GPC1" s="96"/>
      <c r="GPD1" s="96"/>
      <c r="GPE1" s="96"/>
      <c r="GPF1" s="96"/>
      <c r="GPG1" s="96"/>
      <c r="GPH1" s="96"/>
      <c r="GPI1" s="96"/>
      <c r="GPJ1" s="96"/>
      <c r="GPK1" s="96"/>
      <c r="GPL1" s="96"/>
      <c r="GPM1" s="96"/>
      <c r="GPN1" s="96"/>
      <c r="GPO1" s="96"/>
      <c r="GPP1" s="96"/>
      <c r="GPQ1" s="96"/>
      <c r="GPR1" s="96"/>
      <c r="GPS1" s="96"/>
      <c r="GPT1" s="96"/>
      <c r="GPU1" s="96"/>
      <c r="GPV1" s="96"/>
      <c r="GPW1" s="96"/>
      <c r="GPX1" s="96"/>
      <c r="GPY1" s="96"/>
      <c r="GPZ1" s="96"/>
      <c r="GQA1" s="96"/>
      <c r="GQB1" s="96"/>
      <c r="GQC1" s="96"/>
      <c r="GQD1" s="96"/>
      <c r="GQE1" s="96"/>
      <c r="GQF1" s="96"/>
      <c r="GQG1" s="96"/>
      <c r="GQH1" s="96"/>
      <c r="GQI1" s="96"/>
      <c r="GQJ1" s="96"/>
      <c r="GQK1" s="96"/>
      <c r="GQL1" s="96"/>
      <c r="GQM1" s="96"/>
      <c r="GQN1" s="96"/>
      <c r="GQO1" s="96"/>
      <c r="GQP1" s="96"/>
      <c r="GQQ1" s="96"/>
      <c r="GQR1" s="96"/>
      <c r="GQS1" s="96"/>
      <c r="GQT1" s="96"/>
      <c r="GQU1" s="96"/>
      <c r="GQV1" s="96"/>
      <c r="GQW1" s="96"/>
      <c r="GQX1" s="96"/>
      <c r="GQY1" s="96"/>
      <c r="GQZ1" s="96"/>
      <c r="GRA1" s="96"/>
      <c r="GRB1" s="96"/>
      <c r="GRC1" s="96"/>
      <c r="GRD1" s="96"/>
      <c r="GRE1" s="96"/>
      <c r="GRF1" s="96"/>
      <c r="GRG1" s="96"/>
      <c r="GRH1" s="96"/>
      <c r="GRI1" s="96"/>
      <c r="GRJ1" s="96"/>
      <c r="GRK1" s="96"/>
      <c r="GRL1" s="96"/>
      <c r="GRM1" s="96"/>
      <c r="GRN1" s="96"/>
      <c r="GRO1" s="96"/>
      <c r="GRP1" s="96"/>
      <c r="GRQ1" s="96"/>
      <c r="GRR1" s="96"/>
      <c r="GRS1" s="96"/>
      <c r="GRT1" s="96"/>
      <c r="GRU1" s="96"/>
      <c r="GRV1" s="96"/>
      <c r="GRW1" s="96"/>
      <c r="GRX1" s="96"/>
      <c r="GRY1" s="96"/>
      <c r="GRZ1" s="96"/>
      <c r="GSA1" s="96"/>
      <c r="GSB1" s="96"/>
      <c r="GSC1" s="96"/>
      <c r="GSD1" s="96"/>
      <c r="GSE1" s="96"/>
      <c r="GSF1" s="96"/>
      <c r="GSG1" s="96"/>
      <c r="GSH1" s="96"/>
      <c r="GSI1" s="96"/>
      <c r="GSJ1" s="96"/>
      <c r="GSK1" s="96"/>
      <c r="GSL1" s="96"/>
      <c r="GSM1" s="96"/>
      <c r="GSN1" s="96"/>
      <c r="GSO1" s="96"/>
      <c r="GSP1" s="96"/>
      <c r="GSQ1" s="96"/>
      <c r="GSR1" s="96"/>
      <c r="GSS1" s="96"/>
      <c r="GST1" s="96"/>
      <c r="GSU1" s="96"/>
      <c r="GSV1" s="96"/>
      <c r="GSW1" s="96"/>
      <c r="GSX1" s="96"/>
      <c r="GSY1" s="96"/>
      <c r="GSZ1" s="96"/>
      <c r="GTA1" s="96"/>
      <c r="GTB1" s="96"/>
      <c r="GTC1" s="96"/>
      <c r="GTD1" s="96"/>
      <c r="GTE1" s="96"/>
      <c r="GTF1" s="96"/>
      <c r="GTG1" s="96"/>
      <c r="GTH1" s="96"/>
      <c r="GTI1" s="96"/>
      <c r="GTJ1" s="96"/>
      <c r="GTK1" s="96"/>
      <c r="GTL1" s="96"/>
      <c r="GTM1" s="96"/>
      <c r="GTN1" s="96"/>
      <c r="GTO1" s="96"/>
      <c r="GTP1" s="96"/>
      <c r="GTQ1" s="96"/>
      <c r="GTR1" s="96"/>
      <c r="GTS1" s="96"/>
      <c r="GTT1" s="96"/>
      <c r="GTU1" s="96"/>
      <c r="GTV1" s="96"/>
      <c r="GTW1" s="96"/>
      <c r="GTX1" s="96"/>
      <c r="GTY1" s="96"/>
      <c r="GTZ1" s="96"/>
      <c r="GUA1" s="96"/>
      <c r="GUB1" s="96"/>
      <c r="GUC1" s="96"/>
      <c r="GUD1" s="96"/>
      <c r="GUE1" s="96"/>
      <c r="GUF1" s="96"/>
      <c r="GUG1" s="96"/>
      <c r="GUH1" s="96"/>
      <c r="GUI1" s="96"/>
      <c r="GUJ1" s="96"/>
      <c r="GUK1" s="96"/>
      <c r="GUL1" s="96"/>
      <c r="GUM1" s="96"/>
      <c r="GUN1" s="96"/>
      <c r="GUO1" s="96"/>
      <c r="GUP1" s="96"/>
      <c r="GUQ1" s="96"/>
      <c r="GUR1" s="96"/>
      <c r="GUS1" s="96"/>
      <c r="GUT1" s="96"/>
      <c r="GUU1" s="96"/>
      <c r="GUV1" s="96"/>
      <c r="GUW1" s="96"/>
      <c r="GUX1" s="96"/>
      <c r="GUY1" s="96"/>
      <c r="GUZ1" s="96"/>
      <c r="GVA1" s="96"/>
      <c r="GVB1" s="96"/>
      <c r="GVC1" s="96"/>
      <c r="GVD1" s="96"/>
      <c r="GVE1" s="96"/>
      <c r="GVF1" s="96"/>
      <c r="GVG1" s="96"/>
      <c r="GVH1" s="96"/>
      <c r="GVI1" s="96"/>
      <c r="GVJ1" s="96"/>
      <c r="GVK1" s="96"/>
      <c r="GVL1" s="96"/>
      <c r="GVM1" s="96"/>
      <c r="GVN1" s="96"/>
      <c r="GVO1" s="96"/>
      <c r="GVP1" s="96"/>
      <c r="GVQ1" s="96"/>
      <c r="GVR1" s="96"/>
      <c r="GVS1" s="96"/>
      <c r="GVT1" s="96"/>
      <c r="GVU1" s="96"/>
      <c r="GVV1" s="96"/>
      <c r="GVW1" s="96"/>
      <c r="GVX1" s="96"/>
      <c r="GVY1" s="96"/>
      <c r="GVZ1" s="96"/>
      <c r="GWA1" s="96"/>
      <c r="GWB1" s="96"/>
      <c r="GWC1" s="96"/>
      <c r="GWD1" s="96"/>
      <c r="GWE1" s="96"/>
      <c r="GWF1" s="96"/>
      <c r="GWG1" s="96"/>
      <c r="GWH1" s="96"/>
      <c r="GWI1" s="96"/>
      <c r="GWJ1" s="96"/>
      <c r="GWK1" s="96"/>
      <c r="GWL1" s="96"/>
      <c r="GWM1" s="96"/>
      <c r="GWN1" s="96"/>
      <c r="GWO1" s="96"/>
      <c r="GWP1" s="96"/>
      <c r="GWQ1" s="96"/>
      <c r="GWR1" s="96"/>
      <c r="GWS1" s="96"/>
      <c r="GWT1" s="96"/>
      <c r="GWU1" s="96"/>
      <c r="GWV1" s="96"/>
      <c r="GWW1" s="96"/>
      <c r="GWX1" s="96"/>
      <c r="GWY1" s="96"/>
      <c r="GWZ1" s="96"/>
      <c r="GXA1" s="96"/>
      <c r="GXB1" s="96"/>
      <c r="GXC1" s="96"/>
      <c r="GXD1" s="96"/>
      <c r="GXE1" s="96"/>
      <c r="GXF1" s="96"/>
      <c r="GXG1" s="96"/>
      <c r="GXH1" s="96"/>
      <c r="GXI1" s="96"/>
      <c r="GXJ1" s="96"/>
      <c r="GXK1" s="96"/>
      <c r="GXL1" s="96"/>
      <c r="GXM1" s="96"/>
      <c r="GXN1" s="96"/>
      <c r="GXO1" s="96"/>
      <c r="GXP1" s="96"/>
      <c r="GXQ1" s="96"/>
      <c r="GXR1" s="96"/>
      <c r="GXS1" s="96"/>
      <c r="GXT1" s="96"/>
      <c r="GXU1" s="96"/>
      <c r="GXV1" s="96"/>
      <c r="GXW1" s="96"/>
      <c r="GXX1" s="96"/>
      <c r="GXY1" s="96"/>
      <c r="GXZ1" s="96"/>
      <c r="GYA1" s="96"/>
      <c r="GYB1" s="96"/>
      <c r="GYC1" s="96"/>
      <c r="GYD1" s="96"/>
      <c r="GYE1" s="96"/>
      <c r="GYF1" s="96"/>
      <c r="GYG1" s="96"/>
      <c r="GYH1" s="96"/>
      <c r="GYI1" s="96"/>
      <c r="GYJ1" s="96"/>
      <c r="GYK1" s="96"/>
      <c r="GYL1" s="96"/>
      <c r="GYM1" s="96"/>
      <c r="GYN1" s="96"/>
      <c r="GYO1" s="96"/>
      <c r="GYP1" s="96"/>
      <c r="GYQ1" s="96"/>
      <c r="GYR1" s="96"/>
      <c r="GYS1" s="96"/>
      <c r="GYT1" s="96"/>
      <c r="GYU1" s="96"/>
      <c r="GYV1" s="96"/>
      <c r="GYW1" s="96"/>
      <c r="GYX1" s="96"/>
      <c r="GYY1" s="96"/>
      <c r="GYZ1" s="96"/>
      <c r="GZA1" s="96"/>
      <c r="GZB1" s="96"/>
      <c r="GZC1" s="96"/>
      <c r="GZD1" s="96"/>
      <c r="GZE1" s="96"/>
      <c r="GZF1" s="96"/>
      <c r="GZG1" s="96"/>
      <c r="GZH1" s="96"/>
      <c r="GZI1" s="96"/>
      <c r="GZJ1" s="96"/>
      <c r="GZK1" s="96"/>
      <c r="GZL1" s="96"/>
      <c r="GZM1" s="96"/>
      <c r="GZN1" s="96"/>
      <c r="GZO1" s="96"/>
      <c r="GZP1" s="96"/>
      <c r="GZQ1" s="96"/>
      <c r="GZR1" s="96"/>
      <c r="GZS1" s="96"/>
      <c r="GZT1" s="96"/>
      <c r="GZU1" s="96"/>
      <c r="GZV1" s="96"/>
      <c r="GZW1" s="96"/>
      <c r="GZX1" s="96"/>
      <c r="GZY1" s="96"/>
      <c r="GZZ1" s="96"/>
      <c r="HAA1" s="96"/>
      <c r="HAB1" s="96"/>
      <c r="HAC1" s="96"/>
      <c r="HAD1" s="96"/>
      <c r="HAE1" s="96"/>
      <c r="HAF1" s="96"/>
      <c r="HAG1" s="96"/>
      <c r="HAH1" s="96"/>
      <c r="HAI1" s="96"/>
      <c r="HAJ1" s="96"/>
      <c r="HAK1" s="96"/>
      <c r="HAL1" s="96"/>
      <c r="HAM1" s="96"/>
      <c r="HAN1" s="96"/>
      <c r="HAO1" s="96"/>
      <c r="HAP1" s="96"/>
      <c r="HAQ1" s="96"/>
      <c r="HAR1" s="96"/>
      <c r="HAS1" s="96"/>
      <c r="HAT1" s="96"/>
      <c r="HAU1" s="96"/>
      <c r="HAV1" s="96"/>
      <c r="HAW1" s="96"/>
      <c r="HAX1" s="96"/>
      <c r="HAY1" s="96"/>
      <c r="HAZ1" s="96"/>
      <c r="HBA1" s="96"/>
      <c r="HBB1" s="96"/>
      <c r="HBC1" s="96"/>
      <c r="HBD1" s="96"/>
      <c r="HBE1" s="96"/>
      <c r="HBF1" s="96"/>
      <c r="HBG1" s="96"/>
      <c r="HBH1" s="96"/>
      <c r="HBI1" s="96"/>
      <c r="HBJ1" s="96"/>
      <c r="HBK1" s="96"/>
      <c r="HBL1" s="96"/>
      <c r="HBM1" s="96"/>
      <c r="HBN1" s="96"/>
      <c r="HBO1" s="96"/>
      <c r="HBP1" s="96"/>
      <c r="HBQ1" s="96"/>
      <c r="HBR1" s="96"/>
      <c r="HBS1" s="96"/>
      <c r="HBT1" s="96"/>
      <c r="HBU1" s="96"/>
      <c r="HBV1" s="96"/>
      <c r="HBW1" s="96"/>
      <c r="HBX1" s="96"/>
      <c r="HBY1" s="96"/>
      <c r="HBZ1" s="96"/>
      <c r="HCA1" s="96"/>
      <c r="HCB1" s="96"/>
      <c r="HCC1" s="96"/>
      <c r="HCD1" s="96"/>
      <c r="HCE1" s="96"/>
      <c r="HCF1" s="96"/>
      <c r="HCG1" s="96"/>
      <c r="HCH1" s="96"/>
      <c r="HCI1" s="96"/>
      <c r="HCJ1" s="96"/>
      <c r="HCK1" s="96"/>
      <c r="HCL1" s="96"/>
      <c r="HCM1" s="96"/>
      <c r="HCN1" s="96"/>
      <c r="HCO1" s="96"/>
      <c r="HCP1" s="96"/>
      <c r="HCQ1" s="96"/>
      <c r="HCR1" s="96"/>
      <c r="HCS1" s="96"/>
      <c r="HCT1" s="96"/>
      <c r="HCU1" s="96"/>
      <c r="HCV1" s="96"/>
      <c r="HCW1" s="96"/>
      <c r="HCX1" s="96"/>
      <c r="HCY1" s="96"/>
      <c r="HCZ1" s="96"/>
      <c r="HDA1" s="96"/>
      <c r="HDB1" s="96"/>
      <c r="HDC1" s="96"/>
      <c r="HDD1" s="96"/>
      <c r="HDE1" s="96"/>
      <c r="HDF1" s="96"/>
      <c r="HDG1" s="96"/>
      <c r="HDH1" s="96"/>
      <c r="HDI1" s="96"/>
      <c r="HDJ1" s="96"/>
      <c r="HDK1" s="96"/>
      <c r="HDL1" s="96"/>
      <c r="HDM1" s="96"/>
      <c r="HDN1" s="96"/>
      <c r="HDO1" s="96"/>
      <c r="HDP1" s="96"/>
      <c r="HDQ1" s="96"/>
      <c r="HDR1" s="96"/>
      <c r="HDS1" s="96"/>
      <c r="HDT1" s="96"/>
      <c r="HDU1" s="96"/>
      <c r="HDV1" s="96"/>
      <c r="HDW1" s="96"/>
      <c r="HDX1" s="96"/>
      <c r="HDY1" s="96"/>
      <c r="HDZ1" s="96"/>
      <c r="HEA1" s="96"/>
      <c r="HEB1" s="96"/>
      <c r="HEC1" s="96"/>
      <c r="HED1" s="96"/>
      <c r="HEE1" s="96"/>
      <c r="HEF1" s="96"/>
      <c r="HEG1" s="96"/>
      <c r="HEH1" s="96"/>
      <c r="HEI1" s="96"/>
      <c r="HEJ1" s="96"/>
      <c r="HEK1" s="96"/>
      <c r="HEL1" s="96"/>
      <c r="HEM1" s="96"/>
      <c r="HEN1" s="96"/>
      <c r="HEO1" s="96"/>
      <c r="HEP1" s="96"/>
      <c r="HEQ1" s="96"/>
      <c r="HER1" s="96"/>
      <c r="HES1" s="96"/>
      <c r="HET1" s="96"/>
      <c r="HEU1" s="96"/>
      <c r="HEV1" s="96"/>
      <c r="HEW1" s="96"/>
      <c r="HEX1" s="96"/>
      <c r="HEY1" s="96"/>
      <c r="HEZ1" s="96"/>
      <c r="HFA1" s="96"/>
      <c r="HFB1" s="96"/>
      <c r="HFC1" s="96"/>
      <c r="HFD1" s="96"/>
      <c r="HFE1" s="96"/>
      <c r="HFF1" s="96"/>
      <c r="HFG1" s="96"/>
      <c r="HFH1" s="96"/>
      <c r="HFI1" s="96"/>
      <c r="HFJ1" s="96"/>
      <c r="HFK1" s="96"/>
      <c r="HFL1" s="96"/>
      <c r="HFM1" s="96"/>
      <c r="HFN1" s="96"/>
      <c r="HFO1" s="96"/>
      <c r="HFP1" s="96"/>
      <c r="HFQ1" s="96"/>
      <c r="HFR1" s="96"/>
      <c r="HFS1" s="96"/>
      <c r="HFT1" s="96"/>
      <c r="HFU1" s="96"/>
      <c r="HFV1" s="96"/>
      <c r="HFW1" s="96"/>
      <c r="HFX1" s="96"/>
      <c r="HFY1" s="96"/>
      <c r="HFZ1" s="96"/>
      <c r="HGA1" s="96"/>
      <c r="HGB1" s="96"/>
      <c r="HGC1" s="96"/>
      <c r="HGD1" s="96"/>
      <c r="HGE1" s="96"/>
      <c r="HGF1" s="96"/>
      <c r="HGG1" s="96"/>
      <c r="HGH1" s="96"/>
      <c r="HGI1" s="96"/>
      <c r="HGJ1" s="96"/>
      <c r="HGK1" s="96"/>
      <c r="HGL1" s="96"/>
      <c r="HGM1" s="96"/>
      <c r="HGN1" s="96"/>
      <c r="HGO1" s="96"/>
      <c r="HGP1" s="96"/>
      <c r="HGQ1" s="96"/>
      <c r="HGR1" s="96"/>
      <c r="HGS1" s="96"/>
      <c r="HGT1" s="96"/>
      <c r="HGU1" s="96"/>
      <c r="HGV1" s="96"/>
      <c r="HGW1" s="96"/>
      <c r="HGX1" s="96"/>
      <c r="HGY1" s="96"/>
      <c r="HGZ1" s="96"/>
      <c r="HHA1" s="96"/>
      <c r="HHB1" s="96"/>
      <c r="HHC1" s="96"/>
      <c r="HHD1" s="96"/>
      <c r="HHE1" s="96"/>
      <c r="HHF1" s="96"/>
      <c r="HHG1" s="96"/>
      <c r="HHH1" s="96"/>
      <c r="HHI1" s="96"/>
      <c r="HHJ1" s="96"/>
      <c r="HHK1" s="96"/>
      <c r="HHL1" s="96"/>
      <c r="HHM1" s="96"/>
      <c r="HHN1" s="96"/>
      <c r="HHO1" s="96"/>
      <c r="HHP1" s="96"/>
      <c r="HHQ1" s="96"/>
      <c r="HHR1" s="96"/>
      <c r="HHS1" s="96"/>
      <c r="HHT1" s="96"/>
      <c r="HHU1" s="96"/>
      <c r="HHV1" s="96"/>
      <c r="HHW1" s="96"/>
      <c r="HHX1" s="96"/>
      <c r="HHY1" s="96"/>
      <c r="HHZ1" s="96"/>
      <c r="HIA1" s="96"/>
      <c r="HIB1" s="96"/>
      <c r="HIC1" s="96"/>
      <c r="HID1" s="96"/>
      <c r="HIE1" s="96"/>
      <c r="HIF1" s="96"/>
      <c r="HIG1" s="96"/>
      <c r="HIH1" s="96"/>
      <c r="HII1" s="96"/>
      <c r="HIJ1" s="96"/>
      <c r="HIK1" s="96"/>
      <c r="HIL1" s="96"/>
      <c r="HIM1" s="96"/>
      <c r="HIN1" s="96"/>
      <c r="HIO1" s="96"/>
      <c r="HIP1" s="96"/>
      <c r="HIQ1" s="96"/>
      <c r="HIR1" s="96"/>
      <c r="HIS1" s="96"/>
      <c r="HIT1" s="96"/>
      <c r="HIU1" s="96"/>
      <c r="HIV1" s="96"/>
      <c r="HIW1" s="96"/>
      <c r="HIX1" s="96"/>
      <c r="HIY1" s="96"/>
      <c r="HIZ1" s="96"/>
      <c r="HJA1" s="96"/>
      <c r="HJB1" s="96"/>
      <c r="HJC1" s="96"/>
      <c r="HJD1" s="96"/>
      <c r="HJE1" s="96"/>
      <c r="HJF1" s="96"/>
      <c r="HJG1" s="96"/>
      <c r="HJH1" s="96"/>
      <c r="HJI1" s="96"/>
      <c r="HJJ1" s="96"/>
      <c r="HJK1" s="96"/>
      <c r="HJL1" s="96"/>
      <c r="HJM1" s="96"/>
      <c r="HJN1" s="96"/>
      <c r="HJO1" s="96"/>
      <c r="HJP1" s="96"/>
      <c r="HJQ1" s="96"/>
      <c r="HJR1" s="96"/>
      <c r="HJS1" s="96"/>
      <c r="HJT1" s="96"/>
      <c r="HJU1" s="96"/>
      <c r="HJV1" s="96"/>
      <c r="HJW1" s="96"/>
      <c r="HJX1" s="96"/>
      <c r="HJY1" s="96"/>
      <c r="HJZ1" s="96"/>
      <c r="HKA1" s="96"/>
      <c r="HKB1" s="96"/>
      <c r="HKC1" s="96"/>
      <c r="HKD1" s="96"/>
      <c r="HKE1" s="96"/>
      <c r="HKF1" s="96"/>
      <c r="HKG1" s="96"/>
      <c r="HKH1" s="96"/>
      <c r="HKI1" s="96"/>
      <c r="HKJ1" s="96"/>
      <c r="HKK1" s="96"/>
      <c r="HKL1" s="96"/>
      <c r="HKM1" s="96"/>
      <c r="HKN1" s="96"/>
      <c r="HKO1" s="96"/>
      <c r="HKP1" s="96"/>
      <c r="HKQ1" s="96"/>
      <c r="HKR1" s="96"/>
      <c r="HKS1" s="96"/>
      <c r="HKT1" s="96"/>
      <c r="HKU1" s="96"/>
      <c r="HKV1" s="96"/>
      <c r="HKW1" s="96"/>
      <c r="HKX1" s="96"/>
      <c r="HKY1" s="96"/>
      <c r="HKZ1" s="96"/>
      <c r="HLA1" s="96"/>
      <c r="HLB1" s="96"/>
      <c r="HLC1" s="96"/>
      <c r="HLD1" s="96"/>
      <c r="HLE1" s="96"/>
      <c r="HLF1" s="96"/>
      <c r="HLG1" s="96"/>
      <c r="HLH1" s="96"/>
      <c r="HLI1" s="96"/>
      <c r="HLJ1" s="96"/>
      <c r="HLK1" s="96"/>
      <c r="HLL1" s="96"/>
      <c r="HLM1" s="96"/>
      <c r="HLN1" s="96"/>
      <c r="HLO1" s="96"/>
      <c r="HLP1" s="96"/>
      <c r="HLQ1" s="96"/>
      <c r="HLR1" s="96"/>
      <c r="HLS1" s="96"/>
      <c r="HLT1" s="96"/>
      <c r="HLU1" s="96"/>
      <c r="HLV1" s="96"/>
      <c r="HLW1" s="96"/>
      <c r="HLX1" s="96"/>
      <c r="HLY1" s="96"/>
      <c r="HLZ1" s="96"/>
      <c r="HMA1" s="96"/>
      <c r="HMB1" s="96"/>
      <c r="HMC1" s="96"/>
      <c r="HMD1" s="96"/>
      <c r="HME1" s="96"/>
      <c r="HMF1" s="96"/>
      <c r="HMG1" s="96"/>
      <c r="HMH1" s="96"/>
      <c r="HMI1" s="96"/>
      <c r="HMJ1" s="96"/>
      <c r="HMK1" s="96"/>
      <c r="HML1" s="96"/>
      <c r="HMM1" s="96"/>
      <c r="HMN1" s="96"/>
      <c r="HMO1" s="96"/>
      <c r="HMP1" s="96"/>
      <c r="HMQ1" s="96"/>
      <c r="HMR1" s="96"/>
      <c r="HMS1" s="96"/>
      <c r="HMT1" s="96"/>
      <c r="HMU1" s="96"/>
      <c r="HMV1" s="96"/>
      <c r="HMW1" s="96"/>
      <c r="HMX1" s="96"/>
      <c r="HMY1" s="96"/>
      <c r="HMZ1" s="96"/>
      <c r="HNA1" s="96"/>
      <c r="HNB1" s="96"/>
      <c r="HNC1" s="96"/>
      <c r="HND1" s="96"/>
      <c r="HNE1" s="96"/>
      <c r="HNF1" s="96"/>
      <c r="HNG1" s="96"/>
      <c r="HNH1" s="96"/>
      <c r="HNI1" s="96"/>
      <c r="HNJ1" s="96"/>
      <c r="HNK1" s="96"/>
      <c r="HNL1" s="96"/>
      <c r="HNM1" s="96"/>
      <c r="HNN1" s="96"/>
      <c r="HNO1" s="96"/>
      <c r="HNP1" s="96"/>
      <c r="HNQ1" s="96"/>
      <c r="HNR1" s="96"/>
      <c r="HNS1" s="96"/>
      <c r="HNT1" s="96"/>
      <c r="HNU1" s="96"/>
      <c r="HNV1" s="96"/>
      <c r="HNW1" s="96"/>
      <c r="HNX1" s="96"/>
      <c r="HNY1" s="96"/>
      <c r="HNZ1" s="96"/>
      <c r="HOA1" s="96"/>
      <c r="HOB1" s="96"/>
      <c r="HOC1" s="96"/>
      <c r="HOD1" s="96"/>
      <c r="HOE1" s="96"/>
      <c r="HOF1" s="96"/>
      <c r="HOG1" s="96"/>
      <c r="HOH1" s="96"/>
      <c r="HOI1" s="96"/>
      <c r="HOJ1" s="96"/>
      <c r="HOK1" s="96"/>
      <c r="HOL1" s="96"/>
      <c r="HOM1" s="96"/>
      <c r="HON1" s="96"/>
      <c r="HOO1" s="96"/>
      <c r="HOP1" s="96"/>
      <c r="HOQ1" s="96"/>
      <c r="HOR1" s="96"/>
      <c r="HOS1" s="96"/>
      <c r="HOT1" s="96"/>
      <c r="HOU1" s="96"/>
      <c r="HOV1" s="96"/>
      <c r="HOW1" s="96"/>
      <c r="HOX1" s="96"/>
      <c r="HOY1" s="96"/>
      <c r="HOZ1" s="96"/>
      <c r="HPA1" s="96"/>
      <c r="HPB1" s="96"/>
      <c r="HPC1" s="96"/>
      <c r="HPD1" s="96"/>
      <c r="HPE1" s="96"/>
      <c r="HPF1" s="96"/>
      <c r="HPG1" s="96"/>
      <c r="HPH1" s="96"/>
      <c r="HPI1" s="96"/>
      <c r="HPJ1" s="96"/>
      <c r="HPK1" s="96"/>
      <c r="HPL1" s="96"/>
      <c r="HPM1" s="96"/>
      <c r="HPN1" s="96"/>
      <c r="HPO1" s="96"/>
      <c r="HPP1" s="96"/>
      <c r="HPQ1" s="96"/>
      <c r="HPR1" s="96"/>
      <c r="HPS1" s="96"/>
      <c r="HPT1" s="96"/>
      <c r="HPU1" s="96"/>
      <c r="HPV1" s="96"/>
      <c r="HPW1" s="96"/>
      <c r="HPX1" s="96"/>
      <c r="HPY1" s="96"/>
      <c r="HPZ1" s="96"/>
      <c r="HQA1" s="96"/>
      <c r="HQB1" s="96"/>
      <c r="HQC1" s="96"/>
      <c r="HQD1" s="96"/>
      <c r="HQE1" s="96"/>
      <c r="HQF1" s="96"/>
      <c r="HQG1" s="96"/>
      <c r="HQH1" s="96"/>
      <c r="HQI1" s="96"/>
      <c r="HQJ1" s="96"/>
      <c r="HQK1" s="96"/>
      <c r="HQL1" s="96"/>
      <c r="HQM1" s="96"/>
      <c r="HQN1" s="96"/>
      <c r="HQO1" s="96"/>
      <c r="HQP1" s="96"/>
      <c r="HQQ1" s="96"/>
      <c r="HQR1" s="96"/>
      <c r="HQS1" s="96"/>
      <c r="HQT1" s="96"/>
      <c r="HQU1" s="96"/>
      <c r="HQV1" s="96"/>
      <c r="HQW1" s="96"/>
      <c r="HQX1" s="96"/>
      <c r="HQY1" s="96"/>
      <c r="HQZ1" s="96"/>
      <c r="HRA1" s="96"/>
      <c r="HRB1" s="96"/>
      <c r="HRC1" s="96"/>
      <c r="HRD1" s="96"/>
      <c r="HRE1" s="96"/>
      <c r="HRF1" s="96"/>
      <c r="HRG1" s="96"/>
      <c r="HRH1" s="96"/>
      <c r="HRI1" s="96"/>
      <c r="HRJ1" s="96"/>
      <c r="HRK1" s="96"/>
      <c r="HRL1" s="96"/>
      <c r="HRM1" s="96"/>
      <c r="HRN1" s="96"/>
      <c r="HRO1" s="96"/>
      <c r="HRP1" s="96"/>
      <c r="HRQ1" s="96"/>
      <c r="HRR1" s="96"/>
      <c r="HRS1" s="96"/>
      <c r="HRT1" s="96"/>
      <c r="HRU1" s="96"/>
      <c r="HRV1" s="96"/>
      <c r="HRW1" s="96"/>
      <c r="HRX1" s="96"/>
      <c r="HRY1" s="96"/>
      <c r="HRZ1" s="96"/>
      <c r="HSA1" s="96"/>
      <c r="HSB1" s="96"/>
      <c r="HSC1" s="96"/>
      <c r="HSD1" s="96"/>
      <c r="HSE1" s="96"/>
      <c r="HSF1" s="96"/>
      <c r="HSG1" s="96"/>
      <c r="HSH1" s="96"/>
      <c r="HSI1" s="96"/>
      <c r="HSJ1" s="96"/>
      <c r="HSK1" s="96"/>
      <c r="HSL1" s="96"/>
      <c r="HSM1" s="96"/>
      <c r="HSN1" s="96"/>
      <c r="HSO1" s="96"/>
      <c r="HSP1" s="96"/>
      <c r="HSQ1" s="96"/>
      <c r="HSR1" s="96"/>
      <c r="HSS1" s="96"/>
      <c r="HST1" s="96"/>
      <c r="HSU1" s="96"/>
      <c r="HSV1" s="96"/>
      <c r="HSW1" s="96"/>
      <c r="HSX1" s="96"/>
      <c r="HSY1" s="96"/>
      <c r="HSZ1" s="96"/>
      <c r="HTA1" s="96"/>
      <c r="HTB1" s="96"/>
      <c r="HTC1" s="96"/>
      <c r="HTD1" s="96"/>
      <c r="HTE1" s="96"/>
      <c r="HTF1" s="96"/>
      <c r="HTG1" s="96"/>
      <c r="HTH1" s="96"/>
      <c r="HTI1" s="96"/>
      <c r="HTJ1" s="96"/>
      <c r="HTK1" s="96"/>
      <c r="HTL1" s="96"/>
      <c r="HTM1" s="96"/>
      <c r="HTN1" s="96"/>
      <c r="HTO1" s="96"/>
      <c r="HTP1" s="96"/>
      <c r="HTQ1" s="96"/>
      <c r="HTR1" s="96"/>
      <c r="HTS1" s="96"/>
      <c r="HTT1" s="96"/>
      <c r="HTU1" s="96"/>
      <c r="HTV1" s="96"/>
      <c r="HTW1" s="96"/>
      <c r="HTX1" s="96"/>
      <c r="HTY1" s="96"/>
      <c r="HTZ1" s="96"/>
      <c r="HUA1" s="96"/>
      <c r="HUB1" s="96"/>
      <c r="HUC1" s="96"/>
      <c r="HUD1" s="96"/>
      <c r="HUE1" s="96"/>
      <c r="HUF1" s="96"/>
      <c r="HUG1" s="96"/>
      <c r="HUH1" s="96"/>
      <c r="HUI1" s="96"/>
      <c r="HUJ1" s="96"/>
      <c r="HUK1" s="96"/>
      <c r="HUL1" s="96"/>
      <c r="HUM1" s="96"/>
      <c r="HUN1" s="96"/>
      <c r="HUO1" s="96"/>
      <c r="HUP1" s="96"/>
      <c r="HUQ1" s="96"/>
      <c r="HUR1" s="96"/>
      <c r="HUS1" s="96"/>
      <c r="HUT1" s="96"/>
      <c r="HUU1" s="96"/>
      <c r="HUV1" s="96"/>
      <c r="HUW1" s="96"/>
      <c r="HUX1" s="96"/>
      <c r="HUY1" s="96"/>
      <c r="HUZ1" s="96"/>
      <c r="HVA1" s="96"/>
      <c r="HVB1" s="96"/>
      <c r="HVC1" s="96"/>
      <c r="HVD1" s="96"/>
      <c r="HVE1" s="96"/>
      <c r="HVF1" s="96"/>
      <c r="HVG1" s="96"/>
      <c r="HVH1" s="96"/>
      <c r="HVI1" s="96"/>
      <c r="HVJ1" s="96"/>
      <c r="HVK1" s="96"/>
      <c r="HVL1" s="96"/>
      <c r="HVM1" s="96"/>
      <c r="HVN1" s="96"/>
      <c r="HVO1" s="96"/>
      <c r="HVP1" s="96"/>
      <c r="HVQ1" s="96"/>
      <c r="HVR1" s="96"/>
      <c r="HVS1" s="96"/>
      <c r="HVT1" s="96"/>
      <c r="HVU1" s="96"/>
      <c r="HVV1" s="96"/>
      <c r="HVW1" s="96"/>
      <c r="HVX1" s="96"/>
      <c r="HVY1" s="96"/>
      <c r="HVZ1" s="96"/>
      <c r="HWA1" s="96"/>
      <c r="HWB1" s="96"/>
      <c r="HWC1" s="96"/>
      <c r="HWD1" s="96"/>
      <c r="HWE1" s="96"/>
      <c r="HWF1" s="96"/>
      <c r="HWG1" s="96"/>
      <c r="HWH1" s="96"/>
      <c r="HWI1" s="96"/>
      <c r="HWJ1" s="96"/>
      <c r="HWK1" s="96"/>
      <c r="HWL1" s="96"/>
      <c r="HWM1" s="96"/>
      <c r="HWN1" s="96"/>
      <c r="HWO1" s="96"/>
      <c r="HWP1" s="96"/>
      <c r="HWQ1" s="96"/>
      <c r="HWR1" s="96"/>
      <c r="HWS1" s="96"/>
      <c r="HWT1" s="96"/>
      <c r="HWU1" s="96"/>
      <c r="HWV1" s="96"/>
      <c r="HWW1" s="96"/>
      <c r="HWX1" s="96"/>
      <c r="HWY1" s="96"/>
      <c r="HWZ1" s="96"/>
      <c r="HXA1" s="96"/>
      <c r="HXB1" s="96"/>
      <c r="HXC1" s="96"/>
      <c r="HXD1" s="96"/>
      <c r="HXE1" s="96"/>
      <c r="HXF1" s="96"/>
      <c r="HXG1" s="96"/>
      <c r="HXH1" s="96"/>
      <c r="HXI1" s="96"/>
      <c r="HXJ1" s="96"/>
      <c r="HXK1" s="96"/>
      <c r="HXL1" s="96"/>
      <c r="HXM1" s="96"/>
      <c r="HXN1" s="96"/>
      <c r="HXO1" s="96"/>
      <c r="HXP1" s="96"/>
      <c r="HXQ1" s="96"/>
      <c r="HXR1" s="96"/>
      <c r="HXS1" s="96"/>
      <c r="HXT1" s="96"/>
      <c r="HXU1" s="96"/>
      <c r="HXV1" s="96"/>
      <c r="HXW1" s="96"/>
      <c r="HXX1" s="96"/>
      <c r="HXY1" s="96"/>
      <c r="HXZ1" s="96"/>
      <c r="HYA1" s="96"/>
      <c r="HYB1" s="96"/>
      <c r="HYC1" s="96"/>
      <c r="HYD1" s="96"/>
      <c r="HYE1" s="96"/>
      <c r="HYF1" s="96"/>
      <c r="HYG1" s="96"/>
      <c r="HYH1" s="96"/>
      <c r="HYI1" s="96"/>
      <c r="HYJ1" s="96"/>
      <c r="HYK1" s="96"/>
      <c r="HYL1" s="96"/>
      <c r="HYM1" s="96"/>
      <c r="HYN1" s="96"/>
      <c r="HYO1" s="96"/>
      <c r="HYP1" s="96"/>
      <c r="HYQ1" s="96"/>
      <c r="HYR1" s="96"/>
      <c r="HYS1" s="96"/>
      <c r="HYT1" s="96"/>
      <c r="HYU1" s="96"/>
      <c r="HYV1" s="96"/>
      <c r="HYW1" s="96"/>
      <c r="HYX1" s="96"/>
      <c r="HYY1" s="96"/>
      <c r="HYZ1" s="96"/>
      <c r="HZA1" s="96"/>
      <c r="HZB1" s="96"/>
      <c r="HZC1" s="96"/>
      <c r="HZD1" s="96"/>
      <c r="HZE1" s="96"/>
      <c r="HZF1" s="96"/>
      <c r="HZG1" s="96"/>
      <c r="HZH1" s="96"/>
      <c r="HZI1" s="96"/>
      <c r="HZJ1" s="96"/>
      <c r="HZK1" s="96"/>
      <c r="HZL1" s="96"/>
      <c r="HZM1" s="96"/>
      <c r="HZN1" s="96"/>
      <c r="HZO1" s="96"/>
      <c r="HZP1" s="96"/>
      <c r="HZQ1" s="96"/>
      <c r="HZR1" s="96"/>
      <c r="HZS1" s="96"/>
      <c r="HZT1" s="96"/>
      <c r="HZU1" s="96"/>
      <c r="HZV1" s="96"/>
      <c r="HZW1" s="96"/>
      <c r="HZX1" s="96"/>
      <c r="HZY1" s="96"/>
      <c r="HZZ1" s="96"/>
      <c r="IAA1" s="96"/>
      <c r="IAB1" s="96"/>
      <c r="IAC1" s="96"/>
      <c r="IAD1" s="96"/>
      <c r="IAE1" s="96"/>
      <c r="IAF1" s="96"/>
      <c r="IAG1" s="96"/>
      <c r="IAH1" s="96"/>
      <c r="IAI1" s="96"/>
      <c r="IAJ1" s="96"/>
      <c r="IAK1" s="96"/>
      <c r="IAL1" s="96"/>
      <c r="IAM1" s="96"/>
      <c r="IAN1" s="96"/>
      <c r="IAO1" s="96"/>
      <c r="IAP1" s="96"/>
      <c r="IAQ1" s="96"/>
      <c r="IAR1" s="96"/>
      <c r="IAS1" s="96"/>
      <c r="IAT1" s="96"/>
      <c r="IAU1" s="96"/>
      <c r="IAV1" s="96"/>
      <c r="IAW1" s="96"/>
      <c r="IAX1" s="96"/>
      <c r="IAY1" s="96"/>
      <c r="IAZ1" s="96"/>
      <c r="IBA1" s="96"/>
      <c r="IBB1" s="96"/>
      <c r="IBC1" s="96"/>
      <c r="IBD1" s="96"/>
      <c r="IBE1" s="96"/>
      <c r="IBF1" s="96"/>
      <c r="IBG1" s="96"/>
      <c r="IBH1" s="96"/>
      <c r="IBI1" s="96"/>
      <c r="IBJ1" s="96"/>
      <c r="IBK1" s="96"/>
      <c r="IBL1" s="96"/>
      <c r="IBM1" s="96"/>
      <c r="IBN1" s="96"/>
      <c r="IBO1" s="96"/>
      <c r="IBP1" s="96"/>
      <c r="IBQ1" s="96"/>
      <c r="IBR1" s="96"/>
      <c r="IBS1" s="96"/>
      <c r="IBT1" s="96"/>
      <c r="IBU1" s="96"/>
      <c r="IBV1" s="96"/>
      <c r="IBW1" s="96"/>
      <c r="IBX1" s="96"/>
      <c r="IBY1" s="96"/>
      <c r="IBZ1" s="96"/>
      <c r="ICA1" s="96"/>
      <c r="ICB1" s="96"/>
      <c r="ICC1" s="96"/>
      <c r="ICD1" s="96"/>
      <c r="ICE1" s="96"/>
      <c r="ICF1" s="96"/>
      <c r="ICG1" s="96"/>
      <c r="ICH1" s="96"/>
      <c r="ICI1" s="96"/>
      <c r="ICJ1" s="96"/>
      <c r="ICK1" s="96"/>
      <c r="ICL1" s="96"/>
      <c r="ICM1" s="96"/>
      <c r="ICN1" s="96"/>
      <c r="ICO1" s="96"/>
      <c r="ICP1" s="96"/>
      <c r="ICQ1" s="96"/>
      <c r="ICR1" s="96"/>
      <c r="ICS1" s="96"/>
      <c r="ICT1" s="96"/>
      <c r="ICU1" s="96"/>
      <c r="ICV1" s="96"/>
      <c r="ICW1" s="96"/>
      <c r="ICX1" s="96"/>
      <c r="ICY1" s="96"/>
      <c r="ICZ1" s="96"/>
      <c r="IDA1" s="96"/>
      <c r="IDB1" s="96"/>
      <c r="IDC1" s="96"/>
      <c r="IDD1" s="96"/>
      <c r="IDE1" s="96"/>
      <c r="IDF1" s="96"/>
      <c r="IDG1" s="96"/>
      <c r="IDH1" s="96"/>
      <c r="IDI1" s="96"/>
      <c r="IDJ1" s="96"/>
      <c r="IDK1" s="96"/>
      <c r="IDL1" s="96"/>
      <c r="IDM1" s="96"/>
      <c r="IDN1" s="96"/>
      <c r="IDO1" s="96"/>
      <c r="IDP1" s="96"/>
      <c r="IDQ1" s="96"/>
      <c r="IDR1" s="96"/>
      <c r="IDS1" s="96"/>
      <c r="IDT1" s="96"/>
      <c r="IDU1" s="96"/>
      <c r="IDV1" s="96"/>
      <c r="IDW1" s="96"/>
      <c r="IDX1" s="96"/>
      <c r="IDY1" s="96"/>
      <c r="IDZ1" s="96"/>
      <c r="IEA1" s="96"/>
      <c r="IEB1" s="96"/>
      <c r="IEC1" s="96"/>
      <c r="IED1" s="96"/>
      <c r="IEE1" s="96"/>
      <c r="IEF1" s="96"/>
      <c r="IEG1" s="96"/>
      <c r="IEH1" s="96"/>
      <c r="IEI1" s="96"/>
      <c r="IEJ1" s="96"/>
      <c r="IEK1" s="96"/>
      <c r="IEL1" s="96"/>
      <c r="IEM1" s="96"/>
      <c r="IEN1" s="96"/>
      <c r="IEO1" s="96"/>
      <c r="IEP1" s="96"/>
      <c r="IEQ1" s="96"/>
      <c r="IER1" s="96"/>
      <c r="IES1" s="96"/>
      <c r="IET1" s="96"/>
      <c r="IEU1" s="96"/>
      <c r="IEV1" s="96"/>
      <c r="IEW1" s="96"/>
      <c r="IEX1" s="96"/>
      <c r="IEY1" s="96"/>
      <c r="IEZ1" s="96"/>
      <c r="IFA1" s="96"/>
      <c r="IFB1" s="96"/>
      <c r="IFC1" s="96"/>
      <c r="IFD1" s="96"/>
      <c r="IFE1" s="96"/>
      <c r="IFF1" s="96"/>
      <c r="IFG1" s="96"/>
      <c r="IFH1" s="96"/>
      <c r="IFI1" s="96"/>
      <c r="IFJ1" s="96"/>
      <c r="IFK1" s="96"/>
      <c r="IFL1" s="96"/>
      <c r="IFM1" s="96"/>
      <c r="IFN1" s="96"/>
      <c r="IFO1" s="96"/>
      <c r="IFP1" s="96"/>
      <c r="IFQ1" s="96"/>
      <c r="IFR1" s="96"/>
      <c r="IFS1" s="96"/>
      <c r="IFT1" s="96"/>
      <c r="IFU1" s="96"/>
      <c r="IFV1" s="96"/>
      <c r="IFW1" s="96"/>
      <c r="IFX1" s="96"/>
      <c r="IFY1" s="96"/>
      <c r="IFZ1" s="96"/>
      <c r="IGA1" s="96"/>
      <c r="IGB1" s="96"/>
      <c r="IGC1" s="96"/>
      <c r="IGD1" s="96"/>
      <c r="IGE1" s="96"/>
      <c r="IGF1" s="96"/>
      <c r="IGG1" s="96"/>
      <c r="IGH1" s="96"/>
      <c r="IGI1" s="96"/>
      <c r="IGJ1" s="96"/>
      <c r="IGK1" s="96"/>
      <c r="IGL1" s="96"/>
      <c r="IGM1" s="96"/>
      <c r="IGN1" s="96"/>
      <c r="IGO1" s="96"/>
      <c r="IGP1" s="96"/>
      <c r="IGQ1" s="96"/>
      <c r="IGR1" s="96"/>
      <c r="IGS1" s="96"/>
      <c r="IGT1" s="96"/>
      <c r="IGU1" s="96"/>
      <c r="IGV1" s="96"/>
      <c r="IGW1" s="96"/>
      <c r="IGX1" s="96"/>
      <c r="IGY1" s="96"/>
      <c r="IGZ1" s="96"/>
      <c r="IHA1" s="96"/>
      <c r="IHB1" s="96"/>
      <c r="IHC1" s="96"/>
      <c r="IHD1" s="96"/>
      <c r="IHE1" s="96"/>
      <c r="IHF1" s="96"/>
      <c r="IHG1" s="96"/>
      <c r="IHH1" s="96"/>
      <c r="IHI1" s="96"/>
      <c r="IHJ1" s="96"/>
      <c r="IHK1" s="96"/>
      <c r="IHL1" s="96"/>
      <c r="IHM1" s="96"/>
      <c r="IHN1" s="96"/>
      <c r="IHO1" s="96"/>
      <c r="IHP1" s="96"/>
      <c r="IHQ1" s="96"/>
      <c r="IHR1" s="96"/>
      <c r="IHS1" s="96"/>
      <c r="IHT1" s="96"/>
      <c r="IHU1" s="96"/>
      <c r="IHV1" s="96"/>
      <c r="IHW1" s="96"/>
      <c r="IHX1" s="96"/>
      <c r="IHY1" s="96"/>
      <c r="IHZ1" s="96"/>
      <c r="IIA1" s="96"/>
      <c r="IIB1" s="96"/>
      <c r="IIC1" s="96"/>
      <c r="IID1" s="96"/>
      <c r="IIE1" s="96"/>
      <c r="IIF1" s="96"/>
      <c r="IIG1" s="96"/>
      <c r="IIH1" s="96"/>
      <c r="III1" s="96"/>
      <c r="IIJ1" s="96"/>
      <c r="IIK1" s="96"/>
      <c r="IIL1" s="96"/>
      <c r="IIM1" s="96"/>
      <c r="IIN1" s="96"/>
      <c r="IIO1" s="96"/>
      <c r="IIP1" s="96"/>
      <c r="IIQ1" s="96"/>
      <c r="IIR1" s="96"/>
      <c r="IIS1" s="96"/>
      <c r="IIT1" s="96"/>
      <c r="IIU1" s="96"/>
      <c r="IIV1" s="96"/>
      <c r="IIW1" s="96"/>
      <c r="IIX1" s="96"/>
      <c r="IIY1" s="96"/>
      <c r="IIZ1" s="96"/>
      <c r="IJA1" s="96"/>
      <c r="IJB1" s="96"/>
      <c r="IJC1" s="96"/>
      <c r="IJD1" s="96"/>
      <c r="IJE1" s="96"/>
      <c r="IJF1" s="96"/>
      <c r="IJG1" s="96"/>
      <c r="IJH1" s="96"/>
      <c r="IJI1" s="96"/>
      <c r="IJJ1" s="96"/>
      <c r="IJK1" s="96"/>
      <c r="IJL1" s="96"/>
      <c r="IJM1" s="96"/>
      <c r="IJN1" s="96"/>
      <c r="IJO1" s="96"/>
      <c r="IJP1" s="96"/>
      <c r="IJQ1" s="96"/>
      <c r="IJR1" s="96"/>
      <c r="IJS1" s="96"/>
      <c r="IJT1" s="96"/>
      <c r="IJU1" s="96"/>
      <c r="IJV1" s="96"/>
      <c r="IJW1" s="96"/>
      <c r="IJX1" s="96"/>
      <c r="IJY1" s="96"/>
      <c r="IJZ1" s="96"/>
      <c r="IKA1" s="96"/>
      <c r="IKB1" s="96"/>
      <c r="IKC1" s="96"/>
      <c r="IKD1" s="96"/>
      <c r="IKE1" s="96"/>
      <c r="IKF1" s="96"/>
      <c r="IKG1" s="96"/>
      <c r="IKH1" s="96"/>
      <c r="IKI1" s="96"/>
      <c r="IKJ1" s="96"/>
      <c r="IKK1" s="96"/>
      <c r="IKL1" s="96"/>
      <c r="IKM1" s="96"/>
      <c r="IKN1" s="96"/>
      <c r="IKO1" s="96"/>
      <c r="IKP1" s="96"/>
      <c r="IKQ1" s="96"/>
      <c r="IKR1" s="96"/>
      <c r="IKS1" s="96"/>
      <c r="IKT1" s="96"/>
      <c r="IKU1" s="96"/>
      <c r="IKV1" s="96"/>
      <c r="IKW1" s="96"/>
      <c r="IKX1" s="96"/>
      <c r="IKY1" s="96"/>
      <c r="IKZ1" s="96"/>
      <c r="ILA1" s="96"/>
      <c r="ILB1" s="96"/>
      <c r="ILC1" s="96"/>
      <c r="ILD1" s="96"/>
      <c r="ILE1" s="96"/>
      <c r="ILF1" s="96"/>
      <c r="ILG1" s="96"/>
      <c r="ILH1" s="96"/>
      <c r="ILI1" s="96"/>
      <c r="ILJ1" s="96"/>
      <c r="ILK1" s="96"/>
      <c r="ILL1" s="96"/>
      <c r="ILM1" s="96"/>
      <c r="ILN1" s="96"/>
      <c r="ILO1" s="96"/>
      <c r="ILP1" s="96"/>
      <c r="ILQ1" s="96"/>
      <c r="ILR1" s="96"/>
      <c r="ILS1" s="96"/>
      <c r="ILT1" s="96"/>
      <c r="ILU1" s="96"/>
      <c r="ILV1" s="96"/>
      <c r="ILW1" s="96"/>
      <c r="ILX1" s="96"/>
      <c r="ILY1" s="96"/>
      <c r="ILZ1" s="96"/>
      <c r="IMA1" s="96"/>
      <c r="IMB1" s="96"/>
      <c r="IMC1" s="96"/>
      <c r="IMD1" s="96"/>
      <c r="IME1" s="96"/>
      <c r="IMF1" s="96"/>
      <c r="IMG1" s="96"/>
      <c r="IMH1" s="96"/>
      <c r="IMI1" s="96"/>
      <c r="IMJ1" s="96"/>
      <c r="IMK1" s="96"/>
      <c r="IML1" s="96"/>
      <c r="IMM1" s="96"/>
      <c r="IMN1" s="96"/>
      <c r="IMO1" s="96"/>
      <c r="IMP1" s="96"/>
      <c r="IMQ1" s="96"/>
      <c r="IMR1" s="96"/>
      <c r="IMS1" s="96"/>
      <c r="IMT1" s="96"/>
      <c r="IMU1" s="96"/>
      <c r="IMV1" s="96"/>
      <c r="IMW1" s="96"/>
      <c r="IMX1" s="96"/>
      <c r="IMY1" s="96"/>
      <c r="IMZ1" s="96"/>
      <c r="INA1" s="96"/>
      <c r="INB1" s="96"/>
      <c r="INC1" s="96"/>
      <c r="IND1" s="96"/>
      <c r="INE1" s="96"/>
      <c r="INF1" s="96"/>
      <c r="ING1" s="96"/>
      <c r="INH1" s="96"/>
      <c r="INI1" s="96"/>
      <c r="INJ1" s="96"/>
      <c r="INK1" s="96"/>
      <c r="INL1" s="96"/>
      <c r="INM1" s="96"/>
      <c r="INN1" s="96"/>
      <c r="INO1" s="96"/>
      <c r="INP1" s="96"/>
      <c r="INQ1" s="96"/>
      <c r="INR1" s="96"/>
      <c r="INS1" s="96"/>
      <c r="INT1" s="96"/>
      <c r="INU1" s="96"/>
      <c r="INV1" s="96"/>
      <c r="INW1" s="96"/>
      <c r="INX1" s="96"/>
      <c r="INY1" s="96"/>
      <c r="INZ1" s="96"/>
      <c r="IOA1" s="96"/>
      <c r="IOB1" s="96"/>
      <c r="IOC1" s="96"/>
      <c r="IOD1" s="96"/>
      <c r="IOE1" s="96"/>
      <c r="IOF1" s="96"/>
      <c r="IOG1" s="96"/>
      <c r="IOH1" s="96"/>
      <c r="IOI1" s="96"/>
      <c r="IOJ1" s="96"/>
      <c r="IOK1" s="96"/>
      <c r="IOL1" s="96"/>
      <c r="IOM1" s="96"/>
      <c r="ION1" s="96"/>
      <c r="IOO1" s="96"/>
      <c r="IOP1" s="96"/>
      <c r="IOQ1" s="96"/>
      <c r="IOR1" s="96"/>
      <c r="IOS1" s="96"/>
      <c r="IOT1" s="96"/>
      <c r="IOU1" s="96"/>
      <c r="IOV1" s="96"/>
      <c r="IOW1" s="96"/>
      <c r="IOX1" s="96"/>
      <c r="IOY1" s="96"/>
      <c r="IOZ1" s="96"/>
      <c r="IPA1" s="96"/>
      <c r="IPB1" s="96"/>
      <c r="IPC1" s="96"/>
      <c r="IPD1" s="96"/>
      <c r="IPE1" s="96"/>
      <c r="IPF1" s="96"/>
      <c r="IPG1" s="96"/>
      <c r="IPH1" s="96"/>
      <c r="IPI1" s="96"/>
      <c r="IPJ1" s="96"/>
      <c r="IPK1" s="96"/>
      <c r="IPL1" s="96"/>
      <c r="IPM1" s="96"/>
      <c r="IPN1" s="96"/>
      <c r="IPO1" s="96"/>
      <c r="IPP1" s="96"/>
      <c r="IPQ1" s="96"/>
      <c r="IPR1" s="96"/>
      <c r="IPS1" s="96"/>
      <c r="IPT1" s="96"/>
      <c r="IPU1" s="96"/>
      <c r="IPV1" s="96"/>
      <c r="IPW1" s="96"/>
      <c r="IPX1" s="96"/>
      <c r="IPY1" s="96"/>
      <c r="IPZ1" s="96"/>
      <c r="IQA1" s="96"/>
      <c r="IQB1" s="96"/>
      <c r="IQC1" s="96"/>
      <c r="IQD1" s="96"/>
      <c r="IQE1" s="96"/>
      <c r="IQF1" s="96"/>
      <c r="IQG1" s="96"/>
      <c r="IQH1" s="96"/>
      <c r="IQI1" s="96"/>
      <c r="IQJ1" s="96"/>
      <c r="IQK1" s="96"/>
      <c r="IQL1" s="96"/>
      <c r="IQM1" s="96"/>
      <c r="IQN1" s="96"/>
      <c r="IQO1" s="96"/>
      <c r="IQP1" s="96"/>
      <c r="IQQ1" s="96"/>
      <c r="IQR1" s="96"/>
      <c r="IQS1" s="96"/>
      <c r="IQT1" s="96"/>
      <c r="IQU1" s="96"/>
      <c r="IQV1" s="96"/>
      <c r="IQW1" s="96"/>
      <c r="IQX1" s="96"/>
      <c r="IQY1" s="96"/>
      <c r="IQZ1" s="96"/>
      <c r="IRA1" s="96"/>
      <c r="IRB1" s="96"/>
      <c r="IRC1" s="96"/>
      <c r="IRD1" s="96"/>
      <c r="IRE1" s="96"/>
      <c r="IRF1" s="96"/>
      <c r="IRG1" s="96"/>
      <c r="IRH1" s="96"/>
      <c r="IRI1" s="96"/>
      <c r="IRJ1" s="96"/>
      <c r="IRK1" s="96"/>
      <c r="IRL1" s="96"/>
      <c r="IRM1" s="96"/>
      <c r="IRN1" s="96"/>
      <c r="IRO1" s="96"/>
      <c r="IRP1" s="96"/>
      <c r="IRQ1" s="96"/>
      <c r="IRR1" s="96"/>
      <c r="IRS1" s="96"/>
      <c r="IRT1" s="96"/>
      <c r="IRU1" s="96"/>
      <c r="IRV1" s="96"/>
      <c r="IRW1" s="96"/>
      <c r="IRX1" s="96"/>
      <c r="IRY1" s="96"/>
      <c r="IRZ1" s="96"/>
      <c r="ISA1" s="96"/>
      <c r="ISB1" s="96"/>
      <c r="ISC1" s="96"/>
      <c r="ISD1" s="96"/>
      <c r="ISE1" s="96"/>
      <c r="ISF1" s="96"/>
      <c r="ISG1" s="96"/>
      <c r="ISH1" s="96"/>
      <c r="ISI1" s="96"/>
      <c r="ISJ1" s="96"/>
      <c r="ISK1" s="96"/>
      <c r="ISL1" s="96"/>
      <c r="ISM1" s="96"/>
      <c r="ISN1" s="96"/>
      <c r="ISO1" s="96"/>
      <c r="ISP1" s="96"/>
      <c r="ISQ1" s="96"/>
      <c r="ISR1" s="96"/>
      <c r="ISS1" s="96"/>
      <c r="IST1" s="96"/>
      <c r="ISU1" s="96"/>
      <c r="ISV1" s="96"/>
      <c r="ISW1" s="96"/>
      <c r="ISX1" s="96"/>
      <c r="ISY1" s="96"/>
      <c r="ISZ1" s="96"/>
      <c r="ITA1" s="96"/>
      <c r="ITB1" s="96"/>
      <c r="ITC1" s="96"/>
      <c r="ITD1" s="96"/>
      <c r="ITE1" s="96"/>
      <c r="ITF1" s="96"/>
      <c r="ITG1" s="96"/>
      <c r="ITH1" s="96"/>
      <c r="ITI1" s="96"/>
      <c r="ITJ1" s="96"/>
      <c r="ITK1" s="96"/>
      <c r="ITL1" s="96"/>
      <c r="ITM1" s="96"/>
      <c r="ITN1" s="96"/>
      <c r="ITO1" s="96"/>
      <c r="ITP1" s="96"/>
      <c r="ITQ1" s="96"/>
      <c r="ITR1" s="96"/>
      <c r="ITS1" s="96"/>
      <c r="ITT1" s="96"/>
      <c r="ITU1" s="96"/>
      <c r="ITV1" s="96"/>
      <c r="ITW1" s="96"/>
      <c r="ITX1" s="96"/>
      <c r="ITY1" s="96"/>
      <c r="ITZ1" s="96"/>
      <c r="IUA1" s="96"/>
      <c r="IUB1" s="96"/>
      <c r="IUC1" s="96"/>
      <c r="IUD1" s="96"/>
      <c r="IUE1" s="96"/>
      <c r="IUF1" s="96"/>
      <c r="IUG1" s="96"/>
      <c r="IUH1" s="96"/>
      <c r="IUI1" s="96"/>
      <c r="IUJ1" s="96"/>
      <c r="IUK1" s="96"/>
      <c r="IUL1" s="96"/>
      <c r="IUM1" s="96"/>
      <c r="IUN1" s="96"/>
      <c r="IUO1" s="96"/>
      <c r="IUP1" s="96"/>
      <c r="IUQ1" s="96"/>
      <c r="IUR1" s="96"/>
      <c r="IUS1" s="96"/>
      <c r="IUT1" s="96"/>
      <c r="IUU1" s="96"/>
      <c r="IUV1" s="96"/>
      <c r="IUW1" s="96"/>
      <c r="IUX1" s="96"/>
      <c r="IUY1" s="96"/>
      <c r="IUZ1" s="96"/>
      <c r="IVA1" s="96"/>
      <c r="IVB1" s="96"/>
      <c r="IVC1" s="96"/>
      <c r="IVD1" s="96"/>
      <c r="IVE1" s="96"/>
      <c r="IVF1" s="96"/>
      <c r="IVG1" s="96"/>
      <c r="IVH1" s="96"/>
      <c r="IVI1" s="96"/>
      <c r="IVJ1" s="96"/>
      <c r="IVK1" s="96"/>
      <c r="IVL1" s="96"/>
      <c r="IVM1" s="96"/>
      <c r="IVN1" s="96"/>
      <c r="IVO1" s="96"/>
      <c r="IVP1" s="96"/>
      <c r="IVQ1" s="96"/>
      <c r="IVR1" s="96"/>
      <c r="IVS1" s="96"/>
      <c r="IVT1" s="96"/>
      <c r="IVU1" s="96"/>
      <c r="IVV1" s="96"/>
      <c r="IVW1" s="96"/>
      <c r="IVX1" s="96"/>
      <c r="IVY1" s="96"/>
      <c r="IVZ1" s="96"/>
      <c r="IWA1" s="96"/>
      <c r="IWB1" s="96"/>
      <c r="IWC1" s="96"/>
      <c r="IWD1" s="96"/>
      <c r="IWE1" s="96"/>
      <c r="IWF1" s="96"/>
      <c r="IWG1" s="96"/>
      <c r="IWH1" s="96"/>
      <c r="IWI1" s="96"/>
      <c r="IWJ1" s="96"/>
      <c r="IWK1" s="96"/>
      <c r="IWL1" s="96"/>
      <c r="IWM1" s="96"/>
      <c r="IWN1" s="96"/>
      <c r="IWO1" s="96"/>
      <c r="IWP1" s="96"/>
      <c r="IWQ1" s="96"/>
      <c r="IWR1" s="96"/>
      <c r="IWS1" s="96"/>
      <c r="IWT1" s="96"/>
      <c r="IWU1" s="96"/>
      <c r="IWV1" s="96"/>
      <c r="IWW1" s="96"/>
      <c r="IWX1" s="96"/>
      <c r="IWY1" s="96"/>
      <c r="IWZ1" s="96"/>
      <c r="IXA1" s="96"/>
      <c r="IXB1" s="96"/>
      <c r="IXC1" s="96"/>
      <c r="IXD1" s="96"/>
      <c r="IXE1" s="96"/>
      <c r="IXF1" s="96"/>
      <c r="IXG1" s="96"/>
      <c r="IXH1" s="96"/>
      <c r="IXI1" s="96"/>
      <c r="IXJ1" s="96"/>
      <c r="IXK1" s="96"/>
      <c r="IXL1" s="96"/>
      <c r="IXM1" s="96"/>
      <c r="IXN1" s="96"/>
      <c r="IXO1" s="96"/>
      <c r="IXP1" s="96"/>
      <c r="IXQ1" s="96"/>
      <c r="IXR1" s="96"/>
      <c r="IXS1" s="96"/>
      <c r="IXT1" s="96"/>
      <c r="IXU1" s="96"/>
      <c r="IXV1" s="96"/>
      <c r="IXW1" s="96"/>
      <c r="IXX1" s="96"/>
      <c r="IXY1" s="96"/>
      <c r="IXZ1" s="96"/>
      <c r="IYA1" s="96"/>
      <c r="IYB1" s="96"/>
      <c r="IYC1" s="96"/>
      <c r="IYD1" s="96"/>
      <c r="IYE1" s="96"/>
      <c r="IYF1" s="96"/>
      <c r="IYG1" s="96"/>
      <c r="IYH1" s="96"/>
      <c r="IYI1" s="96"/>
      <c r="IYJ1" s="96"/>
      <c r="IYK1" s="96"/>
      <c r="IYL1" s="96"/>
      <c r="IYM1" s="96"/>
      <c r="IYN1" s="96"/>
      <c r="IYO1" s="96"/>
      <c r="IYP1" s="96"/>
      <c r="IYQ1" s="96"/>
      <c r="IYR1" s="96"/>
      <c r="IYS1" s="96"/>
      <c r="IYT1" s="96"/>
      <c r="IYU1" s="96"/>
      <c r="IYV1" s="96"/>
      <c r="IYW1" s="96"/>
      <c r="IYX1" s="96"/>
      <c r="IYY1" s="96"/>
      <c r="IYZ1" s="96"/>
      <c r="IZA1" s="96"/>
      <c r="IZB1" s="96"/>
      <c r="IZC1" s="96"/>
      <c r="IZD1" s="96"/>
      <c r="IZE1" s="96"/>
      <c r="IZF1" s="96"/>
      <c r="IZG1" s="96"/>
      <c r="IZH1" s="96"/>
      <c r="IZI1" s="96"/>
      <c r="IZJ1" s="96"/>
      <c r="IZK1" s="96"/>
      <c r="IZL1" s="96"/>
      <c r="IZM1" s="96"/>
      <c r="IZN1" s="96"/>
      <c r="IZO1" s="96"/>
      <c r="IZP1" s="96"/>
      <c r="IZQ1" s="96"/>
      <c r="IZR1" s="96"/>
      <c r="IZS1" s="96"/>
      <c r="IZT1" s="96"/>
      <c r="IZU1" s="96"/>
      <c r="IZV1" s="96"/>
      <c r="IZW1" s="96"/>
      <c r="IZX1" s="96"/>
      <c r="IZY1" s="96"/>
      <c r="IZZ1" s="96"/>
      <c r="JAA1" s="96"/>
      <c r="JAB1" s="96"/>
      <c r="JAC1" s="96"/>
      <c r="JAD1" s="96"/>
      <c r="JAE1" s="96"/>
      <c r="JAF1" s="96"/>
      <c r="JAG1" s="96"/>
      <c r="JAH1" s="96"/>
      <c r="JAI1" s="96"/>
      <c r="JAJ1" s="96"/>
      <c r="JAK1" s="96"/>
      <c r="JAL1" s="96"/>
      <c r="JAM1" s="96"/>
      <c r="JAN1" s="96"/>
      <c r="JAO1" s="96"/>
      <c r="JAP1" s="96"/>
      <c r="JAQ1" s="96"/>
      <c r="JAR1" s="96"/>
      <c r="JAS1" s="96"/>
      <c r="JAT1" s="96"/>
      <c r="JAU1" s="96"/>
      <c r="JAV1" s="96"/>
      <c r="JAW1" s="96"/>
      <c r="JAX1" s="96"/>
      <c r="JAY1" s="96"/>
      <c r="JAZ1" s="96"/>
      <c r="JBA1" s="96"/>
      <c r="JBB1" s="96"/>
      <c r="JBC1" s="96"/>
      <c r="JBD1" s="96"/>
      <c r="JBE1" s="96"/>
      <c r="JBF1" s="96"/>
      <c r="JBG1" s="96"/>
      <c r="JBH1" s="96"/>
      <c r="JBI1" s="96"/>
      <c r="JBJ1" s="96"/>
      <c r="JBK1" s="96"/>
      <c r="JBL1" s="96"/>
      <c r="JBM1" s="96"/>
      <c r="JBN1" s="96"/>
      <c r="JBO1" s="96"/>
      <c r="JBP1" s="96"/>
      <c r="JBQ1" s="96"/>
      <c r="JBR1" s="96"/>
      <c r="JBS1" s="96"/>
      <c r="JBT1" s="96"/>
      <c r="JBU1" s="96"/>
      <c r="JBV1" s="96"/>
      <c r="JBW1" s="96"/>
      <c r="JBX1" s="96"/>
      <c r="JBY1" s="96"/>
      <c r="JBZ1" s="96"/>
      <c r="JCA1" s="96"/>
      <c r="JCB1" s="96"/>
      <c r="JCC1" s="96"/>
      <c r="JCD1" s="96"/>
      <c r="JCE1" s="96"/>
      <c r="JCF1" s="96"/>
      <c r="JCG1" s="96"/>
      <c r="JCH1" s="96"/>
      <c r="JCI1" s="96"/>
      <c r="JCJ1" s="96"/>
      <c r="JCK1" s="96"/>
      <c r="JCL1" s="96"/>
      <c r="JCM1" s="96"/>
      <c r="JCN1" s="96"/>
      <c r="JCO1" s="96"/>
      <c r="JCP1" s="96"/>
      <c r="JCQ1" s="96"/>
      <c r="JCR1" s="96"/>
      <c r="JCS1" s="96"/>
      <c r="JCT1" s="96"/>
      <c r="JCU1" s="96"/>
      <c r="JCV1" s="96"/>
      <c r="JCW1" s="96"/>
      <c r="JCX1" s="96"/>
      <c r="JCY1" s="96"/>
      <c r="JCZ1" s="96"/>
      <c r="JDA1" s="96"/>
      <c r="JDB1" s="96"/>
      <c r="JDC1" s="96"/>
      <c r="JDD1" s="96"/>
      <c r="JDE1" s="96"/>
      <c r="JDF1" s="96"/>
      <c r="JDG1" s="96"/>
      <c r="JDH1" s="96"/>
      <c r="JDI1" s="96"/>
      <c r="JDJ1" s="96"/>
      <c r="JDK1" s="96"/>
      <c r="JDL1" s="96"/>
      <c r="JDM1" s="96"/>
      <c r="JDN1" s="96"/>
      <c r="JDO1" s="96"/>
      <c r="JDP1" s="96"/>
      <c r="JDQ1" s="96"/>
      <c r="JDR1" s="96"/>
      <c r="JDS1" s="96"/>
      <c r="JDT1" s="96"/>
      <c r="JDU1" s="96"/>
      <c r="JDV1" s="96"/>
      <c r="JDW1" s="96"/>
      <c r="JDX1" s="96"/>
      <c r="JDY1" s="96"/>
      <c r="JDZ1" s="96"/>
      <c r="JEA1" s="96"/>
      <c r="JEB1" s="96"/>
      <c r="JEC1" s="96"/>
      <c r="JED1" s="96"/>
      <c r="JEE1" s="96"/>
      <c r="JEF1" s="96"/>
      <c r="JEG1" s="96"/>
      <c r="JEH1" s="96"/>
      <c r="JEI1" s="96"/>
      <c r="JEJ1" s="96"/>
      <c r="JEK1" s="96"/>
      <c r="JEL1" s="96"/>
      <c r="JEM1" s="96"/>
      <c r="JEN1" s="96"/>
      <c r="JEO1" s="96"/>
      <c r="JEP1" s="96"/>
      <c r="JEQ1" s="96"/>
      <c r="JER1" s="96"/>
      <c r="JES1" s="96"/>
      <c r="JET1" s="96"/>
      <c r="JEU1" s="96"/>
      <c r="JEV1" s="96"/>
      <c r="JEW1" s="96"/>
      <c r="JEX1" s="96"/>
      <c r="JEY1" s="96"/>
      <c r="JEZ1" s="96"/>
      <c r="JFA1" s="96"/>
      <c r="JFB1" s="96"/>
      <c r="JFC1" s="96"/>
      <c r="JFD1" s="96"/>
      <c r="JFE1" s="96"/>
      <c r="JFF1" s="96"/>
      <c r="JFG1" s="96"/>
      <c r="JFH1" s="96"/>
      <c r="JFI1" s="96"/>
      <c r="JFJ1" s="96"/>
      <c r="JFK1" s="96"/>
      <c r="JFL1" s="96"/>
      <c r="JFM1" s="96"/>
      <c r="JFN1" s="96"/>
      <c r="JFO1" s="96"/>
      <c r="JFP1" s="96"/>
      <c r="JFQ1" s="96"/>
      <c r="JFR1" s="96"/>
      <c r="JFS1" s="96"/>
      <c r="JFT1" s="96"/>
      <c r="JFU1" s="96"/>
      <c r="JFV1" s="96"/>
      <c r="JFW1" s="96"/>
      <c r="JFX1" s="96"/>
      <c r="JFY1" s="96"/>
      <c r="JFZ1" s="96"/>
      <c r="JGA1" s="96"/>
      <c r="JGB1" s="96"/>
      <c r="JGC1" s="96"/>
      <c r="JGD1" s="96"/>
      <c r="JGE1" s="96"/>
      <c r="JGF1" s="96"/>
      <c r="JGG1" s="96"/>
      <c r="JGH1" s="96"/>
      <c r="JGI1" s="96"/>
      <c r="JGJ1" s="96"/>
      <c r="JGK1" s="96"/>
      <c r="JGL1" s="96"/>
      <c r="JGM1" s="96"/>
      <c r="JGN1" s="96"/>
      <c r="JGO1" s="96"/>
      <c r="JGP1" s="96"/>
      <c r="JGQ1" s="96"/>
      <c r="JGR1" s="96"/>
      <c r="JGS1" s="96"/>
      <c r="JGT1" s="96"/>
      <c r="JGU1" s="96"/>
      <c r="JGV1" s="96"/>
      <c r="JGW1" s="96"/>
      <c r="JGX1" s="96"/>
      <c r="JGY1" s="96"/>
      <c r="JGZ1" s="96"/>
      <c r="JHA1" s="96"/>
      <c r="JHB1" s="96"/>
      <c r="JHC1" s="96"/>
      <c r="JHD1" s="96"/>
      <c r="JHE1" s="96"/>
      <c r="JHF1" s="96"/>
      <c r="JHG1" s="96"/>
      <c r="JHH1" s="96"/>
      <c r="JHI1" s="96"/>
      <c r="JHJ1" s="96"/>
      <c r="JHK1" s="96"/>
      <c r="JHL1" s="96"/>
      <c r="JHM1" s="96"/>
      <c r="JHN1" s="96"/>
      <c r="JHO1" s="96"/>
      <c r="JHP1" s="96"/>
      <c r="JHQ1" s="96"/>
      <c r="JHR1" s="96"/>
      <c r="JHS1" s="96"/>
      <c r="JHT1" s="96"/>
      <c r="JHU1" s="96"/>
      <c r="JHV1" s="96"/>
      <c r="JHW1" s="96"/>
      <c r="JHX1" s="96"/>
      <c r="JHY1" s="96"/>
      <c r="JHZ1" s="96"/>
      <c r="JIA1" s="96"/>
      <c r="JIB1" s="96"/>
      <c r="JIC1" s="96"/>
      <c r="JID1" s="96"/>
      <c r="JIE1" s="96"/>
      <c r="JIF1" s="96"/>
      <c r="JIG1" s="96"/>
      <c r="JIH1" s="96"/>
      <c r="JII1" s="96"/>
      <c r="JIJ1" s="96"/>
      <c r="JIK1" s="96"/>
      <c r="JIL1" s="96"/>
      <c r="JIM1" s="96"/>
      <c r="JIN1" s="96"/>
      <c r="JIO1" s="96"/>
      <c r="JIP1" s="96"/>
      <c r="JIQ1" s="96"/>
      <c r="JIR1" s="96"/>
      <c r="JIS1" s="96"/>
      <c r="JIT1" s="96"/>
      <c r="JIU1" s="96"/>
      <c r="JIV1" s="96"/>
      <c r="JIW1" s="96"/>
      <c r="JIX1" s="96"/>
      <c r="JIY1" s="96"/>
      <c r="JIZ1" s="96"/>
      <c r="JJA1" s="96"/>
      <c r="JJB1" s="96"/>
      <c r="JJC1" s="96"/>
      <c r="JJD1" s="96"/>
      <c r="JJE1" s="96"/>
      <c r="JJF1" s="96"/>
      <c r="JJG1" s="96"/>
      <c r="JJH1" s="96"/>
      <c r="JJI1" s="96"/>
      <c r="JJJ1" s="96"/>
      <c r="JJK1" s="96"/>
      <c r="JJL1" s="96"/>
      <c r="JJM1" s="96"/>
      <c r="JJN1" s="96"/>
      <c r="JJO1" s="96"/>
      <c r="JJP1" s="96"/>
      <c r="JJQ1" s="96"/>
      <c r="JJR1" s="96"/>
      <c r="JJS1" s="96"/>
      <c r="JJT1" s="96"/>
      <c r="JJU1" s="96"/>
      <c r="JJV1" s="96"/>
      <c r="JJW1" s="96"/>
      <c r="JJX1" s="96"/>
      <c r="JJY1" s="96"/>
      <c r="JJZ1" s="96"/>
      <c r="JKA1" s="96"/>
      <c r="JKB1" s="96"/>
      <c r="JKC1" s="96"/>
      <c r="JKD1" s="96"/>
      <c r="JKE1" s="96"/>
      <c r="JKF1" s="96"/>
      <c r="JKG1" s="96"/>
      <c r="JKH1" s="96"/>
      <c r="JKI1" s="96"/>
      <c r="JKJ1" s="96"/>
      <c r="JKK1" s="96"/>
      <c r="JKL1" s="96"/>
      <c r="JKM1" s="96"/>
      <c r="JKN1" s="96"/>
      <c r="JKO1" s="96"/>
      <c r="JKP1" s="96"/>
      <c r="JKQ1" s="96"/>
      <c r="JKR1" s="96"/>
      <c r="JKS1" s="96"/>
      <c r="JKT1" s="96"/>
      <c r="JKU1" s="96"/>
      <c r="JKV1" s="96"/>
      <c r="JKW1" s="96"/>
      <c r="JKX1" s="96"/>
      <c r="JKY1" s="96"/>
      <c r="JKZ1" s="96"/>
      <c r="JLA1" s="96"/>
      <c r="JLB1" s="96"/>
      <c r="JLC1" s="96"/>
      <c r="JLD1" s="96"/>
      <c r="JLE1" s="96"/>
      <c r="JLF1" s="96"/>
      <c r="JLG1" s="96"/>
      <c r="JLH1" s="96"/>
      <c r="JLI1" s="96"/>
      <c r="JLJ1" s="96"/>
      <c r="JLK1" s="96"/>
      <c r="JLL1" s="96"/>
      <c r="JLM1" s="96"/>
      <c r="JLN1" s="96"/>
      <c r="JLO1" s="96"/>
      <c r="JLP1" s="96"/>
      <c r="JLQ1" s="96"/>
      <c r="JLR1" s="96"/>
      <c r="JLS1" s="96"/>
      <c r="JLT1" s="96"/>
      <c r="JLU1" s="96"/>
      <c r="JLV1" s="96"/>
      <c r="JLW1" s="96"/>
      <c r="JLX1" s="96"/>
      <c r="JLY1" s="96"/>
      <c r="JLZ1" s="96"/>
      <c r="JMA1" s="96"/>
      <c r="JMB1" s="96"/>
      <c r="JMC1" s="96"/>
      <c r="JMD1" s="96"/>
      <c r="JME1" s="96"/>
      <c r="JMF1" s="96"/>
      <c r="JMG1" s="96"/>
      <c r="JMH1" s="96"/>
      <c r="JMI1" s="96"/>
      <c r="JMJ1" s="96"/>
      <c r="JMK1" s="96"/>
      <c r="JML1" s="96"/>
      <c r="JMM1" s="96"/>
      <c r="JMN1" s="96"/>
      <c r="JMO1" s="96"/>
      <c r="JMP1" s="96"/>
      <c r="JMQ1" s="96"/>
      <c r="JMR1" s="96"/>
      <c r="JMS1" s="96"/>
      <c r="JMT1" s="96"/>
      <c r="JMU1" s="96"/>
      <c r="JMV1" s="96"/>
      <c r="JMW1" s="96"/>
      <c r="JMX1" s="96"/>
      <c r="JMY1" s="96"/>
      <c r="JMZ1" s="96"/>
      <c r="JNA1" s="96"/>
      <c r="JNB1" s="96"/>
      <c r="JNC1" s="96"/>
      <c r="JND1" s="96"/>
      <c r="JNE1" s="96"/>
      <c r="JNF1" s="96"/>
      <c r="JNG1" s="96"/>
      <c r="JNH1" s="96"/>
      <c r="JNI1" s="96"/>
      <c r="JNJ1" s="96"/>
      <c r="JNK1" s="96"/>
      <c r="JNL1" s="96"/>
      <c r="JNM1" s="96"/>
      <c r="JNN1" s="96"/>
      <c r="JNO1" s="96"/>
      <c r="JNP1" s="96"/>
      <c r="JNQ1" s="96"/>
      <c r="JNR1" s="96"/>
      <c r="JNS1" s="96"/>
      <c r="JNT1" s="96"/>
      <c r="JNU1" s="96"/>
      <c r="JNV1" s="96"/>
      <c r="JNW1" s="96"/>
      <c r="JNX1" s="96"/>
      <c r="JNY1" s="96"/>
      <c r="JNZ1" s="96"/>
      <c r="JOA1" s="96"/>
      <c r="JOB1" s="96"/>
      <c r="JOC1" s="96"/>
      <c r="JOD1" s="96"/>
      <c r="JOE1" s="96"/>
      <c r="JOF1" s="96"/>
      <c r="JOG1" s="96"/>
      <c r="JOH1" s="96"/>
      <c r="JOI1" s="96"/>
      <c r="JOJ1" s="96"/>
      <c r="JOK1" s="96"/>
      <c r="JOL1" s="96"/>
      <c r="JOM1" s="96"/>
      <c r="JON1" s="96"/>
      <c r="JOO1" s="96"/>
      <c r="JOP1" s="96"/>
      <c r="JOQ1" s="96"/>
      <c r="JOR1" s="96"/>
      <c r="JOS1" s="96"/>
      <c r="JOT1" s="96"/>
      <c r="JOU1" s="96"/>
      <c r="JOV1" s="96"/>
      <c r="JOW1" s="96"/>
      <c r="JOX1" s="96"/>
      <c r="JOY1" s="96"/>
      <c r="JOZ1" s="96"/>
      <c r="JPA1" s="96"/>
      <c r="JPB1" s="96"/>
      <c r="JPC1" s="96"/>
      <c r="JPD1" s="96"/>
      <c r="JPE1" s="96"/>
      <c r="JPF1" s="96"/>
      <c r="JPG1" s="96"/>
      <c r="JPH1" s="96"/>
      <c r="JPI1" s="96"/>
      <c r="JPJ1" s="96"/>
      <c r="JPK1" s="96"/>
      <c r="JPL1" s="96"/>
      <c r="JPM1" s="96"/>
      <c r="JPN1" s="96"/>
      <c r="JPO1" s="96"/>
      <c r="JPP1" s="96"/>
      <c r="JPQ1" s="96"/>
      <c r="JPR1" s="96"/>
      <c r="JPS1" s="96"/>
      <c r="JPT1" s="96"/>
      <c r="JPU1" s="96"/>
      <c r="JPV1" s="96"/>
      <c r="JPW1" s="96"/>
      <c r="JPX1" s="96"/>
      <c r="JPY1" s="96"/>
      <c r="JPZ1" s="96"/>
      <c r="JQA1" s="96"/>
      <c r="JQB1" s="96"/>
      <c r="JQC1" s="96"/>
      <c r="JQD1" s="96"/>
      <c r="JQE1" s="96"/>
      <c r="JQF1" s="96"/>
      <c r="JQG1" s="96"/>
      <c r="JQH1" s="96"/>
      <c r="JQI1" s="96"/>
      <c r="JQJ1" s="96"/>
      <c r="JQK1" s="96"/>
      <c r="JQL1" s="96"/>
      <c r="JQM1" s="96"/>
      <c r="JQN1" s="96"/>
      <c r="JQO1" s="96"/>
      <c r="JQP1" s="96"/>
      <c r="JQQ1" s="96"/>
      <c r="JQR1" s="96"/>
      <c r="JQS1" s="96"/>
      <c r="JQT1" s="96"/>
      <c r="JQU1" s="96"/>
      <c r="JQV1" s="96"/>
      <c r="JQW1" s="96"/>
      <c r="JQX1" s="96"/>
      <c r="JQY1" s="96"/>
      <c r="JQZ1" s="96"/>
      <c r="JRA1" s="96"/>
      <c r="JRB1" s="96"/>
      <c r="JRC1" s="96"/>
      <c r="JRD1" s="96"/>
      <c r="JRE1" s="96"/>
      <c r="JRF1" s="96"/>
      <c r="JRG1" s="96"/>
      <c r="JRH1" s="96"/>
      <c r="JRI1" s="96"/>
      <c r="JRJ1" s="96"/>
      <c r="JRK1" s="96"/>
      <c r="JRL1" s="96"/>
      <c r="JRM1" s="96"/>
      <c r="JRN1" s="96"/>
      <c r="JRO1" s="96"/>
      <c r="JRP1" s="96"/>
      <c r="JRQ1" s="96"/>
      <c r="JRR1" s="96"/>
      <c r="JRS1" s="96"/>
      <c r="JRT1" s="96"/>
      <c r="JRU1" s="96"/>
      <c r="JRV1" s="96"/>
      <c r="JRW1" s="96"/>
      <c r="JRX1" s="96"/>
      <c r="JRY1" s="96"/>
      <c r="JRZ1" s="96"/>
      <c r="JSA1" s="96"/>
      <c r="JSB1" s="96"/>
      <c r="JSC1" s="96"/>
      <c r="JSD1" s="96"/>
      <c r="JSE1" s="96"/>
      <c r="JSF1" s="96"/>
      <c r="JSG1" s="96"/>
      <c r="JSH1" s="96"/>
      <c r="JSI1" s="96"/>
      <c r="JSJ1" s="96"/>
      <c r="JSK1" s="96"/>
      <c r="JSL1" s="96"/>
      <c r="JSM1" s="96"/>
      <c r="JSN1" s="96"/>
      <c r="JSO1" s="96"/>
      <c r="JSP1" s="96"/>
      <c r="JSQ1" s="96"/>
      <c r="JSR1" s="96"/>
      <c r="JSS1" s="96"/>
      <c r="JST1" s="96"/>
      <c r="JSU1" s="96"/>
      <c r="JSV1" s="96"/>
      <c r="JSW1" s="96"/>
      <c r="JSX1" s="96"/>
      <c r="JSY1" s="96"/>
      <c r="JSZ1" s="96"/>
      <c r="JTA1" s="96"/>
      <c r="JTB1" s="96"/>
      <c r="JTC1" s="96"/>
      <c r="JTD1" s="96"/>
      <c r="JTE1" s="96"/>
      <c r="JTF1" s="96"/>
      <c r="JTG1" s="96"/>
      <c r="JTH1" s="96"/>
      <c r="JTI1" s="96"/>
      <c r="JTJ1" s="96"/>
      <c r="JTK1" s="96"/>
      <c r="JTL1" s="96"/>
      <c r="JTM1" s="96"/>
      <c r="JTN1" s="96"/>
      <c r="JTO1" s="96"/>
      <c r="JTP1" s="96"/>
      <c r="JTQ1" s="96"/>
      <c r="JTR1" s="96"/>
      <c r="JTS1" s="96"/>
      <c r="JTT1" s="96"/>
      <c r="JTU1" s="96"/>
      <c r="JTV1" s="96"/>
      <c r="JTW1" s="96"/>
      <c r="JTX1" s="96"/>
      <c r="JTY1" s="96"/>
      <c r="JTZ1" s="96"/>
      <c r="JUA1" s="96"/>
      <c r="JUB1" s="96"/>
      <c r="JUC1" s="96"/>
      <c r="JUD1" s="96"/>
      <c r="JUE1" s="96"/>
      <c r="JUF1" s="96"/>
      <c r="JUG1" s="96"/>
      <c r="JUH1" s="96"/>
      <c r="JUI1" s="96"/>
      <c r="JUJ1" s="96"/>
      <c r="JUK1" s="96"/>
      <c r="JUL1" s="96"/>
      <c r="JUM1" s="96"/>
      <c r="JUN1" s="96"/>
      <c r="JUO1" s="96"/>
      <c r="JUP1" s="96"/>
      <c r="JUQ1" s="96"/>
      <c r="JUR1" s="96"/>
      <c r="JUS1" s="96"/>
      <c r="JUT1" s="96"/>
      <c r="JUU1" s="96"/>
      <c r="JUV1" s="96"/>
      <c r="JUW1" s="96"/>
      <c r="JUX1" s="96"/>
      <c r="JUY1" s="96"/>
      <c r="JUZ1" s="96"/>
      <c r="JVA1" s="96"/>
      <c r="JVB1" s="96"/>
      <c r="JVC1" s="96"/>
      <c r="JVD1" s="96"/>
      <c r="JVE1" s="96"/>
      <c r="JVF1" s="96"/>
      <c r="JVG1" s="96"/>
      <c r="JVH1" s="96"/>
      <c r="JVI1" s="96"/>
      <c r="JVJ1" s="96"/>
      <c r="JVK1" s="96"/>
      <c r="JVL1" s="96"/>
      <c r="JVM1" s="96"/>
      <c r="JVN1" s="96"/>
      <c r="JVO1" s="96"/>
      <c r="JVP1" s="96"/>
      <c r="JVQ1" s="96"/>
      <c r="JVR1" s="96"/>
      <c r="JVS1" s="96"/>
      <c r="JVT1" s="96"/>
      <c r="JVU1" s="96"/>
      <c r="JVV1" s="96"/>
      <c r="JVW1" s="96"/>
      <c r="JVX1" s="96"/>
      <c r="JVY1" s="96"/>
      <c r="JVZ1" s="96"/>
      <c r="JWA1" s="96"/>
      <c r="JWB1" s="96"/>
      <c r="JWC1" s="96"/>
      <c r="JWD1" s="96"/>
      <c r="JWE1" s="96"/>
      <c r="JWF1" s="96"/>
      <c r="JWG1" s="96"/>
      <c r="JWH1" s="96"/>
      <c r="JWI1" s="96"/>
      <c r="JWJ1" s="96"/>
      <c r="JWK1" s="96"/>
      <c r="JWL1" s="96"/>
      <c r="JWM1" s="96"/>
      <c r="JWN1" s="96"/>
      <c r="JWO1" s="96"/>
      <c r="JWP1" s="96"/>
      <c r="JWQ1" s="96"/>
      <c r="JWR1" s="96"/>
      <c r="JWS1" s="96"/>
      <c r="JWT1" s="96"/>
      <c r="JWU1" s="96"/>
      <c r="JWV1" s="96"/>
      <c r="JWW1" s="96"/>
      <c r="JWX1" s="96"/>
      <c r="JWY1" s="96"/>
      <c r="JWZ1" s="96"/>
      <c r="JXA1" s="96"/>
      <c r="JXB1" s="96"/>
      <c r="JXC1" s="96"/>
      <c r="JXD1" s="96"/>
      <c r="JXE1" s="96"/>
      <c r="JXF1" s="96"/>
      <c r="JXG1" s="96"/>
      <c r="JXH1" s="96"/>
      <c r="JXI1" s="96"/>
      <c r="JXJ1" s="96"/>
      <c r="JXK1" s="96"/>
      <c r="JXL1" s="96"/>
      <c r="JXM1" s="96"/>
      <c r="JXN1" s="96"/>
      <c r="JXO1" s="96"/>
      <c r="JXP1" s="96"/>
      <c r="JXQ1" s="96"/>
      <c r="JXR1" s="96"/>
      <c r="JXS1" s="96"/>
      <c r="JXT1" s="96"/>
      <c r="JXU1" s="96"/>
      <c r="JXV1" s="96"/>
      <c r="JXW1" s="96"/>
      <c r="JXX1" s="96"/>
      <c r="JXY1" s="96"/>
      <c r="JXZ1" s="96"/>
      <c r="JYA1" s="96"/>
      <c r="JYB1" s="96"/>
      <c r="JYC1" s="96"/>
      <c r="JYD1" s="96"/>
      <c r="JYE1" s="96"/>
      <c r="JYF1" s="96"/>
      <c r="JYG1" s="96"/>
      <c r="JYH1" s="96"/>
      <c r="JYI1" s="96"/>
      <c r="JYJ1" s="96"/>
      <c r="JYK1" s="96"/>
      <c r="JYL1" s="96"/>
      <c r="JYM1" s="96"/>
      <c r="JYN1" s="96"/>
      <c r="JYO1" s="96"/>
      <c r="JYP1" s="96"/>
      <c r="JYQ1" s="96"/>
      <c r="JYR1" s="96"/>
      <c r="JYS1" s="96"/>
      <c r="JYT1" s="96"/>
      <c r="JYU1" s="96"/>
      <c r="JYV1" s="96"/>
      <c r="JYW1" s="96"/>
      <c r="JYX1" s="96"/>
      <c r="JYY1" s="96"/>
      <c r="JYZ1" s="96"/>
      <c r="JZA1" s="96"/>
      <c r="JZB1" s="96"/>
      <c r="JZC1" s="96"/>
      <c r="JZD1" s="96"/>
      <c r="JZE1" s="96"/>
      <c r="JZF1" s="96"/>
      <c r="JZG1" s="96"/>
      <c r="JZH1" s="96"/>
      <c r="JZI1" s="96"/>
      <c r="JZJ1" s="96"/>
      <c r="JZK1" s="96"/>
      <c r="JZL1" s="96"/>
      <c r="JZM1" s="96"/>
      <c r="JZN1" s="96"/>
      <c r="JZO1" s="96"/>
      <c r="JZP1" s="96"/>
      <c r="JZQ1" s="96"/>
      <c r="JZR1" s="96"/>
      <c r="JZS1" s="96"/>
      <c r="JZT1" s="96"/>
      <c r="JZU1" s="96"/>
      <c r="JZV1" s="96"/>
      <c r="JZW1" s="96"/>
      <c r="JZX1" s="96"/>
      <c r="JZY1" s="96"/>
      <c r="JZZ1" s="96"/>
      <c r="KAA1" s="96"/>
      <c r="KAB1" s="96"/>
      <c r="KAC1" s="96"/>
      <c r="KAD1" s="96"/>
      <c r="KAE1" s="96"/>
      <c r="KAF1" s="96"/>
      <c r="KAG1" s="96"/>
      <c r="KAH1" s="96"/>
      <c r="KAI1" s="96"/>
      <c r="KAJ1" s="96"/>
      <c r="KAK1" s="96"/>
      <c r="KAL1" s="96"/>
      <c r="KAM1" s="96"/>
      <c r="KAN1" s="96"/>
      <c r="KAO1" s="96"/>
      <c r="KAP1" s="96"/>
      <c r="KAQ1" s="96"/>
      <c r="KAR1" s="96"/>
      <c r="KAS1" s="96"/>
      <c r="KAT1" s="96"/>
      <c r="KAU1" s="96"/>
      <c r="KAV1" s="96"/>
      <c r="KAW1" s="96"/>
      <c r="KAX1" s="96"/>
      <c r="KAY1" s="96"/>
      <c r="KAZ1" s="96"/>
      <c r="KBA1" s="96"/>
      <c r="KBB1" s="96"/>
      <c r="KBC1" s="96"/>
      <c r="KBD1" s="96"/>
      <c r="KBE1" s="96"/>
      <c r="KBF1" s="96"/>
      <c r="KBG1" s="96"/>
      <c r="KBH1" s="96"/>
      <c r="KBI1" s="96"/>
      <c r="KBJ1" s="96"/>
      <c r="KBK1" s="96"/>
      <c r="KBL1" s="96"/>
      <c r="KBM1" s="96"/>
      <c r="KBN1" s="96"/>
      <c r="KBO1" s="96"/>
      <c r="KBP1" s="96"/>
      <c r="KBQ1" s="96"/>
      <c r="KBR1" s="96"/>
      <c r="KBS1" s="96"/>
      <c r="KBT1" s="96"/>
      <c r="KBU1" s="96"/>
      <c r="KBV1" s="96"/>
      <c r="KBW1" s="96"/>
      <c r="KBX1" s="96"/>
      <c r="KBY1" s="96"/>
      <c r="KBZ1" s="96"/>
      <c r="KCA1" s="96"/>
      <c r="KCB1" s="96"/>
      <c r="KCC1" s="96"/>
      <c r="KCD1" s="96"/>
      <c r="KCE1" s="96"/>
      <c r="KCF1" s="96"/>
      <c r="KCG1" s="96"/>
      <c r="KCH1" s="96"/>
      <c r="KCI1" s="96"/>
      <c r="KCJ1" s="96"/>
      <c r="KCK1" s="96"/>
      <c r="KCL1" s="96"/>
      <c r="KCM1" s="96"/>
      <c r="KCN1" s="96"/>
      <c r="KCO1" s="96"/>
      <c r="KCP1" s="96"/>
      <c r="KCQ1" s="96"/>
      <c r="KCR1" s="96"/>
      <c r="KCS1" s="96"/>
      <c r="KCT1" s="96"/>
      <c r="KCU1" s="96"/>
      <c r="KCV1" s="96"/>
      <c r="KCW1" s="96"/>
      <c r="KCX1" s="96"/>
      <c r="KCY1" s="96"/>
      <c r="KCZ1" s="96"/>
      <c r="KDA1" s="96"/>
      <c r="KDB1" s="96"/>
      <c r="KDC1" s="96"/>
      <c r="KDD1" s="96"/>
      <c r="KDE1" s="96"/>
      <c r="KDF1" s="96"/>
      <c r="KDG1" s="96"/>
      <c r="KDH1" s="96"/>
      <c r="KDI1" s="96"/>
      <c r="KDJ1" s="96"/>
      <c r="KDK1" s="96"/>
      <c r="KDL1" s="96"/>
      <c r="KDM1" s="96"/>
      <c r="KDN1" s="96"/>
      <c r="KDO1" s="96"/>
      <c r="KDP1" s="96"/>
      <c r="KDQ1" s="96"/>
      <c r="KDR1" s="96"/>
      <c r="KDS1" s="96"/>
      <c r="KDT1" s="96"/>
      <c r="KDU1" s="96"/>
      <c r="KDV1" s="96"/>
      <c r="KDW1" s="96"/>
      <c r="KDX1" s="96"/>
      <c r="KDY1" s="96"/>
      <c r="KDZ1" s="96"/>
      <c r="KEA1" s="96"/>
      <c r="KEB1" s="96"/>
      <c r="KEC1" s="96"/>
      <c r="KED1" s="96"/>
      <c r="KEE1" s="96"/>
      <c r="KEF1" s="96"/>
      <c r="KEG1" s="96"/>
      <c r="KEH1" s="96"/>
      <c r="KEI1" s="96"/>
      <c r="KEJ1" s="96"/>
      <c r="KEK1" s="96"/>
      <c r="KEL1" s="96"/>
      <c r="KEM1" s="96"/>
      <c r="KEN1" s="96"/>
      <c r="KEO1" s="96"/>
      <c r="KEP1" s="96"/>
      <c r="KEQ1" s="96"/>
      <c r="KER1" s="96"/>
      <c r="KES1" s="96"/>
      <c r="KET1" s="96"/>
      <c r="KEU1" s="96"/>
      <c r="KEV1" s="96"/>
      <c r="KEW1" s="96"/>
      <c r="KEX1" s="96"/>
      <c r="KEY1" s="96"/>
      <c r="KEZ1" s="96"/>
      <c r="KFA1" s="96"/>
      <c r="KFB1" s="96"/>
      <c r="KFC1" s="96"/>
      <c r="KFD1" s="96"/>
      <c r="KFE1" s="96"/>
      <c r="KFF1" s="96"/>
      <c r="KFG1" s="96"/>
      <c r="KFH1" s="96"/>
      <c r="KFI1" s="96"/>
      <c r="KFJ1" s="96"/>
      <c r="KFK1" s="96"/>
      <c r="KFL1" s="96"/>
      <c r="KFM1" s="96"/>
      <c r="KFN1" s="96"/>
      <c r="KFO1" s="96"/>
      <c r="KFP1" s="96"/>
      <c r="KFQ1" s="96"/>
      <c r="KFR1" s="96"/>
      <c r="KFS1" s="96"/>
      <c r="KFT1" s="96"/>
      <c r="KFU1" s="96"/>
      <c r="KFV1" s="96"/>
      <c r="KFW1" s="96"/>
      <c r="KFX1" s="96"/>
      <c r="KFY1" s="96"/>
      <c r="KFZ1" s="96"/>
      <c r="KGA1" s="96"/>
      <c r="KGB1" s="96"/>
      <c r="KGC1" s="96"/>
      <c r="KGD1" s="96"/>
      <c r="KGE1" s="96"/>
      <c r="KGF1" s="96"/>
      <c r="KGG1" s="96"/>
      <c r="KGH1" s="96"/>
      <c r="KGI1" s="96"/>
      <c r="KGJ1" s="96"/>
      <c r="KGK1" s="96"/>
      <c r="KGL1" s="96"/>
      <c r="KGM1" s="96"/>
      <c r="KGN1" s="96"/>
      <c r="KGO1" s="96"/>
      <c r="KGP1" s="96"/>
      <c r="KGQ1" s="96"/>
      <c r="KGR1" s="96"/>
      <c r="KGS1" s="96"/>
      <c r="KGT1" s="96"/>
      <c r="KGU1" s="96"/>
      <c r="KGV1" s="96"/>
      <c r="KGW1" s="96"/>
      <c r="KGX1" s="96"/>
      <c r="KGY1" s="96"/>
      <c r="KGZ1" s="96"/>
      <c r="KHA1" s="96"/>
      <c r="KHB1" s="96"/>
      <c r="KHC1" s="96"/>
      <c r="KHD1" s="96"/>
      <c r="KHE1" s="96"/>
      <c r="KHF1" s="96"/>
      <c r="KHG1" s="96"/>
      <c r="KHH1" s="96"/>
      <c r="KHI1" s="96"/>
      <c r="KHJ1" s="96"/>
      <c r="KHK1" s="96"/>
      <c r="KHL1" s="96"/>
      <c r="KHM1" s="96"/>
      <c r="KHN1" s="96"/>
      <c r="KHO1" s="96"/>
      <c r="KHP1" s="96"/>
      <c r="KHQ1" s="96"/>
      <c r="KHR1" s="96"/>
      <c r="KHS1" s="96"/>
      <c r="KHT1" s="96"/>
      <c r="KHU1" s="96"/>
      <c r="KHV1" s="96"/>
      <c r="KHW1" s="96"/>
      <c r="KHX1" s="96"/>
      <c r="KHY1" s="96"/>
      <c r="KHZ1" s="96"/>
      <c r="KIA1" s="96"/>
      <c r="KIB1" s="96"/>
      <c r="KIC1" s="96"/>
      <c r="KID1" s="96"/>
      <c r="KIE1" s="96"/>
      <c r="KIF1" s="96"/>
      <c r="KIG1" s="96"/>
      <c r="KIH1" s="96"/>
      <c r="KII1" s="96"/>
      <c r="KIJ1" s="96"/>
      <c r="KIK1" s="96"/>
      <c r="KIL1" s="96"/>
      <c r="KIM1" s="96"/>
      <c r="KIN1" s="96"/>
      <c r="KIO1" s="96"/>
      <c r="KIP1" s="96"/>
      <c r="KIQ1" s="96"/>
      <c r="KIR1" s="96"/>
      <c r="KIS1" s="96"/>
      <c r="KIT1" s="96"/>
      <c r="KIU1" s="96"/>
      <c r="KIV1" s="96"/>
      <c r="KIW1" s="96"/>
      <c r="KIX1" s="96"/>
      <c r="KIY1" s="96"/>
      <c r="KIZ1" s="96"/>
      <c r="KJA1" s="96"/>
      <c r="KJB1" s="96"/>
      <c r="KJC1" s="96"/>
      <c r="KJD1" s="96"/>
      <c r="KJE1" s="96"/>
      <c r="KJF1" s="96"/>
      <c r="KJG1" s="96"/>
      <c r="KJH1" s="96"/>
      <c r="KJI1" s="96"/>
      <c r="KJJ1" s="96"/>
      <c r="KJK1" s="96"/>
      <c r="KJL1" s="96"/>
      <c r="KJM1" s="96"/>
      <c r="KJN1" s="96"/>
      <c r="KJO1" s="96"/>
      <c r="KJP1" s="96"/>
      <c r="KJQ1" s="96"/>
      <c r="KJR1" s="96"/>
      <c r="KJS1" s="96"/>
      <c r="KJT1" s="96"/>
      <c r="KJU1" s="96"/>
      <c r="KJV1" s="96"/>
      <c r="KJW1" s="96"/>
      <c r="KJX1" s="96"/>
      <c r="KJY1" s="96"/>
      <c r="KJZ1" s="96"/>
      <c r="KKA1" s="96"/>
      <c r="KKB1" s="96"/>
      <c r="KKC1" s="96"/>
      <c r="KKD1" s="96"/>
      <c r="KKE1" s="96"/>
      <c r="KKF1" s="96"/>
      <c r="KKG1" s="96"/>
      <c r="KKH1" s="96"/>
      <c r="KKI1" s="96"/>
      <c r="KKJ1" s="96"/>
      <c r="KKK1" s="96"/>
      <c r="KKL1" s="96"/>
      <c r="KKM1" s="96"/>
      <c r="KKN1" s="96"/>
      <c r="KKO1" s="96"/>
      <c r="KKP1" s="96"/>
      <c r="KKQ1" s="96"/>
      <c r="KKR1" s="96"/>
      <c r="KKS1" s="96"/>
      <c r="KKT1" s="96"/>
      <c r="KKU1" s="96"/>
      <c r="KKV1" s="96"/>
      <c r="KKW1" s="96"/>
      <c r="KKX1" s="96"/>
      <c r="KKY1" s="96"/>
      <c r="KKZ1" s="96"/>
      <c r="KLA1" s="96"/>
      <c r="KLB1" s="96"/>
      <c r="KLC1" s="96"/>
      <c r="KLD1" s="96"/>
      <c r="KLE1" s="96"/>
      <c r="KLF1" s="96"/>
      <c r="KLG1" s="96"/>
      <c r="KLH1" s="96"/>
      <c r="KLI1" s="96"/>
      <c r="KLJ1" s="96"/>
      <c r="KLK1" s="96"/>
      <c r="KLL1" s="96"/>
      <c r="KLM1" s="96"/>
      <c r="KLN1" s="96"/>
      <c r="KLO1" s="96"/>
      <c r="KLP1" s="96"/>
      <c r="KLQ1" s="96"/>
      <c r="KLR1" s="96"/>
      <c r="KLS1" s="96"/>
      <c r="KLT1" s="96"/>
      <c r="KLU1" s="96"/>
      <c r="KLV1" s="96"/>
      <c r="KLW1" s="96"/>
      <c r="KLX1" s="96"/>
      <c r="KLY1" s="96"/>
      <c r="KLZ1" s="96"/>
      <c r="KMA1" s="96"/>
      <c r="KMB1" s="96"/>
      <c r="KMC1" s="96"/>
      <c r="KMD1" s="96"/>
      <c r="KME1" s="96"/>
      <c r="KMF1" s="96"/>
      <c r="KMG1" s="96"/>
      <c r="KMH1" s="96"/>
      <c r="KMI1" s="96"/>
      <c r="KMJ1" s="96"/>
      <c r="KMK1" s="96"/>
      <c r="KML1" s="96"/>
      <c r="KMM1" s="96"/>
      <c r="KMN1" s="96"/>
      <c r="KMO1" s="96"/>
      <c r="KMP1" s="96"/>
      <c r="KMQ1" s="96"/>
      <c r="KMR1" s="96"/>
      <c r="KMS1" s="96"/>
      <c r="KMT1" s="96"/>
      <c r="KMU1" s="96"/>
      <c r="KMV1" s="96"/>
      <c r="KMW1" s="96"/>
      <c r="KMX1" s="96"/>
      <c r="KMY1" s="96"/>
      <c r="KMZ1" s="96"/>
      <c r="KNA1" s="96"/>
      <c r="KNB1" s="96"/>
      <c r="KNC1" s="96"/>
      <c r="KND1" s="96"/>
      <c r="KNE1" s="96"/>
      <c r="KNF1" s="96"/>
      <c r="KNG1" s="96"/>
      <c r="KNH1" s="96"/>
      <c r="KNI1" s="96"/>
      <c r="KNJ1" s="96"/>
      <c r="KNK1" s="96"/>
      <c r="KNL1" s="96"/>
      <c r="KNM1" s="96"/>
      <c r="KNN1" s="96"/>
      <c r="KNO1" s="96"/>
      <c r="KNP1" s="96"/>
      <c r="KNQ1" s="96"/>
      <c r="KNR1" s="96"/>
      <c r="KNS1" s="96"/>
      <c r="KNT1" s="96"/>
      <c r="KNU1" s="96"/>
      <c r="KNV1" s="96"/>
      <c r="KNW1" s="96"/>
      <c r="KNX1" s="96"/>
      <c r="KNY1" s="96"/>
      <c r="KNZ1" s="96"/>
      <c r="KOA1" s="96"/>
      <c r="KOB1" s="96"/>
      <c r="KOC1" s="96"/>
      <c r="KOD1" s="96"/>
      <c r="KOE1" s="96"/>
      <c r="KOF1" s="96"/>
      <c r="KOG1" s="96"/>
      <c r="KOH1" s="96"/>
      <c r="KOI1" s="96"/>
      <c r="KOJ1" s="96"/>
      <c r="KOK1" s="96"/>
      <c r="KOL1" s="96"/>
      <c r="KOM1" s="96"/>
      <c r="KON1" s="96"/>
      <c r="KOO1" s="96"/>
      <c r="KOP1" s="96"/>
      <c r="KOQ1" s="96"/>
      <c r="KOR1" s="96"/>
      <c r="KOS1" s="96"/>
      <c r="KOT1" s="96"/>
      <c r="KOU1" s="96"/>
      <c r="KOV1" s="96"/>
      <c r="KOW1" s="96"/>
      <c r="KOX1" s="96"/>
      <c r="KOY1" s="96"/>
      <c r="KOZ1" s="96"/>
      <c r="KPA1" s="96"/>
      <c r="KPB1" s="96"/>
      <c r="KPC1" s="96"/>
      <c r="KPD1" s="96"/>
      <c r="KPE1" s="96"/>
      <c r="KPF1" s="96"/>
      <c r="KPG1" s="96"/>
      <c r="KPH1" s="96"/>
      <c r="KPI1" s="96"/>
      <c r="KPJ1" s="96"/>
      <c r="KPK1" s="96"/>
      <c r="KPL1" s="96"/>
      <c r="KPM1" s="96"/>
      <c r="KPN1" s="96"/>
      <c r="KPO1" s="96"/>
      <c r="KPP1" s="96"/>
      <c r="KPQ1" s="96"/>
      <c r="KPR1" s="96"/>
      <c r="KPS1" s="96"/>
      <c r="KPT1" s="96"/>
      <c r="KPU1" s="96"/>
      <c r="KPV1" s="96"/>
      <c r="KPW1" s="96"/>
      <c r="KPX1" s="96"/>
      <c r="KPY1" s="96"/>
      <c r="KPZ1" s="96"/>
      <c r="KQA1" s="96"/>
      <c r="KQB1" s="96"/>
      <c r="KQC1" s="96"/>
      <c r="KQD1" s="96"/>
      <c r="KQE1" s="96"/>
      <c r="KQF1" s="96"/>
      <c r="KQG1" s="96"/>
      <c r="KQH1" s="96"/>
      <c r="KQI1" s="96"/>
      <c r="KQJ1" s="96"/>
      <c r="KQK1" s="96"/>
      <c r="KQL1" s="96"/>
      <c r="KQM1" s="96"/>
      <c r="KQN1" s="96"/>
      <c r="KQO1" s="96"/>
      <c r="KQP1" s="96"/>
      <c r="KQQ1" s="96"/>
      <c r="KQR1" s="96"/>
      <c r="KQS1" s="96"/>
      <c r="KQT1" s="96"/>
      <c r="KQU1" s="96"/>
      <c r="KQV1" s="96"/>
      <c r="KQW1" s="96"/>
      <c r="KQX1" s="96"/>
      <c r="KQY1" s="96"/>
      <c r="KQZ1" s="96"/>
      <c r="KRA1" s="96"/>
      <c r="KRB1" s="96"/>
      <c r="KRC1" s="96"/>
      <c r="KRD1" s="96"/>
      <c r="KRE1" s="96"/>
      <c r="KRF1" s="96"/>
      <c r="KRG1" s="96"/>
      <c r="KRH1" s="96"/>
      <c r="KRI1" s="96"/>
      <c r="KRJ1" s="96"/>
      <c r="KRK1" s="96"/>
      <c r="KRL1" s="96"/>
      <c r="KRM1" s="96"/>
      <c r="KRN1" s="96"/>
      <c r="KRO1" s="96"/>
      <c r="KRP1" s="96"/>
      <c r="KRQ1" s="96"/>
      <c r="KRR1" s="96"/>
      <c r="KRS1" s="96"/>
      <c r="KRT1" s="96"/>
      <c r="KRU1" s="96"/>
      <c r="KRV1" s="96"/>
      <c r="KRW1" s="96"/>
      <c r="KRX1" s="96"/>
      <c r="KRY1" s="96"/>
      <c r="KRZ1" s="96"/>
      <c r="KSA1" s="96"/>
      <c r="KSB1" s="96"/>
      <c r="KSC1" s="96"/>
      <c r="KSD1" s="96"/>
      <c r="KSE1" s="96"/>
      <c r="KSF1" s="96"/>
      <c r="KSG1" s="96"/>
      <c r="KSH1" s="96"/>
      <c r="KSI1" s="96"/>
      <c r="KSJ1" s="96"/>
      <c r="KSK1" s="96"/>
      <c r="KSL1" s="96"/>
      <c r="KSM1" s="96"/>
      <c r="KSN1" s="96"/>
      <c r="KSO1" s="96"/>
      <c r="KSP1" s="96"/>
      <c r="KSQ1" s="96"/>
      <c r="KSR1" s="96"/>
      <c r="KSS1" s="96"/>
      <c r="KST1" s="96"/>
      <c r="KSU1" s="96"/>
      <c r="KSV1" s="96"/>
      <c r="KSW1" s="96"/>
      <c r="KSX1" s="96"/>
      <c r="KSY1" s="96"/>
      <c r="KSZ1" s="96"/>
      <c r="KTA1" s="96"/>
      <c r="KTB1" s="96"/>
      <c r="KTC1" s="96"/>
      <c r="KTD1" s="96"/>
      <c r="KTE1" s="96"/>
      <c r="KTF1" s="96"/>
      <c r="KTG1" s="96"/>
      <c r="KTH1" s="96"/>
      <c r="KTI1" s="96"/>
      <c r="KTJ1" s="96"/>
      <c r="KTK1" s="96"/>
      <c r="KTL1" s="96"/>
      <c r="KTM1" s="96"/>
      <c r="KTN1" s="96"/>
      <c r="KTO1" s="96"/>
      <c r="KTP1" s="96"/>
      <c r="KTQ1" s="96"/>
      <c r="KTR1" s="96"/>
      <c r="KTS1" s="96"/>
      <c r="KTT1" s="96"/>
      <c r="KTU1" s="96"/>
      <c r="KTV1" s="96"/>
      <c r="KTW1" s="96"/>
      <c r="KTX1" s="96"/>
      <c r="KTY1" s="96"/>
      <c r="KTZ1" s="96"/>
      <c r="KUA1" s="96"/>
      <c r="KUB1" s="96"/>
      <c r="KUC1" s="96"/>
      <c r="KUD1" s="96"/>
      <c r="KUE1" s="96"/>
      <c r="KUF1" s="96"/>
      <c r="KUG1" s="96"/>
      <c r="KUH1" s="96"/>
      <c r="KUI1" s="96"/>
      <c r="KUJ1" s="96"/>
      <c r="KUK1" s="96"/>
      <c r="KUL1" s="96"/>
      <c r="KUM1" s="96"/>
      <c r="KUN1" s="96"/>
      <c r="KUO1" s="96"/>
      <c r="KUP1" s="96"/>
      <c r="KUQ1" s="96"/>
      <c r="KUR1" s="96"/>
      <c r="KUS1" s="96"/>
      <c r="KUT1" s="96"/>
      <c r="KUU1" s="96"/>
      <c r="KUV1" s="96"/>
      <c r="KUW1" s="96"/>
      <c r="KUX1" s="96"/>
      <c r="KUY1" s="96"/>
      <c r="KUZ1" s="96"/>
      <c r="KVA1" s="96"/>
      <c r="KVB1" s="96"/>
      <c r="KVC1" s="96"/>
      <c r="KVD1" s="96"/>
      <c r="KVE1" s="96"/>
      <c r="KVF1" s="96"/>
      <c r="KVG1" s="96"/>
      <c r="KVH1" s="96"/>
      <c r="KVI1" s="96"/>
      <c r="KVJ1" s="96"/>
      <c r="KVK1" s="96"/>
      <c r="KVL1" s="96"/>
      <c r="KVM1" s="96"/>
      <c r="KVN1" s="96"/>
      <c r="KVO1" s="96"/>
      <c r="KVP1" s="96"/>
      <c r="KVQ1" s="96"/>
      <c r="KVR1" s="96"/>
      <c r="KVS1" s="96"/>
      <c r="KVT1" s="96"/>
      <c r="KVU1" s="96"/>
      <c r="KVV1" s="96"/>
      <c r="KVW1" s="96"/>
      <c r="KVX1" s="96"/>
      <c r="KVY1" s="96"/>
      <c r="KVZ1" s="96"/>
      <c r="KWA1" s="96"/>
      <c r="KWB1" s="96"/>
      <c r="KWC1" s="96"/>
      <c r="KWD1" s="96"/>
      <c r="KWE1" s="96"/>
      <c r="KWF1" s="96"/>
      <c r="KWG1" s="96"/>
      <c r="KWH1" s="96"/>
      <c r="KWI1" s="96"/>
      <c r="KWJ1" s="96"/>
      <c r="KWK1" s="96"/>
      <c r="KWL1" s="96"/>
      <c r="KWM1" s="96"/>
      <c r="KWN1" s="96"/>
      <c r="KWO1" s="96"/>
      <c r="KWP1" s="96"/>
      <c r="KWQ1" s="96"/>
      <c r="KWR1" s="96"/>
      <c r="KWS1" s="96"/>
      <c r="KWT1" s="96"/>
      <c r="KWU1" s="96"/>
      <c r="KWV1" s="96"/>
      <c r="KWW1" s="96"/>
      <c r="KWX1" s="96"/>
      <c r="KWY1" s="96"/>
      <c r="KWZ1" s="96"/>
      <c r="KXA1" s="96"/>
      <c r="KXB1" s="96"/>
      <c r="KXC1" s="96"/>
      <c r="KXD1" s="96"/>
      <c r="KXE1" s="96"/>
      <c r="KXF1" s="96"/>
      <c r="KXG1" s="96"/>
      <c r="KXH1" s="96"/>
      <c r="KXI1" s="96"/>
      <c r="KXJ1" s="96"/>
      <c r="KXK1" s="96"/>
      <c r="KXL1" s="96"/>
      <c r="KXM1" s="96"/>
      <c r="KXN1" s="96"/>
      <c r="KXO1" s="96"/>
      <c r="KXP1" s="96"/>
      <c r="KXQ1" s="96"/>
      <c r="KXR1" s="96"/>
      <c r="KXS1" s="96"/>
      <c r="KXT1" s="96"/>
      <c r="KXU1" s="96"/>
      <c r="KXV1" s="96"/>
      <c r="KXW1" s="96"/>
      <c r="KXX1" s="96"/>
      <c r="KXY1" s="96"/>
      <c r="KXZ1" s="96"/>
      <c r="KYA1" s="96"/>
      <c r="KYB1" s="96"/>
      <c r="KYC1" s="96"/>
      <c r="KYD1" s="96"/>
      <c r="KYE1" s="96"/>
      <c r="KYF1" s="96"/>
      <c r="KYG1" s="96"/>
      <c r="KYH1" s="96"/>
      <c r="KYI1" s="96"/>
      <c r="KYJ1" s="96"/>
      <c r="KYK1" s="96"/>
      <c r="KYL1" s="96"/>
      <c r="KYM1" s="96"/>
      <c r="KYN1" s="96"/>
      <c r="KYO1" s="96"/>
      <c r="KYP1" s="96"/>
      <c r="KYQ1" s="96"/>
      <c r="KYR1" s="96"/>
      <c r="KYS1" s="96"/>
      <c r="KYT1" s="96"/>
      <c r="KYU1" s="96"/>
      <c r="KYV1" s="96"/>
      <c r="KYW1" s="96"/>
      <c r="KYX1" s="96"/>
      <c r="KYY1" s="96"/>
      <c r="KYZ1" s="96"/>
      <c r="KZA1" s="96"/>
      <c r="KZB1" s="96"/>
      <c r="KZC1" s="96"/>
      <c r="KZD1" s="96"/>
      <c r="KZE1" s="96"/>
      <c r="KZF1" s="96"/>
      <c r="KZG1" s="96"/>
      <c r="KZH1" s="96"/>
      <c r="KZI1" s="96"/>
      <c r="KZJ1" s="96"/>
      <c r="KZK1" s="96"/>
      <c r="KZL1" s="96"/>
      <c r="KZM1" s="96"/>
      <c r="KZN1" s="96"/>
      <c r="KZO1" s="96"/>
      <c r="KZP1" s="96"/>
      <c r="KZQ1" s="96"/>
      <c r="KZR1" s="96"/>
      <c r="KZS1" s="96"/>
      <c r="KZT1" s="96"/>
      <c r="KZU1" s="96"/>
      <c r="KZV1" s="96"/>
      <c r="KZW1" s="96"/>
      <c r="KZX1" s="96"/>
      <c r="KZY1" s="96"/>
      <c r="KZZ1" s="96"/>
      <c r="LAA1" s="96"/>
      <c r="LAB1" s="96"/>
      <c r="LAC1" s="96"/>
      <c r="LAD1" s="96"/>
      <c r="LAE1" s="96"/>
      <c r="LAF1" s="96"/>
      <c r="LAG1" s="96"/>
      <c r="LAH1" s="96"/>
      <c r="LAI1" s="96"/>
      <c r="LAJ1" s="96"/>
      <c r="LAK1" s="96"/>
      <c r="LAL1" s="96"/>
      <c r="LAM1" s="96"/>
      <c r="LAN1" s="96"/>
      <c r="LAO1" s="96"/>
      <c r="LAP1" s="96"/>
      <c r="LAQ1" s="96"/>
      <c r="LAR1" s="96"/>
      <c r="LAS1" s="96"/>
      <c r="LAT1" s="96"/>
      <c r="LAU1" s="96"/>
      <c r="LAV1" s="96"/>
      <c r="LAW1" s="96"/>
      <c r="LAX1" s="96"/>
      <c r="LAY1" s="96"/>
      <c r="LAZ1" s="96"/>
      <c r="LBA1" s="96"/>
      <c r="LBB1" s="96"/>
      <c r="LBC1" s="96"/>
      <c r="LBD1" s="96"/>
      <c r="LBE1" s="96"/>
      <c r="LBF1" s="96"/>
      <c r="LBG1" s="96"/>
      <c r="LBH1" s="96"/>
      <c r="LBI1" s="96"/>
      <c r="LBJ1" s="96"/>
      <c r="LBK1" s="96"/>
      <c r="LBL1" s="96"/>
      <c r="LBM1" s="96"/>
      <c r="LBN1" s="96"/>
      <c r="LBO1" s="96"/>
      <c r="LBP1" s="96"/>
      <c r="LBQ1" s="96"/>
      <c r="LBR1" s="96"/>
      <c r="LBS1" s="96"/>
      <c r="LBT1" s="96"/>
      <c r="LBU1" s="96"/>
      <c r="LBV1" s="96"/>
      <c r="LBW1" s="96"/>
      <c r="LBX1" s="96"/>
      <c r="LBY1" s="96"/>
      <c r="LBZ1" s="96"/>
      <c r="LCA1" s="96"/>
      <c r="LCB1" s="96"/>
      <c r="LCC1" s="96"/>
      <c r="LCD1" s="96"/>
      <c r="LCE1" s="96"/>
      <c r="LCF1" s="96"/>
      <c r="LCG1" s="96"/>
      <c r="LCH1" s="96"/>
      <c r="LCI1" s="96"/>
      <c r="LCJ1" s="96"/>
      <c r="LCK1" s="96"/>
      <c r="LCL1" s="96"/>
      <c r="LCM1" s="96"/>
      <c r="LCN1" s="96"/>
      <c r="LCO1" s="96"/>
      <c r="LCP1" s="96"/>
      <c r="LCQ1" s="96"/>
      <c r="LCR1" s="96"/>
      <c r="LCS1" s="96"/>
      <c r="LCT1" s="96"/>
      <c r="LCU1" s="96"/>
      <c r="LCV1" s="96"/>
      <c r="LCW1" s="96"/>
      <c r="LCX1" s="96"/>
      <c r="LCY1" s="96"/>
      <c r="LCZ1" s="96"/>
      <c r="LDA1" s="96"/>
      <c r="LDB1" s="96"/>
      <c r="LDC1" s="96"/>
      <c r="LDD1" s="96"/>
      <c r="LDE1" s="96"/>
      <c r="LDF1" s="96"/>
      <c r="LDG1" s="96"/>
      <c r="LDH1" s="96"/>
      <c r="LDI1" s="96"/>
      <c r="LDJ1" s="96"/>
      <c r="LDK1" s="96"/>
      <c r="LDL1" s="96"/>
      <c r="LDM1" s="96"/>
      <c r="LDN1" s="96"/>
      <c r="LDO1" s="96"/>
      <c r="LDP1" s="96"/>
      <c r="LDQ1" s="96"/>
      <c r="LDR1" s="96"/>
      <c r="LDS1" s="96"/>
      <c r="LDT1" s="96"/>
      <c r="LDU1" s="96"/>
      <c r="LDV1" s="96"/>
      <c r="LDW1" s="96"/>
      <c r="LDX1" s="96"/>
      <c r="LDY1" s="96"/>
      <c r="LDZ1" s="96"/>
      <c r="LEA1" s="96"/>
      <c r="LEB1" s="96"/>
      <c r="LEC1" s="96"/>
      <c r="LED1" s="96"/>
      <c r="LEE1" s="96"/>
      <c r="LEF1" s="96"/>
      <c r="LEG1" s="96"/>
      <c r="LEH1" s="96"/>
      <c r="LEI1" s="96"/>
      <c r="LEJ1" s="96"/>
      <c r="LEK1" s="96"/>
      <c r="LEL1" s="96"/>
      <c r="LEM1" s="96"/>
      <c r="LEN1" s="96"/>
      <c r="LEO1" s="96"/>
      <c r="LEP1" s="96"/>
      <c r="LEQ1" s="96"/>
      <c r="LER1" s="96"/>
      <c r="LES1" s="96"/>
      <c r="LET1" s="96"/>
      <c r="LEU1" s="96"/>
      <c r="LEV1" s="96"/>
      <c r="LEW1" s="96"/>
      <c r="LEX1" s="96"/>
      <c r="LEY1" s="96"/>
      <c r="LEZ1" s="96"/>
      <c r="LFA1" s="96"/>
      <c r="LFB1" s="96"/>
      <c r="LFC1" s="96"/>
      <c r="LFD1" s="96"/>
      <c r="LFE1" s="96"/>
      <c r="LFF1" s="96"/>
      <c r="LFG1" s="96"/>
      <c r="LFH1" s="96"/>
      <c r="LFI1" s="96"/>
      <c r="LFJ1" s="96"/>
      <c r="LFK1" s="96"/>
      <c r="LFL1" s="96"/>
      <c r="LFM1" s="96"/>
      <c r="LFN1" s="96"/>
      <c r="LFO1" s="96"/>
      <c r="LFP1" s="96"/>
      <c r="LFQ1" s="96"/>
      <c r="LFR1" s="96"/>
      <c r="LFS1" s="96"/>
      <c r="LFT1" s="96"/>
      <c r="LFU1" s="96"/>
      <c r="LFV1" s="96"/>
      <c r="LFW1" s="96"/>
      <c r="LFX1" s="96"/>
      <c r="LFY1" s="96"/>
      <c r="LFZ1" s="96"/>
      <c r="LGA1" s="96"/>
      <c r="LGB1" s="96"/>
      <c r="LGC1" s="96"/>
      <c r="LGD1" s="96"/>
      <c r="LGE1" s="96"/>
      <c r="LGF1" s="96"/>
      <c r="LGG1" s="96"/>
      <c r="LGH1" s="96"/>
      <c r="LGI1" s="96"/>
      <c r="LGJ1" s="96"/>
      <c r="LGK1" s="96"/>
      <c r="LGL1" s="96"/>
      <c r="LGM1" s="96"/>
      <c r="LGN1" s="96"/>
      <c r="LGO1" s="96"/>
      <c r="LGP1" s="96"/>
      <c r="LGQ1" s="96"/>
      <c r="LGR1" s="96"/>
      <c r="LGS1" s="96"/>
      <c r="LGT1" s="96"/>
      <c r="LGU1" s="96"/>
      <c r="LGV1" s="96"/>
      <c r="LGW1" s="96"/>
      <c r="LGX1" s="96"/>
      <c r="LGY1" s="96"/>
      <c r="LGZ1" s="96"/>
      <c r="LHA1" s="96"/>
      <c r="LHB1" s="96"/>
      <c r="LHC1" s="96"/>
      <c r="LHD1" s="96"/>
      <c r="LHE1" s="96"/>
      <c r="LHF1" s="96"/>
      <c r="LHG1" s="96"/>
      <c r="LHH1" s="96"/>
      <c r="LHI1" s="96"/>
      <c r="LHJ1" s="96"/>
      <c r="LHK1" s="96"/>
      <c r="LHL1" s="96"/>
      <c r="LHM1" s="96"/>
      <c r="LHN1" s="96"/>
      <c r="LHO1" s="96"/>
      <c r="LHP1" s="96"/>
      <c r="LHQ1" s="96"/>
      <c r="LHR1" s="96"/>
      <c r="LHS1" s="96"/>
      <c r="LHT1" s="96"/>
      <c r="LHU1" s="96"/>
      <c r="LHV1" s="96"/>
      <c r="LHW1" s="96"/>
      <c r="LHX1" s="96"/>
      <c r="LHY1" s="96"/>
      <c r="LHZ1" s="96"/>
      <c r="LIA1" s="96"/>
      <c r="LIB1" s="96"/>
      <c r="LIC1" s="96"/>
      <c r="LID1" s="96"/>
      <c r="LIE1" s="96"/>
      <c r="LIF1" s="96"/>
      <c r="LIG1" s="96"/>
      <c r="LIH1" s="96"/>
      <c r="LII1" s="96"/>
      <c r="LIJ1" s="96"/>
      <c r="LIK1" s="96"/>
      <c r="LIL1" s="96"/>
      <c r="LIM1" s="96"/>
      <c r="LIN1" s="96"/>
      <c r="LIO1" s="96"/>
      <c r="LIP1" s="96"/>
      <c r="LIQ1" s="96"/>
      <c r="LIR1" s="96"/>
      <c r="LIS1" s="96"/>
      <c r="LIT1" s="96"/>
      <c r="LIU1" s="96"/>
      <c r="LIV1" s="96"/>
      <c r="LIW1" s="96"/>
      <c r="LIX1" s="96"/>
      <c r="LIY1" s="96"/>
      <c r="LIZ1" s="96"/>
      <c r="LJA1" s="96"/>
      <c r="LJB1" s="96"/>
      <c r="LJC1" s="96"/>
      <c r="LJD1" s="96"/>
      <c r="LJE1" s="96"/>
      <c r="LJF1" s="96"/>
      <c r="LJG1" s="96"/>
      <c r="LJH1" s="96"/>
      <c r="LJI1" s="96"/>
      <c r="LJJ1" s="96"/>
      <c r="LJK1" s="96"/>
      <c r="LJL1" s="96"/>
      <c r="LJM1" s="96"/>
      <c r="LJN1" s="96"/>
      <c r="LJO1" s="96"/>
      <c r="LJP1" s="96"/>
      <c r="LJQ1" s="96"/>
      <c r="LJR1" s="96"/>
      <c r="LJS1" s="96"/>
      <c r="LJT1" s="96"/>
      <c r="LJU1" s="96"/>
      <c r="LJV1" s="96"/>
      <c r="LJW1" s="96"/>
      <c r="LJX1" s="96"/>
      <c r="LJY1" s="96"/>
      <c r="LJZ1" s="96"/>
      <c r="LKA1" s="96"/>
      <c r="LKB1" s="96"/>
      <c r="LKC1" s="96"/>
      <c r="LKD1" s="96"/>
      <c r="LKE1" s="96"/>
      <c r="LKF1" s="96"/>
      <c r="LKG1" s="96"/>
      <c r="LKH1" s="96"/>
      <c r="LKI1" s="96"/>
      <c r="LKJ1" s="96"/>
      <c r="LKK1" s="96"/>
      <c r="LKL1" s="96"/>
      <c r="LKM1" s="96"/>
      <c r="LKN1" s="96"/>
      <c r="LKO1" s="96"/>
      <c r="LKP1" s="96"/>
      <c r="LKQ1" s="96"/>
      <c r="LKR1" s="96"/>
      <c r="LKS1" s="96"/>
      <c r="LKT1" s="96"/>
      <c r="LKU1" s="96"/>
      <c r="LKV1" s="96"/>
      <c r="LKW1" s="96"/>
      <c r="LKX1" s="96"/>
      <c r="LKY1" s="96"/>
      <c r="LKZ1" s="96"/>
      <c r="LLA1" s="96"/>
      <c r="LLB1" s="96"/>
      <c r="LLC1" s="96"/>
      <c r="LLD1" s="96"/>
      <c r="LLE1" s="96"/>
      <c r="LLF1" s="96"/>
      <c r="LLG1" s="96"/>
      <c r="LLH1" s="96"/>
      <c r="LLI1" s="96"/>
      <c r="LLJ1" s="96"/>
      <c r="LLK1" s="96"/>
      <c r="LLL1" s="96"/>
      <c r="LLM1" s="96"/>
      <c r="LLN1" s="96"/>
      <c r="LLO1" s="96"/>
      <c r="LLP1" s="96"/>
      <c r="LLQ1" s="96"/>
      <c r="LLR1" s="96"/>
      <c r="LLS1" s="96"/>
      <c r="LLT1" s="96"/>
      <c r="LLU1" s="96"/>
      <c r="LLV1" s="96"/>
      <c r="LLW1" s="96"/>
      <c r="LLX1" s="96"/>
      <c r="LLY1" s="96"/>
      <c r="LLZ1" s="96"/>
      <c r="LMA1" s="96"/>
      <c r="LMB1" s="96"/>
      <c r="LMC1" s="96"/>
      <c r="LMD1" s="96"/>
      <c r="LME1" s="96"/>
      <c r="LMF1" s="96"/>
      <c r="LMG1" s="96"/>
      <c r="LMH1" s="96"/>
      <c r="LMI1" s="96"/>
      <c r="LMJ1" s="96"/>
      <c r="LMK1" s="96"/>
      <c r="LML1" s="96"/>
      <c r="LMM1" s="96"/>
      <c r="LMN1" s="96"/>
      <c r="LMO1" s="96"/>
      <c r="LMP1" s="96"/>
      <c r="LMQ1" s="96"/>
      <c r="LMR1" s="96"/>
      <c r="LMS1" s="96"/>
      <c r="LMT1" s="96"/>
      <c r="LMU1" s="96"/>
      <c r="LMV1" s="96"/>
      <c r="LMW1" s="96"/>
      <c r="LMX1" s="96"/>
      <c r="LMY1" s="96"/>
      <c r="LMZ1" s="96"/>
      <c r="LNA1" s="96"/>
      <c r="LNB1" s="96"/>
      <c r="LNC1" s="96"/>
      <c r="LND1" s="96"/>
      <c r="LNE1" s="96"/>
      <c r="LNF1" s="96"/>
      <c r="LNG1" s="96"/>
      <c r="LNH1" s="96"/>
      <c r="LNI1" s="96"/>
      <c r="LNJ1" s="96"/>
      <c r="LNK1" s="96"/>
      <c r="LNL1" s="96"/>
      <c r="LNM1" s="96"/>
      <c r="LNN1" s="96"/>
      <c r="LNO1" s="96"/>
      <c r="LNP1" s="96"/>
      <c r="LNQ1" s="96"/>
      <c r="LNR1" s="96"/>
      <c r="LNS1" s="96"/>
      <c r="LNT1" s="96"/>
      <c r="LNU1" s="96"/>
      <c r="LNV1" s="96"/>
      <c r="LNW1" s="96"/>
      <c r="LNX1" s="96"/>
      <c r="LNY1" s="96"/>
      <c r="LNZ1" s="96"/>
      <c r="LOA1" s="96"/>
      <c r="LOB1" s="96"/>
      <c r="LOC1" s="96"/>
      <c r="LOD1" s="96"/>
      <c r="LOE1" s="96"/>
      <c r="LOF1" s="96"/>
      <c r="LOG1" s="96"/>
      <c r="LOH1" s="96"/>
      <c r="LOI1" s="96"/>
      <c r="LOJ1" s="96"/>
      <c r="LOK1" s="96"/>
      <c r="LOL1" s="96"/>
      <c r="LOM1" s="96"/>
      <c r="LON1" s="96"/>
      <c r="LOO1" s="96"/>
      <c r="LOP1" s="96"/>
      <c r="LOQ1" s="96"/>
      <c r="LOR1" s="96"/>
      <c r="LOS1" s="96"/>
      <c r="LOT1" s="96"/>
      <c r="LOU1" s="96"/>
      <c r="LOV1" s="96"/>
      <c r="LOW1" s="96"/>
      <c r="LOX1" s="96"/>
      <c r="LOY1" s="96"/>
      <c r="LOZ1" s="96"/>
      <c r="LPA1" s="96"/>
      <c r="LPB1" s="96"/>
      <c r="LPC1" s="96"/>
      <c r="LPD1" s="96"/>
      <c r="LPE1" s="96"/>
      <c r="LPF1" s="96"/>
      <c r="LPG1" s="96"/>
      <c r="LPH1" s="96"/>
      <c r="LPI1" s="96"/>
      <c r="LPJ1" s="96"/>
      <c r="LPK1" s="96"/>
      <c r="LPL1" s="96"/>
      <c r="LPM1" s="96"/>
      <c r="LPN1" s="96"/>
      <c r="LPO1" s="96"/>
      <c r="LPP1" s="96"/>
      <c r="LPQ1" s="96"/>
      <c r="LPR1" s="96"/>
      <c r="LPS1" s="96"/>
      <c r="LPT1" s="96"/>
      <c r="LPU1" s="96"/>
      <c r="LPV1" s="96"/>
      <c r="LPW1" s="96"/>
      <c r="LPX1" s="96"/>
      <c r="LPY1" s="96"/>
      <c r="LPZ1" s="96"/>
      <c r="LQA1" s="96"/>
      <c r="LQB1" s="96"/>
      <c r="LQC1" s="96"/>
      <c r="LQD1" s="96"/>
      <c r="LQE1" s="96"/>
      <c r="LQF1" s="96"/>
      <c r="LQG1" s="96"/>
      <c r="LQH1" s="96"/>
      <c r="LQI1" s="96"/>
      <c r="LQJ1" s="96"/>
      <c r="LQK1" s="96"/>
      <c r="LQL1" s="96"/>
      <c r="LQM1" s="96"/>
      <c r="LQN1" s="96"/>
      <c r="LQO1" s="96"/>
      <c r="LQP1" s="96"/>
      <c r="LQQ1" s="96"/>
      <c r="LQR1" s="96"/>
      <c r="LQS1" s="96"/>
      <c r="LQT1" s="96"/>
      <c r="LQU1" s="96"/>
      <c r="LQV1" s="96"/>
      <c r="LQW1" s="96"/>
      <c r="LQX1" s="96"/>
      <c r="LQY1" s="96"/>
      <c r="LQZ1" s="96"/>
      <c r="LRA1" s="96"/>
      <c r="LRB1" s="96"/>
      <c r="LRC1" s="96"/>
      <c r="LRD1" s="96"/>
      <c r="LRE1" s="96"/>
      <c r="LRF1" s="96"/>
      <c r="LRG1" s="96"/>
      <c r="LRH1" s="96"/>
      <c r="LRI1" s="96"/>
      <c r="LRJ1" s="96"/>
      <c r="LRK1" s="96"/>
      <c r="LRL1" s="96"/>
      <c r="LRM1" s="96"/>
      <c r="LRN1" s="96"/>
      <c r="LRO1" s="96"/>
      <c r="LRP1" s="96"/>
      <c r="LRQ1" s="96"/>
      <c r="LRR1" s="96"/>
      <c r="LRS1" s="96"/>
      <c r="LRT1" s="96"/>
      <c r="LRU1" s="96"/>
      <c r="LRV1" s="96"/>
      <c r="LRW1" s="96"/>
      <c r="LRX1" s="96"/>
      <c r="LRY1" s="96"/>
      <c r="LRZ1" s="96"/>
      <c r="LSA1" s="96"/>
      <c r="LSB1" s="96"/>
      <c r="LSC1" s="96"/>
      <c r="LSD1" s="96"/>
      <c r="LSE1" s="96"/>
      <c r="LSF1" s="96"/>
      <c r="LSG1" s="96"/>
      <c r="LSH1" s="96"/>
      <c r="LSI1" s="96"/>
      <c r="LSJ1" s="96"/>
      <c r="LSK1" s="96"/>
      <c r="LSL1" s="96"/>
      <c r="LSM1" s="96"/>
      <c r="LSN1" s="96"/>
      <c r="LSO1" s="96"/>
      <c r="LSP1" s="96"/>
      <c r="LSQ1" s="96"/>
      <c r="LSR1" s="96"/>
      <c r="LSS1" s="96"/>
      <c r="LST1" s="96"/>
      <c r="LSU1" s="96"/>
      <c r="LSV1" s="96"/>
      <c r="LSW1" s="96"/>
      <c r="LSX1" s="96"/>
      <c r="LSY1" s="96"/>
      <c r="LSZ1" s="96"/>
      <c r="LTA1" s="96"/>
      <c r="LTB1" s="96"/>
      <c r="LTC1" s="96"/>
      <c r="LTD1" s="96"/>
      <c r="LTE1" s="96"/>
      <c r="LTF1" s="96"/>
      <c r="LTG1" s="96"/>
      <c r="LTH1" s="96"/>
      <c r="LTI1" s="96"/>
      <c r="LTJ1" s="96"/>
      <c r="LTK1" s="96"/>
      <c r="LTL1" s="96"/>
      <c r="LTM1" s="96"/>
      <c r="LTN1" s="96"/>
      <c r="LTO1" s="96"/>
      <c r="LTP1" s="96"/>
      <c r="LTQ1" s="96"/>
      <c r="LTR1" s="96"/>
      <c r="LTS1" s="96"/>
      <c r="LTT1" s="96"/>
      <c r="LTU1" s="96"/>
      <c r="LTV1" s="96"/>
      <c r="LTW1" s="96"/>
      <c r="LTX1" s="96"/>
      <c r="LTY1" s="96"/>
      <c r="LTZ1" s="96"/>
      <c r="LUA1" s="96"/>
      <c r="LUB1" s="96"/>
      <c r="LUC1" s="96"/>
      <c r="LUD1" s="96"/>
      <c r="LUE1" s="96"/>
      <c r="LUF1" s="96"/>
      <c r="LUG1" s="96"/>
      <c r="LUH1" s="96"/>
      <c r="LUI1" s="96"/>
      <c r="LUJ1" s="96"/>
      <c r="LUK1" s="96"/>
      <c r="LUL1" s="96"/>
      <c r="LUM1" s="96"/>
      <c r="LUN1" s="96"/>
      <c r="LUO1" s="96"/>
      <c r="LUP1" s="96"/>
      <c r="LUQ1" s="96"/>
      <c r="LUR1" s="96"/>
      <c r="LUS1" s="96"/>
      <c r="LUT1" s="96"/>
      <c r="LUU1" s="96"/>
      <c r="LUV1" s="96"/>
      <c r="LUW1" s="96"/>
      <c r="LUX1" s="96"/>
      <c r="LUY1" s="96"/>
      <c r="LUZ1" s="96"/>
      <c r="LVA1" s="96"/>
      <c r="LVB1" s="96"/>
      <c r="LVC1" s="96"/>
      <c r="LVD1" s="96"/>
      <c r="LVE1" s="96"/>
      <c r="LVF1" s="96"/>
      <c r="LVG1" s="96"/>
      <c r="LVH1" s="96"/>
      <c r="LVI1" s="96"/>
      <c r="LVJ1" s="96"/>
      <c r="LVK1" s="96"/>
      <c r="LVL1" s="96"/>
      <c r="LVM1" s="96"/>
      <c r="LVN1" s="96"/>
      <c r="LVO1" s="96"/>
      <c r="LVP1" s="96"/>
      <c r="LVQ1" s="96"/>
      <c r="LVR1" s="96"/>
      <c r="LVS1" s="96"/>
      <c r="LVT1" s="96"/>
      <c r="LVU1" s="96"/>
      <c r="LVV1" s="96"/>
      <c r="LVW1" s="96"/>
      <c r="LVX1" s="96"/>
      <c r="LVY1" s="96"/>
      <c r="LVZ1" s="96"/>
      <c r="LWA1" s="96"/>
      <c r="LWB1" s="96"/>
      <c r="LWC1" s="96"/>
      <c r="LWD1" s="96"/>
      <c r="LWE1" s="96"/>
      <c r="LWF1" s="96"/>
      <c r="LWG1" s="96"/>
      <c r="LWH1" s="96"/>
      <c r="LWI1" s="96"/>
      <c r="LWJ1" s="96"/>
      <c r="LWK1" s="96"/>
      <c r="LWL1" s="96"/>
      <c r="LWM1" s="96"/>
      <c r="LWN1" s="96"/>
      <c r="LWO1" s="96"/>
      <c r="LWP1" s="96"/>
      <c r="LWQ1" s="96"/>
      <c r="LWR1" s="96"/>
      <c r="LWS1" s="96"/>
      <c r="LWT1" s="96"/>
      <c r="LWU1" s="96"/>
      <c r="LWV1" s="96"/>
      <c r="LWW1" s="96"/>
      <c r="LWX1" s="96"/>
      <c r="LWY1" s="96"/>
      <c r="LWZ1" s="96"/>
      <c r="LXA1" s="96"/>
      <c r="LXB1" s="96"/>
      <c r="LXC1" s="96"/>
      <c r="LXD1" s="96"/>
      <c r="LXE1" s="96"/>
      <c r="LXF1" s="96"/>
      <c r="LXG1" s="96"/>
      <c r="LXH1" s="96"/>
      <c r="LXI1" s="96"/>
      <c r="LXJ1" s="96"/>
      <c r="LXK1" s="96"/>
      <c r="LXL1" s="96"/>
      <c r="LXM1" s="96"/>
      <c r="LXN1" s="96"/>
      <c r="LXO1" s="96"/>
      <c r="LXP1" s="96"/>
      <c r="LXQ1" s="96"/>
      <c r="LXR1" s="96"/>
      <c r="LXS1" s="96"/>
      <c r="LXT1" s="96"/>
      <c r="LXU1" s="96"/>
      <c r="LXV1" s="96"/>
      <c r="LXW1" s="96"/>
      <c r="LXX1" s="96"/>
      <c r="LXY1" s="96"/>
      <c r="LXZ1" s="96"/>
      <c r="LYA1" s="96"/>
      <c r="LYB1" s="96"/>
      <c r="LYC1" s="96"/>
      <c r="LYD1" s="96"/>
      <c r="LYE1" s="96"/>
      <c r="LYF1" s="96"/>
      <c r="LYG1" s="96"/>
      <c r="LYH1" s="96"/>
      <c r="LYI1" s="96"/>
      <c r="LYJ1" s="96"/>
      <c r="LYK1" s="96"/>
      <c r="LYL1" s="96"/>
      <c r="LYM1" s="96"/>
      <c r="LYN1" s="96"/>
      <c r="LYO1" s="96"/>
      <c r="LYP1" s="96"/>
      <c r="LYQ1" s="96"/>
      <c r="LYR1" s="96"/>
      <c r="LYS1" s="96"/>
      <c r="LYT1" s="96"/>
      <c r="LYU1" s="96"/>
      <c r="LYV1" s="96"/>
      <c r="LYW1" s="96"/>
      <c r="LYX1" s="96"/>
      <c r="LYY1" s="96"/>
      <c r="LYZ1" s="96"/>
      <c r="LZA1" s="96"/>
      <c r="LZB1" s="96"/>
      <c r="LZC1" s="96"/>
      <c r="LZD1" s="96"/>
      <c r="LZE1" s="96"/>
      <c r="LZF1" s="96"/>
      <c r="LZG1" s="96"/>
      <c r="LZH1" s="96"/>
      <c r="LZI1" s="96"/>
      <c r="LZJ1" s="96"/>
      <c r="LZK1" s="96"/>
      <c r="LZL1" s="96"/>
      <c r="LZM1" s="96"/>
      <c r="LZN1" s="96"/>
      <c r="LZO1" s="96"/>
      <c r="LZP1" s="96"/>
      <c r="LZQ1" s="96"/>
      <c r="LZR1" s="96"/>
      <c r="LZS1" s="96"/>
      <c r="LZT1" s="96"/>
      <c r="LZU1" s="96"/>
      <c r="LZV1" s="96"/>
      <c r="LZW1" s="96"/>
      <c r="LZX1" s="96"/>
      <c r="LZY1" s="96"/>
      <c r="LZZ1" s="96"/>
      <c r="MAA1" s="96"/>
      <c r="MAB1" s="96"/>
      <c r="MAC1" s="96"/>
      <c r="MAD1" s="96"/>
      <c r="MAE1" s="96"/>
      <c r="MAF1" s="96"/>
      <c r="MAG1" s="96"/>
      <c r="MAH1" s="96"/>
      <c r="MAI1" s="96"/>
      <c r="MAJ1" s="96"/>
      <c r="MAK1" s="96"/>
      <c r="MAL1" s="96"/>
      <c r="MAM1" s="96"/>
      <c r="MAN1" s="96"/>
      <c r="MAO1" s="96"/>
      <c r="MAP1" s="96"/>
      <c r="MAQ1" s="96"/>
      <c r="MAR1" s="96"/>
      <c r="MAS1" s="96"/>
      <c r="MAT1" s="96"/>
      <c r="MAU1" s="96"/>
      <c r="MAV1" s="96"/>
      <c r="MAW1" s="96"/>
      <c r="MAX1" s="96"/>
      <c r="MAY1" s="96"/>
      <c r="MAZ1" s="96"/>
      <c r="MBA1" s="96"/>
      <c r="MBB1" s="96"/>
      <c r="MBC1" s="96"/>
      <c r="MBD1" s="96"/>
      <c r="MBE1" s="96"/>
      <c r="MBF1" s="96"/>
      <c r="MBG1" s="96"/>
      <c r="MBH1" s="96"/>
      <c r="MBI1" s="96"/>
      <c r="MBJ1" s="96"/>
      <c r="MBK1" s="96"/>
      <c r="MBL1" s="96"/>
      <c r="MBM1" s="96"/>
      <c r="MBN1" s="96"/>
      <c r="MBO1" s="96"/>
      <c r="MBP1" s="96"/>
      <c r="MBQ1" s="96"/>
      <c r="MBR1" s="96"/>
      <c r="MBS1" s="96"/>
      <c r="MBT1" s="96"/>
      <c r="MBU1" s="96"/>
      <c r="MBV1" s="96"/>
      <c r="MBW1" s="96"/>
      <c r="MBX1" s="96"/>
      <c r="MBY1" s="96"/>
      <c r="MBZ1" s="96"/>
      <c r="MCA1" s="96"/>
      <c r="MCB1" s="96"/>
      <c r="MCC1" s="96"/>
      <c r="MCD1" s="96"/>
      <c r="MCE1" s="96"/>
      <c r="MCF1" s="96"/>
      <c r="MCG1" s="96"/>
      <c r="MCH1" s="96"/>
      <c r="MCI1" s="96"/>
      <c r="MCJ1" s="96"/>
      <c r="MCK1" s="96"/>
      <c r="MCL1" s="96"/>
      <c r="MCM1" s="96"/>
      <c r="MCN1" s="96"/>
      <c r="MCO1" s="96"/>
      <c r="MCP1" s="96"/>
      <c r="MCQ1" s="96"/>
      <c r="MCR1" s="96"/>
      <c r="MCS1" s="96"/>
      <c r="MCT1" s="96"/>
      <c r="MCU1" s="96"/>
      <c r="MCV1" s="96"/>
      <c r="MCW1" s="96"/>
      <c r="MCX1" s="96"/>
      <c r="MCY1" s="96"/>
      <c r="MCZ1" s="96"/>
      <c r="MDA1" s="96"/>
      <c r="MDB1" s="96"/>
      <c r="MDC1" s="96"/>
      <c r="MDD1" s="96"/>
      <c r="MDE1" s="96"/>
      <c r="MDF1" s="96"/>
      <c r="MDG1" s="96"/>
      <c r="MDH1" s="96"/>
      <c r="MDI1" s="96"/>
      <c r="MDJ1" s="96"/>
      <c r="MDK1" s="96"/>
      <c r="MDL1" s="96"/>
      <c r="MDM1" s="96"/>
      <c r="MDN1" s="96"/>
      <c r="MDO1" s="96"/>
      <c r="MDP1" s="96"/>
      <c r="MDQ1" s="96"/>
      <c r="MDR1" s="96"/>
      <c r="MDS1" s="96"/>
      <c r="MDT1" s="96"/>
      <c r="MDU1" s="96"/>
      <c r="MDV1" s="96"/>
      <c r="MDW1" s="96"/>
      <c r="MDX1" s="96"/>
      <c r="MDY1" s="96"/>
      <c r="MDZ1" s="96"/>
      <c r="MEA1" s="96"/>
      <c r="MEB1" s="96"/>
      <c r="MEC1" s="96"/>
      <c r="MED1" s="96"/>
      <c r="MEE1" s="96"/>
      <c r="MEF1" s="96"/>
      <c r="MEG1" s="96"/>
      <c r="MEH1" s="96"/>
      <c r="MEI1" s="96"/>
      <c r="MEJ1" s="96"/>
      <c r="MEK1" s="96"/>
      <c r="MEL1" s="96"/>
      <c r="MEM1" s="96"/>
      <c r="MEN1" s="96"/>
      <c r="MEO1" s="96"/>
      <c r="MEP1" s="96"/>
      <c r="MEQ1" s="96"/>
      <c r="MER1" s="96"/>
      <c r="MES1" s="96"/>
      <c r="MET1" s="96"/>
      <c r="MEU1" s="96"/>
      <c r="MEV1" s="96"/>
      <c r="MEW1" s="96"/>
      <c r="MEX1" s="96"/>
      <c r="MEY1" s="96"/>
      <c r="MEZ1" s="96"/>
      <c r="MFA1" s="96"/>
      <c r="MFB1" s="96"/>
      <c r="MFC1" s="96"/>
      <c r="MFD1" s="96"/>
      <c r="MFE1" s="96"/>
      <c r="MFF1" s="96"/>
      <c r="MFG1" s="96"/>
      <c r="MFH1" s="96"/>
      <c r="MFI1" s="96"/>
      <c r="MFJ1" s="96"/>
      <c r="MFK1" s="96"/>
      <c r="MFL1" s="96"/>
      <c r="MFM1" s="96"/>
      <c r="MFN1" s="96"/>
      <c r="MFO1" s="96"/>
      <c r="MFP1" s="96"/>
      <c r="MFQ1" s="96"/>
      <c r="MFR1" s="96"/>
      <c r="MFS1" s="96"/>
      <c r="MFT1" s="96"/>
      <c r="MFU1" s="96"/>
      <c r="MFV1" s="96"/>
      <c r="MFW1" s="96"/>
      <c r="MFX1" s="96"/>
      <c r="MFY1" s="96"/>
      <c r="MFZ1" s="96"/>
      <c r="MGA1" s="96"/>
      <c r="MGB1" s="96"/>
      <c r="MGC1" s="96"/>
      <c r="MGD1" s="96"/>
      <c r="MGE1" s="96"/>
      <c r="MGF1" s="96"/>
      <c r="MGG1" s="96"/>
      <c r="MGH1" s="96"/>
      <c r="MGI1" s="96"/>
      <c r="MGJ1" s="96"/>
      <c r="MGK1" s="96"/>
      <c r="MGL1" s="96"/>
      <c r="MGM1" s="96"/>
      <c r="MGN1" s="96"/>
      <c r="MGO1" s="96"/>
      <c r="MGP1" s="96"/>
      <c r="MGQ1" s="96"/>
      <c r="MGR1" s="96"/>
      <c r="MGS1" s="96"/>
      <c r="MGT1" s="96"/>
      <c r="MGU1" s="96"/>
      <c r="MGV1" s="96"/>
      <c r="MGW1" s="96"/>
      <c r="MGX1" s="96"/>
      <c r="MGY1" s="96"/>
      <c r="MGZ1" s="96"/>
      <c r="MHA1" s="96"/>
      <c r="MHB1" s="96"/>
      <c r="MHC1" s="96"/>
      <c r="MHD1" s="96"/>
      <c r="MHE1" s="96"/>
      <c r="MHF1" s="96"/>
      <c r="MHG1" s="96"/>
      <c r="MHH1" s="96"/>
      <c r="MHI1" s="96"/>
      <c r="MHJ1" s="96"/>
      <c r="MHK1" s="96"/>
      <c r="MHL1" s="96"/>
      <c r="MHM1" s="96"/>
      <c r="MHN1" s="96"/>
      <c r="MHO1" s="96"/>
      <c r="MHP1" s="96"/>
      <c r="MHQ1" s="96"/>
      <c r="MHR1" s="96"/>
      <c r="MHS1" s="96"/>
      <c r="MHT1" s="96"/>
      <c r="MHU1" s="96"/>
      <c r="MHV1" s="96"/>
      <c r="MHW1" s="96"/>
      <c r="MHX1" s="96"/>
      <c r="MHY1" s="96"/>
      <c r="MHZ1" s="96"/>
      <c r="MIA1" s="96"/>
      <c r="MIB1" s="96"/>
      <c r="MIC1" s="96"/>
      <c r="MID1" s="96"/>
      <c r="MIE1" s="96"/>
      <c r="MIF1" s="96"/>
      <c r="MIG1" s="96"/>
      <c r="MIH1" s="96"/>
      <c r="MII1" s="96"/>
      <c r="MIJ1" s="96"/>
      <c r="MIK1" s="96"/>
      <c r="MIL1" s="96"/>
      <c r="MIM1" s="96"/>
      <c r="MIN1" s="96"/>
      <c r="MIO1" s="96"/>
      <c r="MIP1" s="96"/>
      <c r="MIQ1" s="96"/>
      <c r="MIR1" s="96"/>
      <c r="MIS1" s="96"/>
      <c r="MIT1" s="96"/>
      <c r="MIU1" s="96"/>
      <c r="MIV1" s="96"/>
      <c r="MIW1" s="96"/>
      <c r="MIX1" s="96"/>
      <c r="MIY1" s="96"/>
      <c r="MIZ1" s="96"/>
      <c r="MJA1" s="96"/>
      <c r="MJB1" s="96"/>
      <c r="MJC1" s="96"/>
      <c r="MJD1" s="96"/>
      <c r="MJE1" s="96"/>
      <c r="MJF1" s="96"/>
      <c r="MJG1" s="96"/>
      <c r="MJH1" s="96"/>
      <c r="MJI1" s="96"/>
      <c r="MJJ1" s="96"/>
      <c r="MJK1" s="96"/>
      <c r="MJL1" s="96"/>
      <c r="MJM1" s="96"/>
      <c r="MJN1" s="96"/>
      <c r="MJO1" s="96"/>
      <c r="MJP1" s="96"/>
      <c r="MJQ1" s="96"/>
      <c r="MJR1" s="96"/>
      <c r="MJS1" s="96"/>
      <c r="MJT1" s="96"/>
      <c r="MJU1" s="96"/>
      <c r="MJV1" s="96"/>
      <c r="MJW1" s="96"/>
      <c r="MJX1" s="96"/>
      <c r="MJY1" s="96"/>
      <c r="MJZ1" s="96"/>
      <c r="MKA1" s="96"/>
      <c r="MKB1" s="96"/>
      <c r="MKC1" s="96"/>
      <c r="MKD1" s="96"/>
      <c r="MKE1" s="96"/>
      <c r="MKF1" s="96"/>
      <c r="MKG1" s="96"/>
      <c r="MKH1" s="96"/>
      <c r="MKI1" s="96"/>
      <c r="MKJ1" s="96"/>
      <c r="MKK1" s="96"/>
      <c r="MKL1" s="96"/>
      <c r="MKM1" s="96"/>
      <c r="MKN1" s="96"/>
      <c r="MKO1" s="96"/>
      <c r="MKP1" s="96"/>
      <c r="MKQ1" s="96"/>
      <c r="MKR1" s="96"/>
      <c r="MKS1" s="96"/>
      <c r="MKT1" s="96"/>
      <c r="MKU1" s="96"/>
      <c r="MKV1" s="96"/>
      <c r="MKW1" s="96"/>
      <c r="MKX1" s="96"/>
      <c r="MKY1" s="96"/>
      <c r="MKZ1" s="96"/>
      <c r="MLA1" s="96"/>
      <c r="MLB1" s="96"/>
      <c r="MLC1" s="96"/>
      <c r="MLD1" s="96"/>
      <c r="MLE1" s="96"/>
      <c r="MLF1" s="96"/>
      <c r="MLG1" s="96"/>
      <c r="MLH1" s="96"/>
      <c r="MLI1" s="96"/>
      <c r="MLJ1" s="96"/>
      <c r="MLK1" s="96"/>
      <c r="MLL1" s="96"/>
      <c r="MLM1" s="96"/>
      <c r="MLN1" s="96"/>
      <c r="MLO1" s="96"/>
      <c r="MLP1" s="96"/>
      <c r="MLQ1" s="96"/>
      <c r="MLR1" s="96"/>
      <c r="MLS1" s="96"/>
      <c r="MLT1" s="96"/>
      <c r="MLU1" s="96"/>
      <c r="MLV1" s="96"/>
      <c r="MLW1" s="96"/>
      <c r="MLX1" s="96"/>
      <c r="MLY1" s="96"/>
      <c r="MLZ1" s="96"/>
      <c r="MMA1" s="96"/>
      <c r="MMB1" s="96"/>
      <c r="MMC1" s="96"/>
      <c r="MMD1" s="96"/>
      <c r="MME1" s="96"/>
      <c r="MMF1" s="96"/>
      <c r="MMG1" s="96"/>
      <c r="MMH1" s="96"/>
      <c r="MMI1" s="96"/>
      <c r="MMJ1" s="96"/>
      <c r="MMK1" s="96"/>
      <c r="MML1" s="96"/>
      <c r="MMM1" s="96"/>
      <c r="MMN1" s="96"/>
      <c r="MMO1" s="96"/>
      <c r="MMP1" s="96"/>
      <c r="MMQ1" s="96"/>
      <c r="MMR1" s="96"/>
      <c r="MMS1" s="96"/>
      <c r="MMT1" s="96"/>
      <c r="MMU1" s="96"/>
      <c r="MMV1" s="96"/>
      <c r="MMW1" s="96"/>
      <c r="MMX1" s="96"/>
      <c r="MMY1" s="96"/>
      <c r="MMZ1" s="96"/>
      <c r="MNA1" s="96"/>
      <c r="MNB1" s="96"/>
      <c r="MNC1" s="96"/>
      <c r="MND1" s="96"/>
      <c r="MNE1" s="96"/>
      <c r="MNF1" s="96"/>
      <c r="MNG1" s="96"/>
      <c r="MNH1" s="96"/>
      <c r="MNI1" s="96"/>
      <c r="MNJ1" s="96"/>
      <c r="MNK1" s="96"/>
      <c r="MNL1" s="96"/>
      <c r="MNM1" s="96"/>
      <c r="MNN1" s="96"/>
      <c r="MNO1" s="96"/>
      <c r="MNP1" s="96"/>
      <c r="MNQ1" s="96"/>
      <c r="MNR1" s="96"/>
      <c r="MNS1" s="96"/>
      <c r="MNT1" s="96"/>
      <c r="MNU1" s="96"/>
      <c r="MNV1" s="96"/>
      <c r="MNW1" s="96"/>
      <c r="MNX1" s="96"/>
      <c r="MNY1" s="96"/>
      <c r="MNZ1" s="96"/>
      <c r="MOA1" s="96"/>
      <c r="MOB1" s="96"/>
      <c r="MOC1" s="96"/>
      <c r="MOD1" s="96"/>
      <c r="MOE1" s="96"/>
      <c r="MOF1" s="96"/>
      <c r="MOG1" s="96"/>
      <c r="MOH1" s="96"/>
      <c r="MOI1" s="96"/>
      <c r="MOJ1" s="96"/>
      <c r="MOK1" s="96"/>
      <c r="MOL1" s="96"/>
      <c r="MOM1" s="96"/>
      <c r="MON1" s="96"/>
      <c r="MOO1" s="96"/>
      <c r="MOP1" s="96"/>
      <c r="MOQ1" s="96"/>
      <c r="MOR1" s="96"/>
      <c r="MOS1" s="96"/>
      <c r="MOT1" s="96"/>
      <c r="MOU1" s="96"/>
      <c r="MOV1" s="96"/>
      <c r="MOW1" s="96"/>
      <c r="MOX1" s="96"/>
      <c r="MOY1" s="96"/>
      <c r="MOZ1" s="96"/>
      <c r="MPA1" s="96"/>
      <c r="MPB1" s="96"/>
      <c r="MPC1" s="96"/>
      <c r="MPD1" s="96"/>
      <c r="MPE1" s="96"/>
      <c r="MPF1" s="96"/>
      <c r="MPG1" s="96"/>
      <c r="MPH1" s="96"/>
      <c r="MPI1" s="96"/>
      <c r="MPJ1" s="96"/>
      <c r="MPK1" s="96"/>
      <c r="MPL1" s="96"/>
      <c r="MPM1" s="96"/>
      <c r="MPN1" s="96"/>
      <c r="MPO1" s="96"/>
      <c r="MPP1" s="96"/>
      <c r="MPQ1" s="96"/>
      <c r="MPR1" s="96"/>
      <c r="MPS1" s="96"/>
      <c r="MPT1" s="96"/>
      <c r="MPU1" s="96"/>
      <c r="MPV1" s="96"/>
      <c r="MPW1" s="96"/>
      <c r="MPX1" s="96"/>
      <c r="MPY1" s="96"/>
      <c r="MPZ1" s="96"/>
      <c r="MQA1" s="96"/>
      <c r="MQB1" s="96"/>
      <c r="MQC1" s="96"/>
      <c r="MQD1" s="96"/>
      <c r="MQE1" s="96"/>
      <c r="MQF1" s="96"/>
      <c r="MQG1" s="96"/>
      <c r="MQH1" s="96"/>
      <c r="MQI1" s="96"/>
      <c r="MQJ1" s="96"/>
      <c r="MQK1" s="96"/>
      <c r="MQL1" s="96"/>
      <c r="MQM1" s="96"/>
      <c r="MQN1" s="96"/>
      <c r="MQO1" s="96"/>
      <c r="MQP1" s="96"/>
      <c r="MQQ1" s="96"/>
      <c r="MQR1" s="96"/>
      <c r="MQS1" s="96"/>
      <c r="MQT1" s="96"/>
      <c r="MQU1" s="96"/>
      <c r="MQV1" s="96"/>
      <c r="MQW1" s="96"/>
      <c r="MQX1" s="96"/>
      <c r="MQY1" s="96"/>
      <c r="MQZ1" s="96"/>
      <c r="MRA1" s="96"/>
      <c r="MRB1" s="96"/>
      <c r="MRC1" s="96"/>
      <c r="MRD1" s="96"/>
      <c r="MRE1" s="96"/>
      <c r="MRF1" s="96"/>
      <c r="MRG1" s="96"/>
      <c r="MRH1" s="96"/>
      <c r="MRI1" s="96"/>
      <c r="MRJ1" s="96"/>
      <c r="MRK1" s="96"/>
      <c r="MRL1" s="96"/>
      <c r="MRM1" s="96"/>
      <c r="MRN1" s="96"/>
      <c r="MRO1" s="96"/>
      <c r="MRP1" s="96"/>
      <c r="MRQ1" s="96"/>
      <c r="MRR1" s="96"/>
      <c r="MRS1" s="96"/>
      <c r="MRT1" s="96"/>
      <c r="MRU1" s="96"/>
      <c r="MRV1" s="96"/>
      <c r="MRW1" s="96"/>
      <c r="MRX1" s="96"/>
      <c r="MRY1" s="96"/>
      <c r="MRZ1" s="96"/>
      <c r="MSA1" s="96"/>
      <c r="MSB1" s="96"/>
      <c r="MSC1" s="96"/>
      <c r="MSD1" s="96"/>
      <c r="MSE1" s="96"/>
      <c r="MSF1" s="96"/>
      <c r="MSG1" s="96"/>
      <c r="MSH1" s="96"/>
      <c r="MSI1" s="96"/>
      <c r="MSJ1" s="96"/>
      <c r="MSK1" s="96"/>
      <c r="MSL1" s="96"/>
      <c r="MSM1" s="96"/>
      <c r="MSN1" s="96"/>
      <c r="MSO1" s="96"/>
      <c r="MSP1" s="96"/>
      <c r="MSQ1" s="96"/>
      <c r="MSR1" s="96"/>
      <c r="MSS1" s="96"/>
      <c r="MST1" s="96"/>
      <c r="MSU1" s="96"/>
      <c r="MSV1" s="96"/>
      <c r="MSW1" s="96"/>
      <c r="MSX1" s="96"/>
      <c r="MSY1" s="96"/>
      <c r="MSZ1" s="96"/>
      <c r="MTA1" s="96"/>
      <c r="MTB1" s="96"/>
      <c r="MTC1" s="96"/>
      <c r="MTD1" s="96"/>
      <c r="MTE1" s="96"/>
      <c r="MTF1" s="96"/>
      <c r="MTG1" s="96"/>
      <c r="MTH1" s="96"/>
      <c r="MTI1" s="96"/>
      <c r="MTJ1" s="96"/>
      <c r="MTK1" s="96"/>
      <c r="MTL1" s="96"/>
      <c r="MTM1" s="96"/>
      <c r="MTN1" s="96"/>
      <c r="MTO1" s="96"/>
      <c r="MTP1" s="96"/>
      <c r="MTQ1" s="96"/>
      <c r="MTR1" s="96"/>
      <c r="MTS1" s="96"/>
      <c r="MTT1" s="96"/>
      <c r="MTU1" s="96"/>
      <c r="MTV1" s="96"/>
      <c r="MTW1" s="96"/>
      <c r="MTX1" s="96"/>
      <c r="MTY1" s="96"/>
      <c r="MTZ1" s="96"/>
      <c r="MUA1" s="96"/>
      <c r="MUB1" s="96"/>
      <c r="MUC1" s="96"/>
      <c r="MUD1" s="96"/>
      <c r="MUE1" s="96"/>
      <c r="MUF1" s="96"/>
      <c r="MUG1" s="96"/>
      <c r="MUH1" s="96"/>
      <c r="MUI1" s="96"/>
      <c r="MUJ1" s="96"/>
      <c r="MUK1" s="96"/>
      <c r="MUL1" s="96"/>
      <c r="MUM1" s="96"/>
      <c r="MUN1" s="96"/>
      <c r="MUO1" s="96"/>
      <c r="MUP1" s="96"/>
      <c r="MUQ1" s="96"/>
      <c r="MUR1" s="96"/>
      <c r="MUS1" s="96"/>
      <c r="MUT1" s="96"/>
      <c r="MUU1" s="96"/>
      <c r="MUV1" s="96"/>
      <c r="MUW1" s="96"/>
      <c r="MUX1" s="96"/>
      <c r="MUY1" s="96"/>
      <c r="MUZ1" s="96"/>
      <c r="MVA1" s="96"/>
      <c r="MVB1" s="96"/>
      <c r="MVC1" s="96"/>
      <c r="MVD1" s="96"/>
      <c r="MVE1" s="96"/>
      <c r="MVF1" s="96"/>
      <c r="MVG1" s="96"/>
      <c r="MVH1" s="96"/>
      <c r="MVI1" s="96"/>
      <c r="MVJ1" s="96"/>
      <c r="MVK1" s="96"/>
      <c r="MVL1" s="96"/>
      <c r="MVM1" s="96"/>
      <c r="MVN1" s="96"/>
      <c r="MVO1" s="96"/>
      <c r="MVP1" s="96"/>
      <c r="MVQ1" s="96"/>
      <c r="MVR1" s="96"/>
      <c r="MVS1" s="96"/>
      <c r="MVT1" s="96"/>
      <c r="MVU1" s="96"/>
      <c r="MVV1" s="96"/>
      <c r="MVW1" s="96"/>
      <c r="MVX1" s="96"/>
      <c r="MVY1" s="96"/>
      <c r="MVZ1" s="96"/>
      <c r="MWA1" s="96"/>
      <c r="MWB1" s="96"/>
      <c r="MWC1" s="96"/>
      <c r="MWD1" s="96"/>
      <c r="MWE1" s="96"/>
      <c r="MWF1" s="96"/>
      <c r="MWG1" s="96"/>
      <c r="MWH1" s="96"/>
      <c r="MWI1" s="96"/>
      <c r="MWJ1" s="96"/>
      <c r="MWK1" s="96"/>
      <c r="MWL1" s="96"/>
      <c r="MWM1" s="96"/>
      <c r="MWN1" s="96"/>
      <c r="MWO1" s="96"/>
      <c r="MWP1" s="96"/>
      <c r="MWQ1" s="96"/>
      <c r="MWR1" s="96"/>
      <c r="MWS1" s="96"/>
      <c r="MWT1" s="96"/>
      <c r="MWU1" s="96"/>
      <c r="MWV1" s="96"/>
      <c r="MWW1" s="96"/>
      <c r="MWX1" s="96"/>
      <c r="MWY1" s="96"/>
      <c r="MWZ1" s="96"/>
      <c r="MXA1" s="96"/>
      <c r="MXB1" s="96"/>
      <c r="MXC1" s="96"/>
      <c r="MXD1" s="96"/>
      <c r="MXE1" s="96"/>
      <c r="MXF1" s="96"/>
      <c r="MXG1" s="96"/>
      <c r="MXH1" s="96"/>
      <c r="MXI1" s="96"/>
      <c r="MXJ1" s="96"/>
      <c r="MXK1" s="96"/>
      <c r="MXL1" s="96"/>
      <c r="MXM1" s="96"/>
      <c r="MXN1" s="96"/>
      <c r="MXO1" s="96"/>
      <c r="MXP1" s="96"/>
      <c r="MXQ1" s="96"/>
      <c r="MXR1" s="96"/>
      <c r="MXS1" s="96"/>
      <c r="MXT1" s="96"/>
      <c r="MXU1" s="96"/>
      <c r="MXV1" s="96"/>
      <c r="MXW1" s="96"/>
      <c r="MXX1" s="96"/>
      <c r="MXY1" s="96"/>
      <c r="MXZ1" s="96"/>
      <c r="MYA1" s="96"/>
      <c r="MYB1" s="96"/>
      <c r="MYC1" s="96"/>
      <c r="MYD1" s="96"/>
      <c r="MYE1" s="96"/>
      <c r="MYF1" s="96"/>
      <c r="MYG1" s="96"/>
      <c r="MYH1" s="96"/>
      <c r="MYI1" s="96"/>
      <c r="MYJ1" s="96"/>
      <c r="MYK1" s="96"/>
      <c r="MYL1" s="96"/>
      <c r="MYM1" s="96"/>
      <c r="MYN1" s="96"/>
      <c r="MYO1" s="96"/>
      <c r="MYP1" s="96"/>
      <c r="MYQ1" s="96"/>
      <c r="MYR1" s="96"/>
      <c r="MYS1" s="96"/>
      <c r="MYT1" s="96"/>
      <c r="MYU1" s="96"/>
      <c r="MYV1" s="96"/>
      <c r="MYW1" s="96"/>
      <c r="MYX1" s="96"/>
      <c r="MYY1" s="96"/>
      <c r="MYZ1" s="96"/>
      <c r="MZA1" s="96"/>
      <c r="MZB1" s="96"/>
      <c r="MZC1" s="96"/>
      <c r="MZD1" s="96"/>
      <c r="MZE1" s="96"/>
      <c r="MZF1" s="96"/>
      <c r="MZG1" s="96"/>
      <c r="MZH1" s="96"/>
      <c r="MZI1" s="96"/>
      <c r="MZJ1" s="96"/>
      <c r="MZK1" s="96"/>
      <c r="MZL1" s="96"/>
      <c r="MZM1" s="96"/>
      <c r="MZN1" s="96"/>
      <c r="MZO1" s="96"/>
      <c r="MZP1" s="96"/>
      <c r="MZQ1" s="96"/>
      <c r="MZR1" s="96"/>
      <c r="MZS1" s="96"/>
      <c r="MZT1" s="96"/>
      <c r="MZU1" s="96"/>
      <c r="MZV1" s="96"/>
      <c r="MZW1" s="96"/>
      <c r="MZX1" s="96"/>
      <c r="MZY1" s="96"/>
      <c r="MZZ1" s="96"/>
      <c r="NAA1" s="96"/>
      <c r="NAB1" s="96"/>
      <c r="NAC1" s="96"/>
      <c r="NAD1" s="96"/>
      <c r="NAE1" s="96"/>
      <c r="NAF1" s="96"/>
      <c r="NAG1" s="96"/>
      <c r="NAH1" s="96"/>
      <c r="NAI1" s="96"/>
      <c r="NAJ1" s="96"/>
      <c r="NAK1" s="96"/>
      <c r="NAL1" s="96"/>
      <c r="NAM1" s="96"/>
      <c r="NAN1" s="96"/>
      <c r="NAO1" s="96"/>
      <c r="NAP1" s="96"/>
      <c r="NAQ1" s="96"/>
      <c r="NAR1" s="96"/>
      <c r="NAS1" s="96"/>
      <c r="NAT1" s="96"/>
      <c r="NAU1" s="96"/>
      <c r="NAV1" s="96"/>
      <c r="NAW1" s="96"/>
      <c r="NAX1" s="96"/>
      <c r="NAY1" s="96"/>
      <c r="NAZ1" s="96"/>
      <c r="NBA1" s="96"/>
      <c r="NBB1" s="96"/>
      <c r="NBC1" s="96"/>
      <c r="NBD1" s="96"/>
      <c r="NBE1" s="96"/>
      <c r="NBF1" s="96"/>
      <c r="NBG1" s="96"/>
      <c r="NBH1" s="96"/>
      <c r="NBI1" s="96"/>
      <c r="NBJ1" s="96"/>
      <c r="NBK1" s="96"/>
      <c r="NBL1" s="96"/>
      <c r="NBM1" s="96"/>
      <c r="NBN1" s="96"/>
      <c r="NBO1" s="96"/>
      <c r="NBP1" s="96"/>
      <c r="NBQ1" s="96"/>
      <c r="NBR1" s="96"/>
      <c r="NBS1" s="96"/>
      <c r="NBT1" s="96"/>
      <c r="NBU1" s="96"/>
      <c r="NBV1" s="96"/>
      <c r="NBW1" s="96"/>
      <c r="NBX1" s="96"/>
      <c r="NBY1" s="96"/>
      <c r="NBZ1" s="96"/>
      <c r="NCA1" s="96"/>
      <c r="NCB1" s="96"/>
      <c r="NCC1" s="96"/>
      <c r="NCD1" s="96"/>
      <c r="NCE1" s="96"/>
      <c r="NCF1" s="96"/>
      <c r="NCG1" s="96"/>
      <c r="NCH1" s="96"/>
      <c r="NCI1" s="96"/>
      <c r="NCJ1" s="96"/>
      <c r="NCK1" s="96"/>
      <c r="NCL1" s="96"/>
      <c r="NCM1" s="96"/>
      <c r="NCN1" s="96"/>
      <c r="NCO1" s="96"/>
      <c r="NCP1" s="96"/>
      <c r="NCQ1" s="96"/>
      <c r="NCR1" s="96"/>
      <c r="NCS1" s="96"/>
      <c r="NCT1" s="96"/>
      <c r="NCU1" s="96"/>
      <c r="NCV1" s="96"/>
      <c r="NCW1" s="96"/>
      <c r="NCX1" s="96"/>
      <c r="NCY1" s="96"/>
      <c r="NCZ1" s="96"/>
      <c r="NDA1" s="96"/>
      <c r="NDB1" s="96"/>
      <c r="NDC1" s="96"/>
      <c r="NDD1" s="96"/>
      <c r="NDE1" s="96"/>
      <c r="NDF1" s="96"/>
      <c r="NDG1" s="96"/>
      <c r="NDH1" s="96"/>
      <c r="NDI1" s="96"/>
      <c r="NDJ1" s="96"/>
      <c r="NDK1" s="96"/>
      <c r="NDL1" s="96"/>
      <c r="NDM1" s="96"/>
      <c r="NDN1" s="96"/>
      <c r="NDO1" s="96"/>
      <c r="NDP1" s="96"/>
      <c r="NDQ1" s="96"/>
      <c r="NDR1" s="96"/>
      <c r="NDS1" s="96"/>
      <c r="NDT1" s="96"/>
      <c r="NDU1" s="96"/>
      <c r="NDV1" s="96"/>
      <c r="NDW1" s="96"/>
      <c r="NDX1" s="96"/>
      <c r="NDY1" s="96"/>
      <c r="NDZ1" s="96"/>
      <c r="NEA1" s="96"/>
      <c r="NEB1" s="96"/>
      <c r="NEC1" s="96"/>
      <c r="NED1" s="96"/>
      <c r="NEE1" s="96"/>
      <c r="NEF1" s="96"/>
      <c r="NEG1" s="96"/>
      <c r="NEH1" s="96"/>
      <c r="NEI1" s="96"/>
      <c r="NEJ1" s="96"/>
      <c r="NEK1" s="96"/>
      <c r="NEL1" s="96"/>
      <c r="NEM1" s="96"/>
      <c r="NEN1" s="96"/>
      <c r="NEO1" s="96"/>
      <c r="NEP1" s="96"/>
      <c r="NEQ1" s="96"/>
      <c r="NER1" s="96"/>
      <c r="NES1" s="96"/>
      <c r="NET1" s="96"/>
      <c r="NEU1" s="96"/>
      <c r="NEV1" s="96"/>
      <c r="NEW1" s="96"/>
      <c r="NEX1" s="96"/>
      <c r="NEY1" s="96"/>
      <c r="NEZ1" s="96"/>
      <c r="NFA1" s="96"/>
      <c r="NFB1" s="96"/>
      <c r="NFC1" s="96"/>
      <c r="NFD1" s="96"/>
      <c r="NFE1" s="96"/>
      <c r="NFF1" s="96"/>
      <c r="NFG1" s="96"/>
      <c r="NFH1" s="96"/>
      <c r="NFI1" s="96"/>
      <c r="NFJ1" s="96"/>
      <c r="NFK1" s="96"/>
      <c r="NFL1" s="96"/>
      <c r="NFM1" s="96"/>
      <c r="NFN1" s="96"/>
      <c r="NFO1" s="96"/>
      <c r="NFP1" s="96"/>
      <c r="NFQ1" s="96"/>
      <c r="NFR1" s="96"/>
      <c r="NFS1" s="96"/>
      <c r="NFT1" s="96"/>
      <c r="NFU1" s="96"/>
      <c r="NFV1" s="96"/>
      <c r="NFW1" s="96"/>
      <c r="NFX1" s="96"/>
      <c r="NFY1" s="96"/>
      <c r="NFZ1" s="96"/>
      <c r="NGA1" s="96"/>
      <c r="NGB1" s="96"/>
      <c r="NGC1" s="96"/>
      <c r="NGD1" s="96"/>
      <c r="NGE1" s="96"/>
      <c r="NGF1" s="96"/>
      <c r="NGG1" s="96"/>
      <c r="NGH1" s="96"/>
      <c r="NGI1" s="96"/>
      <c r="NGJ1" s="96"/>
      <c r="NGK1" s="96"/>
      <c r="NGL1" s="96"/>
      <c r="NGM1" s="96"/>
      <c r="NGN1" s="96"/>
      <c r="NGO1" s="96"/>
      <c r="NGP1" s="96"/>
      <c r="NGQ1" s="96"/>
      <c r="NGR1" s="96"/>
      <c r="NGS1" s="96"/>
      <c r="NGT1" s="96"/>
      <c r="NGU1" s="96"/>
      <c r="NGV1" s="96"/>
      <c r="NGW1" s="96"/>
      <c r="NGX1" s="96"/>
      <c r="NGY1" s="96"/>
      <c r="NGZ1" s="96"/>
      <c r="NHA1" s="96"/>
      <c r="NHB1" s="96"/>
      <c r="NHC1" s="96"/>
      <c r="NHD1" s="96"/>
      <c r="NHE1" s="96"/>
      <c r="NHF1" s="96"/>
      <c r="NHG1" s="96"/>
      <c r="NHH1" s="96"/>
      <c r="NHI1" s="96"/>
      <c r="NHJ1" s="96"/>
      <c r="NHK1" s="96"/>
      <c r="NHL1" s="96"/>
      <c r="NHM1" s="96"/>
      <c r="NHN1" s="96"/>
      <c r="NHO1" s="96"/>
      <c r="NHP1" s="96"/>
      <c r="NHQ1" s="96"/>
      <c r="NHR1" s="96"/>
      <c r="NHS1" s="96"/>
      <c r="NHT1" s="96"/>
      <c r="NHU1" s="96"/>
      <c r="NHV1" s="96"/>
      <c r="NHW1" s="96"/>
      <c r="NHX1" s="96"/>
      <c r="NHY1" s="96"/>
      <c r="NHZ1" s="96"/>
      <c r="NIA1" s="96"/>
      <c r="NIB1" s="96"/>
      <c r="NIC1" s="96"/>
      <c r="NID1" s="96"/>
      <c r="NIE1" s="96"/>
      <c r="NIF1" s="96"/>
      <c r="NIG1" s="96"/>
      <c r="NIH1" s="96"/>
      <c r="NII1" s="96"/>
      <c r="NIJ1" s="96"/>
      <c r="NIK1" s="96"/>
      <c r="NIL1" s="96"/>
      <c r="NIM1" s="96"/>
      <c r="NIN1" s="96"/>
      <c r="NIO1" s="96"/>
      <c r="NIP1" s="96"/>
      <c r="NIQ1" s="96"/>
      <c r="NIR1" s="96"/>
      <c r="NIS1" s="96"/>
      <c r="NIT1" s="96"/>
      <c r="NIU1" s="96"/>
      <c r="NIV1" s="96"/>
      <c r="NIW1" s="96"/>
      <c r="NIX1" s="96"/>
      <c r="NIY1" s="96"/>
      <c r="NIZ1" s="96"/>
      <c r="NJA1" s="96"/>
      <c r="NJB1" s="96"/>
      <c r="NJC1" s="96"/>
      <c r="NJD1" s="96"/>
      <c r="NJE1" s="96"/>
      <c r="NJF1" s="96"/>
      <c r="NJG1" s="96"/>
      <c r="NJH1" s="96"/>
      <c r="NJI1" s="96"/>
      <c r="NJJ1" s="96"/>
      <c r="NJK1" s="96"/>
      <c r="NJL1" s="96"/>
      <c r="NJM1" s="96"/>
      <c r="NJN1" s="96"/>
      <c r="NJO1" s="96"/>
      <c r="NJP1" s="96"/>
      <c r="NJQ1" s="96"/>
      <c r="NJR1" s="96"/>
      <c r="NJS1" s="96"/>
      <c r="NJT1" s="96"/>
      <c r="NJU1" s="96"/>
      <c r="NJV1" s="96"/>
      <c r="NJW1" s="96"/>
      <c r="NJX1" s="96"/>
      <c r="NJY1" s="96"/>
      <c r="NJZ1" s="96"/>
      <c r="NKA1" s="96"/>
      <c r="NKB1" s="96"/>
      <c r="NKC1" s="96"/>
      <c r="NKD1" s="96"/>
      <c r="NKE1" s="96"/>
      <c r="NKF1" s="96"/>
      <c r="NKG1" s="96"/>
      <c r="NKH1" s="96"/>
      <c r="NKI1" s="96"/>
      <c r="NKJ1" s="96"/>
      <c r="NKK1" s="96"/>
      <c r="NKL1" s="96"/>
      <c r="NKM1" s="96"/>
      <c r="NKN1" s="96"/>
      <c r="NKO1" s="96"/>
      <c r="NKP1" s="96"/>
      <c r="NKQ1" s="96"/>
      <c r="NKR1" s="96"/>
      <c r="NKS1" s="96"/>
      <c r="NKT1" s="96"/>
      <c r="NKU1" s="96"/>
      <c r="NKV1" s="96"/>
      <c r="NKW1" s="96"/>
      <c r="NKX1" s="96"/>
      <c r="NKY1" s="96"/>
      <c r="NKZ1" s="96"/>
      <c r="NLA1" s="96"/>
      <c r="NLB1" s="96"/>
      <c r="NLC1" s="96"/>
      <c r="NLD1" s="96"/>
      <c r="NLE1" s="96"/>
      <c r="NLF1" s="96"/>
      <c r="NLG1" s="96"/>
      <c r="NLH1" s="96"/>
      <c r="NLI1" s="96"/>
      <c r="NLJ1" s="96"/>
      <c r="NLK1" s="96"/>
      <c r="NLL1" s="96"/>
      <c r="NLM1" s="96"/>
      <c r="NLN1" s="96"/>
      <c r="NLO1" s="96"/>
      <c r="NLP1" s="96"/>
      <c r="NLQ1" s="96"/>
      <c r="NLR1" s="96"/>
      <c r="NLS1" s="96"/>
      <c r="NLT1" s="96"/>
      <c r="NLU1" s="96"/>
      <c r="NLV1" s="96"/>
      <c r="NLW1" s="96"/>
      <c r="NLX1" s="96"/>
      <c r="NLY1" s="96"/>
      <c r="NLZ1" s="96"/>
      <c r="NMA1" s="96"/>
      <c r="NMB1" s="96"/>
      <c r="NMC1" s="96"/>
      <c r="NMD1" s="96"/>
      <c r="NME1" s="96"/>
      <c r="NMF1" s="96"/>
      <c r="NMG1" s="96"/>
      <c r="NMH1" s="96"/>
      <c r="NMI1" s="96"/>
      <c r="NMJ1" s="96"/>
      <c r="NMK1" s="96"/>
      <c r="NML1" s="96"/>
      <c r="NMM1" s="96"/>
      <c r="NMN1" s="96"/>
      <c r="NMO1" s="96"/>
      <c r="NMP1" s="96"/>
      <c r="NMQ1" s="96"/>
      <c r="NMR1" s="96"/>
      <c r="NMS1" s="96"/>
      <c r="NMT1" s="96"/>
      <c r="NMU1" s="96"/>
      <c r="NMV1" s="96"/>
      <c r="NMW1" s="96"/>
      <c r="NMX1" s="96"/>
      <c r="NMY1" s="96"/>
      <c r="NMZ1" s="96"/>
      <c r="NNA1" s="96"/>
      <c r="NNB1" s="96"/>
      <c r="NNC1" s="96"/>
      <c r="NND1" s="96"/>
      <c r="NNE1" s="96"/>
      <c r="NNF1" s="96"/>
      <c r="NNG1" s="96"/>
      <c r="NNH1" s="96"/>
      <c r="NNI1" s="96"/>
      <c r="NNJ1" s="96"/>
      <c r="NNK1" s="96"/>
      <c r="NNL1" s="96"/>
      <c r="NNM1" s="96"/>
      <c r="NNN1" s="96"/>
      <c r="NNO1" s="96"/>
      <c r="NNP1" s="96"/>
      <c r="NNQ1" s="96"/>
      <c r="NNR1" s="96"/>
      <c r="NNS1" s="96"/>
      <c r="NNT1" s="96"/>
      <c r="NNU1" s="96"/>
      <c r="NNV1" s="96"/>
      <c r="NNW1" s="96"/>
      <c r="NNX1" s="96"/>
      <c r="NNY1" s="96"/>
      <c r="NNZ1" s="96"/>
      <c r="NOA1" s="96"/>
      <c r="NOB1" s="96"/>
      <c r="NOC1" s="96"/>
      <c r="NOD1" s="96"/>
      <c r="NOE1" s="96"/>
      <c r="NOF1" s="96"/>
      <c r="NOG1" s="96"/>
      <c r="NOH1" s="96"/>
      <c r="NOI1" s="96"/>
      <c r="NOJ1" s="96"/>
      <c r="NOK1" s="96"/>
      <c r="NOL1" s="96"/>
      <c r="NOM1" s="96"/>
      <c r="NON1" s="96"/>
      <c r="NOO1" s="96"/>
      <c r="NOP1" s="96"/>
      <c r="NOQ1" s="96"/>
      <c r="NOR1" s="96"/>
      <c r="NOS1" s="96"/>
      <c r="NOT1" s="96"/>
      <c r="NOU1" s="96"/>
      <c r="NOV1" s="96"/>
      <c r="NOW1" s="96"/>
      <c r="NOX1" s="96"/>
      <c r="NOY1" s="96"/>
      <c r="NOZ1" s="96"/>
      <c r="NPA1" s="96"/>
      <c r="NPB1" s="96"/>
      <c r="NPC1" s="96"/>
      <c r="NPD1" s="96"/>
      <c r="NPE1" s="96"/>
      <c r="NPF1" s="96"/>
      <c r="NPG1" s="96"/>
      <c r="NPH1" s="96"/>
      <c r="NPI1" s="96"/>
      <c r="NPJ1" s="96"/>
      <c r="NPK1" s="96"/>
      <c r="NPL1" s="96"/>
      <c r="NPM1" s="96"/>
      <c r="NPN1" s="96"/>
      <c r="NPO1" s="96"/>
      <c r="NPP1" s="96"/>
      <c r="NPQ1" s="96"/>
      <c r="NPR1" s="96"/>
      <c r="NPS1" s="96"/>
      <c r="NPT1" s="96"/>
      <c r="NPU1" s="96"/>
      <c r="NPV1" s="96"/>
      <c r="NPW1" s="96"/>
      <c r="NPX1" s="96"/>
      <c r="NPY1" s="96"/>
      <c r="NPZ1" s="96"/>
      <c r="NQA1" s="96"/>
      <c r="NQB1" s="96"/>
      <c r="NQC1" s="96"/>
      <c r="NQD1" s="96"/>
      <c r="NQE1" s="96"/>
      <c r="NQF1" s="96"/>
      <c r="NQG1" s="96"/>
      <c r="NQH1" s="96"/>
      <c r="NQI1" s="96"/>
      <c r="NQJ1" s="96"/>
      <c r="NQK1" s="96"/>
      <c r="NQL1" s="96"/>
      <c r="NQM1" s="96"/>
      <c r="NQN1" s="96"/>
      <c r="NQO1" s="96"/>
      <c r="NQP1" s="96"/>
      <c r="NQQ1" s="96"/>
      <c r="NQR1" s="96"/>
      <c r="NQS1" s="96"/>
      <c r="NQT1" s="96"/>
      <c r="NQU1" s="96"/>
      <c r="NQV1" s="96"/>
      <c r="NQW1" s="96"/>
      <c r="NQX1" s="96"/>
      <c r="NQY1" s="96"/>
      <c r="NQZ1" s="96"/>
      <c r="NRA1" s="96"/>
      <c r="NRB1" s="96"/>
      <c r="NRC1" s="96"/>
      <c r="NRD1" s="96"/>
      <c r="NRE1" s="96"/>
      <c r="NRF1" s="96"/>
      <c r="NRG1" s="96"/>
      <c r="NRH1" s="96"/>
      <c r="NRI1" s="96"/>
      <c r="NRJ1" s="96"/>
      <c r="NRK1" s="96"/>
      <c r="NRL1" s="96"/>
      <c r="NRM1" s="96"/>
      <c r="NRN1" s="96"/>
      <c r="NRO1" s="96"/>
      <c r="NRP1" s="96"/>
      <c r="NRQ1" s="96"/>
      <c r="NRR1" s="96"/>
      <c r="NRS1" s="96"/>
      <c r="NRT1" s="96"/>
      <c r="NRU1" s="96"/>
      <c r="NRV1" s="96"/>
      <c r="NRW1" s="96"/>
      <c r="NRX1" s="96"/>
      <c r="NRY1" s="96"/>
      <c r="NRZ1" s="96"/>
      <c r="NSA1" s="96"/>
      <c r="NSB1" s="96"/>
      <c r="NSC1" s="96"/>
      <c r="NSD1" s="96"/>
      <c r="NSE1" s="96"/>
      <c r="NSF1" s="96"/>
      <c r="NSG1" s="96"/>
      <c r="NSH1" s="96"/>
      <c r="NSI1" s="96"/>
      <c r="NSJ1" s="96"/>
      <c r="NSK1" s="96"/>
      <c r="NSL1" s="96"/>
      <c r="NSM1" s="96"/>
      <c r="NSN1" s="96"/>
      <c r="NSO1" s="96"/>
      <c r="NSP1" s="96"/>
      <c r="NSQ1" s="96"/>
      <c r="NSR1" s="96"/>
      <c r="NSS1" s="96"/>
      <c r="NST1" s="96"/>
      <c r="NSU1" s="96"/>
      <c r="NSV1" s="96"/>
      <c r="NSW1" s="96"/>
      <c r="NSX1" s="96"/>
      <c r="NSY1" s="96"/>
      <c r="NSZ1" s="96"/>
      <c r="NTA1" s="96"/>
      <c r="NTB1" s="96"/>
      <c r="NTC1" s="96"/>
      <c r="NTD1" s="96"/>
      <c r="NTE1" s="96"/>
      <c r="NTF1" s="96"/>
      <c r="NTG1" s="96"/>
      <c r="NTH1" s="96"/>
      <c r="NTI1" s="96"/>
      <c r="NTJ1" s="96"/>
      <c r="NTK1" s="96"/>
      <c r="NTL1" s="96"/>
      <c r="NTM1" s="96"/>
      <c r="NTN1" s="96"/>
      <c r="NTO1" s="96"/>
      <c r="NTP1" s="96"/>
      <c r="NTQ1" s="96"/>
      <c r="NTR1" s="96"/>
      <c r="NTS1" s="96"/>
      <c r="NTT1" s="96"/>
      <c r="NTU1" s="96"/>
      <c r="NTV1" s="96"/>
      <c r="NTW1" s="96"/>
      <c r="NTX1" s="96"/>
      <c r="NTY1" s="96"/>
      <c r="NTZ1" s="96"/>
      <c r="NUA1" s="96"/>
      <c r="NUB1" s="96"/>
      <c r="NUC1" s="96"/>
      <c r="NUD1" s="96"/>
      <c r="NUE1" s="96"/>
      <c r="NUF1" s="96"/>
      <c r="NUG1" s="96"/>
      <c r="NUH1" s="96"/>
      <c r="NUI1" s="96"/>
      <c r="NUJ1" s="96"/>
      <c r="NUK1" s="96"/>
      <c r="NUL1" s="96"/>
      <c r="NUM1" s="96"/>
      <c r="NUN1" s="96"/>
      <c r="NUO1" s="96"/>
      <c r="NUP1" s="96"/>
      <c r="NUQ1" s="96"/>
      <c r="NUR1" s="96"/>
      <c r="NUS1" s="96"/>
      <c r="NUT1" s="96"/>
      <c r="NUU1" s="96"/>
      <c r="NUV1" s="96"/>
      <c r="NUW1" s="96"/>
      <c r="NUX1" s="96"/>
      <c r="NUY1" s="96"/>
      <c r="NUZ1" s="96"/>
      <c r="NVA1" s="96"/>
      <c r="NVB1" s="96"/>
      <c r="NVC1" s="96"/>
      <c r="NVD1" s="96"/>
      <c r="NVE1" s="96"/>
      <c r="NVF1" s="96"/>
      <c r="NVG1" s="96"/>
      <c r="NVH1" s="96"/>
      <c r="NVI1" s="96"/>
      <c r="NVJ1" s="96"/>
      <c r="NVK1" s="96"/>
      <c r="NVL1" s="96"/>
      <c r="NVM1" s="96"/>
      <c r="NVN1" s="96"/>
      <c r="NVO1" s="96"/>
      <c r="NVP1" s="96"/>
      <c r="NVQ1" s="96"/>
      <c r="NVR1" s="96"/>
      <c r="NVS1" s="96"/>
      <c r="NVT1" s="96"/>
      <c r="NVU1" s="96"/>
      <c r="NVV1" s="96"/>
      <c r="NVW1" s="96"/>
      <c r="NVX1" s="96"/>
      <c r="NVY1" s="96"/>
      <c r="NVZ1" s="96"/>
      <c r="NWA1" s="96"/>
      <c r="NWB1" s="96"/>
      <c r="NWC1" s="96"/>
      <c r="NWD1" s="96"/>
      <c r="NWE1" s="96"/>
      <c r="NWF1" s="96"/>
      <c r="NWG1" s="96"/>
      <c r="NWH1" s="96"/>
      <c r="NWI1" s="96"/>
      <c r="NWJ1" s="96"/>
      <c r="NWK1" s="96"/>
      <c r="NWL1" s="96"/>
      <c r="NWM1" s="96"/>
      <c r="NWN1" s="96"/>
      <c r="NWO1" s="96"/>
      <c r="NWP1" s="96"/>
      <c r="NWQ1" s="96"/>
      <c r="NWR1" s="96"/>
      <c r="NWS1" s="96"/>
      <c r="NWT1" s="96"/>
      <c r="NWU1" s="96"/>
      <c r="NWV1" s="96"/>
      <c r="NWW1" s="96"/>
      <c r="NWX1" s="96"/>
      <c r="NWY1" s="96"/>
      <c r="NWZ1" s="96"/>
      <c r="NXA1" s="96"/>
      <c r="NXB1" s="96"/>
      <c r="NXC1" s="96"/>
      <c r="NXD1" s="96"/>
      <c r="NXE1" s="96"/>
      <c r="NXF1" s="96"/>
      <c r="NXG1" s="96"/>
      <c r="NXH1" s="96"/>
      <c r="NXI1" s="96"/>
      <c r="NXJ1" s="96"/>
      <c r="NXK1" s="96"/>
      <c r="NXL1" s="96"/>
      <c r="NXM1" s="96"/>
      <c r="NXN1" s="96"/>
      <c r="NXO1" s="96"/>
      <c r="NXP1" s="96"/>
      <c r="NXQ1" s="96"/>
      <c r="NXR1" s="96"/>
      <c r="NXS1" s="96"/>
      <c r="NXT1" s="96"/>
      <c r="NXU1" s="96"/>
      <c r="NXV1" s="96"/>
      <c r="NXW1" s="96"/>
      <c r="NXX1" s="96"/>
      <c r="NXY1" s="96"/>
      <c r="NXZ1" s="96"/>
      <c r="NYA1" s="96"/>
      <c r="NYB1" s="96"/>
      <c r="NYC1" s="96"/>
      <c r="NYD1" s="96"/>
      <c r="NYE1" s="96"/>
      <c r="NYF1" s="96"/>
      <c r="NYG1" s="96"/>
      <c r="NYH1" s="96"/>
      <c r="NYI1" s="96"/>
      <c r="NYJ1" s="96"/>
      <c r="NYK1" s="96"/>
      <c r="NYL1" s="96"/>
      <c r="NYM1" s="96"/>
      <c r="NYN1" s="96"/>
      <c r="NYO1" s="96"/>
      <c r="NYP1" s="96"/>
      <c r="NYQ1" s="96"/>
      <c r="NYR1" s="96"/>
      <c r="NYS1" s="96"/>
      <c r="NYT1" s="96"/>
      <c r="NYU1" s="96"/>
      <c r="NYV1" s="96"/>
      <c r="NYW1" s="96"/>
      <c r="NYX1" s="96"/>
      <c r="NYY1" s="96"/>
      <c r="NYZ1" s="96"/>
      <c r="NZA1" s="96"/>
      <c r="NZB1" s="96"/>
      <c r="NZC1" s="96"/>
      <c r="NZD1" s="96"/>
      <c r="NZE1" s="96"/>
      <c r="NZF1" s="96"/>
      <c r="NZG1" s="96"/>
      <c r="NZH1" s="96"/>
      <c r="NZI1" s="96"/>
      <c r="NZJ1" s="96"/>
      <c r="NZK1" s="96"/>
      <c r="NZL1" s="96"/>
      <c r="NZM1" s="96"/>
      <c r="NZN1" s="96"/>
      <c r="NZO1" s="96"/>
      <c r="NZP1" s="96"/>
      <c r="NZQ1" s="96"/>
      <c r="NZR1" s="96"/>
      <c r="NZS1" s="96"/>
      <c r="NZT1" s="96"/>
      <c r="NZU1" s="96"/>
      <c r="NZV1" s="96"/>
      <c r="NZW1" s="96"/>
      <c r="NZX1" s="96"/>
      <c r="NZY1" s="96"/>
      <c r="NZZ1" s="96"/>
      <c r="OAA1" s="96"/>
      <c r="OAB1" s="96"/>
      <c r="OAC1" s="96"/>
      <c r="OAD1" s="96"/>
      <c r="OAE1" s="96"/>
      <c r="OAF1" s="96"/>
      <c r="OAG1" s="96"/>
      <c r="OAH1" s="96"/>
      <c r="OAI1" s="96"/>
      <c r="OAJ1" s="96"/>
      <c r="OAK1" s="96"/>
      <c r="OAL1" s="96"/>
      <c r="OAM1" s="96"/>
      <c r="OAN1" s="96"/>
      <c r="OAO1" s="96"/>
      <c r="OAP1" s="96"/>
      <c r="OAQ1" s="96"/>
      <c r="OAR1" s="96"/>
      <c r="OAS1" s="96"/>
      <c r="OAT1" s="96"/>
      <c r="OAU1" s="96"/>
      <c r="OAV1" s="96"/>
      <c r="OAW1" s="96"/>
      <c r="OAX1" s="96"/>
      <c r="OAY1" s="96"/>
      <c r="OAZ1" s="96"/>
      <c r="OBA1" s="96"/>
      <c r="OBB1" s="96"/>
      <c r="OBC1" s="96"/>
      <c r="OBD1" s="96"/>
      <c r="OBE1" s="96"/>
      <c r="OBF1" s="96"/>
      <c r="OBG1" s="96"/>
      <c r="OBH1" s="96"/>
      <c r="OBI1" s="96"/>
      <c r="OBJ1" s="96"/>
      <c r="OBK1" s="96"/>
      <c r="OBL1" s="96"/>
      <c r="OBM1" s="96"/>
      <c r="OBN1" s="96"/>
      <c r="OBO1" s="96"/>
      <c r="OBP1" s="96"/>
      <c r="OBQ1" s="96"/>
      <c r="OBR1" s="96"/>
      <c r="OBS1" s="96"/>
      <c r="OBT1" s="96"/>
      <c r="OBU1" s="96"/>
      <c r="OBV1" s="96"/>
      <c r="OBW1" s="96"/>
      <c r="OBX1" s="96"/>
      <c r="OBY1" s="96"/>
      <c r="OBZ1" s="96"/>
      <c r="OCA1" s="96"/>
      <c r="OCB1" s="96"/>
      <c r="OCC1" s="96"/>
      <c r="OCD1" s="96"/>
      <c r="OCE1" s="96"/>
      <c r="OCF1" s="96"/>
      <c r="OCG1" s="96"/>
      <c r="OCH1" s="96"/>
      <c r="OCI1" s="96"/>
      <c r="OCJ1" s="96"/>
      <c r="OCK1" s="96"/>
      <c r="OCL1" s="96"/>
      <c r="OCM1" s="96"/>
      <c r="OCN1" s="96"/>
      <c r="OCO1" s="96"/>
      <c r="OCP1" s="96"/>
      <c r="OCQ1" s="96"/>
      <c r="OCR1" s="96"/>
      <c r="OCS1" s="96"/>
      <c r="OCT1" s="96"/>
      <c r="OCU1" s="96"/>
      <c r="OCV1" s="96"/>
      <c r="OCW1" s="96"/>
      <c r="OCX1" s="96"/>
      <c r="OCY1" s="96"/>
      <c r="OCZ1" s="96"/>
      <c r="ODA1" s="96"/>
      <c r="ODB1" s="96"/>
      <c r="ODC1" s="96"/>
      <c r="ODD1" s="96"/>
      <c r="ODE1" s="96"/>
      <c r="ODF1" s="96"/>
      <c r="ODG1" s="96"/>
      <c r="ODH1" s="96"/>
      <c r="ODI1" s="96"/>
      <c r="ODJ1" s="96"/>
      <c r="ODK1" s="96"/>
      <c r="ODL1" s="96"/>
      <c r="ODM1" s="96"/>
      <c r="ODN1" s="96"/>
      <c r="ODO1" s="96"/>
      <c r="ODP1" s="96"/>
      <c r="ODQ1" s="96"/>
      <c r="ODR1" s="96"/>
      <c r="ODS1" s="96"/>
      <c r="ODT1" s="96"/>
      <c r="ODU1" s="96"/>
      <c r="ODV1" s="96"/>
      <c r="ODW1" s="96"/>
      <c r="ODX1" s="96"/>
      <c r="ODY1" s="96"/>
      <c r="ODZ1" s="96"/>
      <c r="OEA1" s="96"/>
      <c r="OEB1" s="96"/>
      <c r="OEC1" s="96"/>
      <c r="OED1" s="96"/>
      <c r="OEE1" s="96"/>
      <c r="OEF1" s="96"/>
      <c r="OEG1" s="96"/>
      <c r="OEH1" s="96"/>
      <c r="OEI1" s="96"/>
      <c r="OEJ1" s="96"/>
      <c r="OEK1" s="96"/>
      <c r="OEL1" s="96"/>
      <c r="OEM1" s="96"/>
      <c r="OEN1" s="96"/>
      <c r="OEO1" s="96"/>
      <c r="OEP1" s="96"/>
      <c r="OEQ1" s="96"/>
      <c r="OER1" s="96"/>
      <c r="OES1" s="96"/>
      <c r="OET1" s="96"/>
      <c r="OEU1" s="96"/>
      <c r="OEV1" s="96"/>
      <c r="OEW1" s="96"/>
      <c r="OEX1" s="96"/>
      <c r="OEY1" s="96"/>
      <c r="OEZ1" s="96"/>
      <c r="OFA1" s="96"/>
      <c r="OFB1" s="96"/>
      <c r="OFC1" s="96"/>
      <c r="OFD1" s="96"/>
      <c r="OFE1" s="96"/>
      <c r="OFF1" s="96"/>
      <c r="OFG1" s="96"/>
      <c r="OFH1" s="96"/>
      <c r="OFI1" s="96"/>
      <c r="OFJ1" s="96"/>
      <c r="OFK1" s="96"/>
      <c r="OFL1" s="96"/>
      <c r="OFM1" s="96"/>
      <c r="OFN1" s="96"/>
      <c r="OFO1" s="96"/>
      <c r="OFP1" s="96"/>
      <c r="OFQ1" s="96"/>
      <c r="OFR1" s="96"/>
      <c r="OFS1" s="96"/>
      <c r="OFT1" s="96"/>
      <c r="OFU1" s="96"/>
      <c r="OFV1" s="96"/>
      <c r="OFW1" s="96"/>
      <c r="OFX1" s="96"/>
      <c r="OFY1" s="96"/>
      <c r="OFZ1" s="96"/>
      <c r="OGA1" s="96"/>
      <c r="OGB1" s="96"/>
      <c r="OGC1" s="96"/>
      <c r="OGD1" s="96"/>
      <c r="OGE1" s="96"/>
      <c r="OGF1" s="96"/>
      <c r="OGG1" s="96"/>
      <c r="OGH1" s="96"/>
      <c r="OGI1" s="96"/>
      <c r="OGJ1" s="96"/>
      <c r="OGK1" s="96"/>
      <c r="OGL1" s="96"/>
      <c r="OGM1" s="96"/>
      <c r="OGN1" s="96"/>
      <c r="OGO1" s="96"/>
      <c r="OGP1" s="96"/>
      <c r="OGQ1" s="96"/>
      <c r="OGR1" s="96"/>
      <c r="OGS1" s="96"/>
      <c r="OGT1" s="96"/>
      <c r="OGU1" s="96"/>
      <c r="OGV1" s="96"/>
      <c r="OGW1" s="96"/>
      <c r="OGX1" s="96"/>
      <c r="OGY1" s="96"/>
      <c r="OGZ1" s="96"/>
      <c r="OHA1" s="96"/>
      <c r="OHB1" s="96"/>
      <c r="OHC1" s="96"/>
      <c r="OHD1" s="96"/>
      <c r="OHE1" s="96"/>
      <c r="OHF1" s="96"/>
      <c r="OHG1" s="96"/>
      <c r="OHH1" s="96"/>
      <c r="OHI1" s="96"/>
      <c r="OHJ1" s="96"/>
      <c r="OHK1" s="96"/>
      <c r="OHL1" s="96"/>
      <c r="OHM1" s="96"/>
      <c r="OHN1" s="96"/>
      <c r="OHO1" s="96"/>
      <c r="OHP1" s="96"/>
      <c r="OHQ1" s="96"/>
      <c r="OHR1" s="96"/>
      <c r="OHS1" s="96"/>
      <c r="OHT1" s="96"/>
      <c r="OHU1" s="96"/>
      <c r="OHV1" s="96"/>
      <c r="OHW1" s="96"/>
      <c r="OHX1" s="96"/>
      <c r="OHY1" s="96"/>
      <c r="OHZ1" s="96"/>
      <c r="OIA1" s="96"/>
      <c r="OIB1" s="96"/>
      <c r="OIC1" s="96"/>
      <c r="OID1" s="96"/>
      <c r="OIE1" s="96"/>
      <c r="OIF1" s="96"/>
      <c r="OIG1" s="96"/>
      <c r="OIH1" s="96"/>
      <c r="OII1" s="96"/>
      <c r="OIJ1" s="96"/>
      <c r="OIK1" s="96"/>
      <c r="OIL1" s="96"/>
      <c r="OIM1" s="96"/>
      <c r="OIN1" s="96"/>
      <c r="OIO1" s="96"/>
      <c r="OIP1" s="96"/>
      <c r="OIQ1" s="96"/>
      <c r="OIR1" s="96"/>
      <c r="OIS1" s="96"/>
      <c r="OIT1" s="96"/>
      <c r="OIU1" s="96"/>
      <c r="OIV1" s="96"/>
      <c r="OIW1" s="96"/>
      <c r="OIX1" s="96"/>
      <c r="OIY1" s="96"/>
      <c r="OIZ1" s="96"/>
      <c r="OJA1" s="96"/>
      <c r="OJB1" s="96"/>
      <c r="OJC1" s="96"/>
      <c r="OJD1" s="96"/>
      <c r="OJE1" s="96"/>
      <c r="OJF1" s="96"/>
      <c r="OJG1" s="96"/>
      <c r="OJH1" s="96"/>
      <c r="OJI1" s="96"/>
      <c r="OJJ1" s="96"/>
      <c r="OJK1" s="96"/>
      <c r="OJL1" s="96"/>
      <c r="OJM1" s="96"/>
      <c r="OJN1" s="96"/>
      <c r="OJO1" s="96"/>
      <c r="OJP1" s="96"/>
      <c r="OJQ1" s="96"/>
      <c r="OJR1" s="96"/>
      <c r="OJS1" s="96"/>
      <c r="OJT1" s="96"/>
      <c r="OJU1" s="96"/>
      <c r="OJV1" s="96"/>
      <c r="OJW1" s="96"/>
      <c r="OJX1" s="96"/>
      <c r="OJY1" s="96"/>
      <c r="OJZ1" s="96"/>
      <c r="OKA1" s="96"/>
      <c r="OKB1" s="96"/>
      <c r="OKC1" s="96"/>
      <c r="OKD1" s="96"/>
      <c r="OKE1" s="96"/>
      <c r="OKF1" s="96"/>
      <c r="OKG1" s="96"/>
      <c r="OKH1" s="96"/>
      <c r="OKI1" s="96"/>
      <c r="OKJ1" s="96"/>
      <c r="OKK1" s="96"/>
      <c r="OKL1" s="96"/>
      <c r="OKM1" s="96"/>
      <c r="OKN1" s="96"/>
      <c r="OKO1" s="96"/>
      <c r="OKP1" s="96"/>
      <c r="OKQ1" s="96"/>
      <c r="OKR1" s="96"/>
      <c r="OKS1" s="96"/>
      <c r="OKT1" s="96"/>
      <c r="OKU1" s="96"/>
      <c r="OKV1" s="96"/>
      <c r="OKW1" s="96"/>
      <c r="OKX1" s="96"/>
      <c r="OKY1" s="96"/>
      <c r="OKZ1" s="96"/>
      <c r="OLA1" s="96"/>
      <c r="OLB1" s="96"/>
      <c r="OLC1" s="96"/>
      <c r="OLD1" s="96"/>
      <c r="OLE1" s="96"/>
      <c r="OLF1" s="96"/>
      <c r="OLG1" s="96"/>
      <c r="OLH1" s="96"/>
      <c r="OLI1" s="96"/>
      <c r="OLJ1" s="96"/>
      <c r="OLK1" s="96"/>
      <c r="OLL1" s="96"/>
      <c r="OLM1" s="96"/>
      <c r="OLN1" s="96"/>
      <c r="OLO1" s="96"/>
      <c r="OLP1" s="96"/>
      <c r="OLQ1" s="96"/>
      <c r="OLR1" s="96"/>
      <c r="OLS1" s="96"/>
      <c r="OLT1" s="96"/>
      <c r="OLU1" s="96"/>
      <c r="OLV1" s="96"/>
      <c r="OLW1" s="96"/>
      <c r="OLX1" s="96"/>
      <c r="OLY1" s="96"/>
      <c r="OLZ1" s="96"/>
      <c r="OMA1" s="96"/>
      <c r="OMB1" s="96"/>
      <c r="OMC1" s="96"/>
      <c r="OMD1" s="96"/>
      <c r="OME1" s="96"/>
      <c r="OMF1" s="96"/>
      <c r="OMG1" s="96"/>
      <c r="OMH1" s="96"/>
      <c r="OMI1" s="96"/>
      <c r="OMJ1" s="96"/>
      <c r="OMK1" s="96"/>
      <c r="OML1" s="96"/>
      <c r="OMM1" s="96"/>
      <c r="OMN1" s="96"/>
      <c r="OMO1" s="96"/>
      <c r="OMP1" s="96"/>
      <c r="OMQ1" s="96"/>
      <c r="OMR1" s="96"/>
      <c r="OMS1" s="96"/>
      <c r="OMT1" s="96"/>
      <c r="OMU1" s="96"/>
      <c r="OMV1" s="96"/>
      <c r="OMW1" s="96"/>
      <c r="OMX1" s="96"/>
      <c r="OMY1" s="96"/>
      <c r="OMZ1" s="96"/>
      <c r="ONA1" s="96"/>
      <c r="ONB1" s="96"/>
      <c r="ONC1" s="96"/>
      <c r="OND1" s="96"/>
      <c r="ONE1" s="96"/>
      <c r="ONF1" s="96"/>
      <c r="ONG1" s="96"/>
      <c r="ONH1" s="96"/>
      <c r="ONI1" s="96"/>
      <c r="ONJ1" s="96"/>
      <c r="ONK1" s="96"/>
      <c r="ONL1" s="96"/>
      <c r="ONM1" s="96"/>
      <c r="ONN1" s="96"/>
      <c r="ONO1" s="96"/>
      <c r="ONP1" s="96"/>
      <c r="ONQ1" s="96"/>
      <c r="ONR1" s="96"/>
      <c r="ONS1" s="96"/>
      <c r="ONT1" s="96"/>
      <c r="ONU1" s="96"/>
      <c r="ONV1" s="96"/>
      <c r="ONW1" s="96"/>
      <c r="ONX1" s="96"/>
      <c r="ONY1" s="96"/>
      <c r="ONZ1" s="96"/>
      <c r="OOA1" s="96"/>
      <c r="OOB1" s="96"/>
      <c r="OOC1" s="96"/>
      <c r="OOD1" s="96"/>
      <c r="OOE1" s="96"/>
      <c r="OOF1" s="96"/>
      <c r="OOG1" s="96"/>
      <c r="OOH1" s="96"/>
      <c r="OOI1" s="96"/>
      <c r="OOJ1" s="96"/>
      <c r="OOK1" s="96"/>
      <c r="OOL1" s="96"/>
      <c r="OOM1" s="96"/>
      <c r="OON1" s="96"/>
      <c r="OOO1" s="96"/>
      <c r="OOP1" s="96"/>
      <c r="OOQ1" s="96"/>
      <c r="OOR1" s="96"/>
      <c r="OOS1" s="96"/>
      <c r="OOT1" s="96"/>
      <c r="OOU1" s="96"/>
      <c r="OOV1" s="96"/>
      <c r="OOW1" s="96"/>
      <c r="OOX1" s="96"/>
      <c r="OOY1" s="96"/>
      <c r="OOZ1" s="96"/>
      <c r="OPA1" s="96"/>
      <c r="OPB1" s="96"/>
      <c r="OPC1" s="96"/>
      <c r="OPD1" s="96"/>
      <c r="OPE1" s="96"/>
      <c r="OPF1" s="96"/>
      <c r="OPG1" s="96"/>
      <c r="OPH1" s="96"/>
      <c r="OPI1" s="96"/>
      <c r="OPJ1" s="96"/>
      <c r="OPK1" s="96"/>
      <c r="OPL1" s="96"/>
      <c r="OPM1" s="96"/>
      <c r="OPN1" s="96"/>
      <c r="OPO1" s="96"/>
      <c r="OPP1" s="96"/>
      <c r="OPQ1" s="96"/>
      <c r="OPR1" s="96"/>
      <c r="OPS1" s="96"/>
      <c r="OPT1" s="96"/>
      <c r="OPU1" s="96"/>
      <c r="OPV1" s="96"/>
      <c r="OPW1" s="96"/>
      <c r="OPX1" s="96"/>
      <c r="OPY1" s="96"/>
      <c r="OPZ1" s="96"/>
      <c r="OQA1" s="96"/>
      <c r="OQB1" s="96"/>
      <c r="OQC1" s="96"/>
      <c r="OQD1" s="96"/>
      <c r="OQE1" s="96"/>
      <c r="OQF1" s="96"/>
      <c r="OQG1" s="96"/>
      <c r="OQH1" s="96"/>
      <c r="OQI1" s="96"/>
      <c r="OQJ1" s="96"/>
      <c r="OQK1" s="96"/>
      <c r="OQL1" s="96"/>
      <c r="OQM1" s="96"/>
      <c r="OQN1" s="96"/>
      <c r="OQO1" s="96"/>
      <c r="OQP1" s="96"/>
      <c r="OQQ1" s="96"/>
      <c r="OQR1" s="96"/>
      <c r="OQS1" s="96"/>
      <c r="OQT1" s="96"/>
      <c r="OQU1" s="96"/>
      <c r="OQV1" s="96"/>
      <c r="OQW1" s="96"/>
      <c r="OQX1" s="96"/>
      <c r="OQY1" s="96"/>
      <c r="OQZ1" s="96"/>
      <c r="ORA1" s="96"/>
      <c r="ORB1" s="96"/>
      <c r="ORC1" s="96"/>
      <c r="ORD1" s="96"/>
      <c r="ORE1" s="96"/>
      <c r="ORF1" s="96"/>
      <c r="ORG1" s="96"/>
      <c r="ORH1" s="96"/>
      <c r="ORI1" s="96"/>
      <c r="ORJ1" s="96"/>
      <c r="ORK1" s="96"/>
      <c r="ORL1" s="96"/>
      <c r="ORM1" s="96"/>
      <c r="ORN1" s="96"/>
      <c r="ORO1" s="96"/>
      <c r="ORP1" s="96"/>
      <c r="ORQ1" s="96"/>
      <c r="ORR1" s="96"/>
      <c r="ORS1" s="96"/>
      <c r="ORT1" s="96"/>
      <c r="ORU1" s="96"/>
      <c r="ORV1" s="96"/>
      <c r="ORW1" s="96"/>
      <c r="ORX1" s="96"/>
      <c r="ORY1" s="96"/>
      <c r="ORZ1" s="96"/>
      <c r="OSA1" s="96"/>
      <c r="OSB1" s="96"/>
      <c r="OSC1" s="96"/>
      <c r="OSD1" s="96"/>
      <c r="OSE1" s="96"/>
      <c r="OSF1" s="96"/>
      <c r="OSG1" s="96"/>
      <c r="OSH1" s="96"/>
      <c r="OSI1" s="96"/>
      <c r="OSJ1" s="96"/>
      <c r="OSK1" s="96"/>
      <c r="OSL1" s="96"/>
      <c r="OSM1" s="96"/>
      <c r="OSN1" s="96"/>
      <c r="OSO1" s="96"/>
      <c r="OSP1" s="96"/>
      <c r="OSQ1" s="96"/>
      <c r="OSR1" s="96"/>
      <c r="OSS1" s="96"/>
      <c r="OST1" s="96"/>
      <c r="OSU1" s="96"/>
      <c r="OSV1" s="96"/>
      <c r="OSW1" s="96"/>
      <c r="OSX1" s="96"/>
      <c r="OSY1" s="96"/>
      <c r="OSZ1" s="96"/>
      <c r="OTA1" s="96"/>
      <c r="OTB1" s="96"/>
      <c r="OTC1" s="96"/>
      <c r="OTD1" s="96"/>
      <c r="OTE1" s="96"/>
      <c r="OTF1" s="96"/>
      <c r="OTG1" s="96"/>
      <c r="OTH1" s="96"/>
      <c r="OTI1" s="96"/>
      <c r="OTJ1" s="96"/>
      <c r="OTK1" s="96"/>
      <c r="OTL1" s="96"/>
      <c r="OTM1" s="96"/>
      <c r="OTN1" s="96"/>
      <c r="OTO1" s="96"/>
      <c r="OTP1" s="96"/>
      <c r="OTQ1" s="96"/>
      <c r="OTR1" s="96"/>
      <c r="OTS1" s="96"/>
      <c r="OTT1" s="96"/>
      <c r="OTU1" s="96"/>
      <c r="OTV1" s="96"/>
      <c r="OTW1" s="96"/>
      <c r="OTX1" s="96"/>
      <c r="OTY1" s="96"/>
      <c r="OTZ1" s="96"/>
      <c r="OUA1" s="96"/>
      <c r="OUB1" s="96"/>
      <c r="OUC1" s="96"/>
      <c r="OUD1" s="96"/>
      <c r="OUE1" s="96"/>
      <c r="OUF1" s="96"/>
      <c r="OUG1" s="96"/>
      <c r="OUH1" s="96"/>
      <c r="OUI1" s="96"/>
      <c r="OUJ1" s="96"/>
      <c r="OUK1" s="96"/>
      <c r="OUL1" s="96"/>
      <c r="OUM1" s="96"/>
      <c r="OUN1" s="96"/>
      <c r="OUO1" s="96"/>
      <c r="OUP1" s="96"/>
      <c r="OUQ1" s="96"/>
      <c r="OUR1" s="96"/>
      <c r="OUS1" s="96"/>
      <c r="OUT1" s="96"/>
      <c r="OUU1" s="96"/>
      <c r="OUV1" s="96"/>
      <c r="OUW1" s="96"/>
      <c r="OUX1" s="96"/>
      <c r="OUY1" s="96"/>
      <c r="OUZ1" s="96"/>
      <c r="OVA1" s="96"/>
      <c r="OVB1" s="96"/>
      <c r="OVC1" s="96"/>
      <c r="OVD1" s="96"/>
      <c r="OVE1" s="96"/>
      <c r="OVF1" s="96"/>
      <c r="OVG1" s="96"/>
      <c r="OVH1" s="96"/>
      <c r="OVI1" s="96"/>
      <c r="OVJ1" s="96"/>
      <c r="OVK1" s="96"/>
      <c r="OVL1" s="96"/>
      <c r="OVM1" s="96"/>
      <c r="OVN1" s="96"/>
      <c r="OVO1" s="96"/>
      <c r="OVP1" s="96"/>
      <c r="OVQ1" s="96"/>
      <c r="OVR1" s="96"/>
      <c r="OVS1" s="96"/>
      <c r="OVT1" s="96"/>
      <c r="OVU1" s="96"/>
      <c r="OVV1" s="96"/>
      <c r="OVW1" s="96"/>
      <c r="OVX1" s="96"/>
      <c r="OVY1" s="96"/>
      <c r="OVZ1" s="96"/>
      <c r="OWA1" s="96"/>
      <c r="OWB1" s="96"/>
      <c r="OWC1" s="96"/>
      <c r="OWD1" s="96"/>
      <c r="OWE1" s="96"/>
      <c r="OWF1" s="96"/>
      <c r="OWG1" s="96"/>
      <c r="OWH1" s="96"/>
      <c r="OWI1" s="96"/>
      <c r="OWJ1" s="96"/>
      <c r="OWK1" s="96"/>
      <c r="OWL1" s="96"/>
      <c r="OWM1" s="96"/>
      <c r="OWN1" s="96"/>
      <c r="OWO1" s="96"/>
      <c r="OWP1" s="96"/>
      <c r="OWQ1" s="96"/>
      <c r="OWR1" s="96"/>
      <c r="OWS1" s="96"/>
      <c r="OWT1" s="96"/>
      <c r="OWU1" s="96"/>
      <c r="OWV1" s="96"/>
      <c r="OWW1" s="96"/>
      <c r="OWX1" s="96"/>
      <c r="OWY1" s="96"/>
      <c r="OWZ1" s="96"/>
      <c r="OXA1" s="96"/>
      <c r="OXB1" s="96"/>
      <c r="OXC1" s="96"/>
      <c r="OXD1" s="96"/>
      <c r="OXE1" s="96"/>
      <c r="OXF1" s="96"/>
      <c r="OXG1" s="96"/>
      <c r="OXH1" s="96"/>
      <c r="OXI1" s="96"/>
      <c r="OXJ1" s="96"/>
      <c r="OXK1" s="96"/>
      <c r="OXL1" s="96"/>
      <c r="OXM1" s="96"/>
      <c r="OXN1" s="96"/>
      <c r="OXO1" s="96"/>
      <c r="OXP1" s="96"/>
      <c r="OXQ1" s="96"/>
      <c r="OXR1" s="96"/>
      <c r="OXS1" s="96"/>
      <c r="OXT1" s="96"/>
      <c r="OXU1" s="96"/>
      <c r="OXV1" s="96"/>
      <c r="OXW1" s="96"/>
      <c r="OXX1" s="96"/>
      <c r="OXY1" s="96"/>
      <c r="OXZ1" s="96"/>
      <c r="OYA1" s="96"/>
      <c r="OYB1" s="96"/>
      <c r="OYC1" s="96"/>
      <c r="OYD1" s="96"/>
      <c r="OYE1" s="96"/>
      <c r="OYF1" s="96"/>
      <c r="OYG1" s="96"/>
      <c r="OYH1" s="96"/>
      <c r="OYI1" s="96"/>
      <c r="OYJ1" s="96"/>
      <c r="OYK1" s="96"/>
      <c r="OYL1" s="96"/>
      <c r="OYM1" s="96"/>
      <c r="OYN1" s="96"/>
      <c r="OYO1" s="96"/>
      <c r="OYP1" s="96"/>
      <c r="OYQ1" s="96"/>
      <c r="OYR1" s="96"/>
      <c r="OYS1" s="96"/>
      <c r="OYT1" s="96"/>
      <c r="OYU1" s="96"/>
      <c r="OYV1" s="96"/>
      <c r="OYW1" s="96"/>
      <c r="OYX1" s="96"/>
      <c r="OYY1" s="96"/>
      <c r="OYZ1" s="96"/>
      <c r="OZA1" s="96"/>
      <c r="OZB1" s="96"/>
      <c r="OZC1" s="96"/>
      <c r="OZD1" s="96"/>
      <c r="OZE1" s="96"/>
      <c r="OZF1" s="96"/>
      <c r="OZG1" s="96"/>
      <c r="OZH1" s="96"/>
      <c r="OZI1" s="96"/>
      <c r="OZJ1" s="96"/>
      <c r="OZK1" s="96"/>
      <c r="OZL1" s="96"/>
      <c r="OZM1" s="96"/>
      <c r="OZN1" s="96"/>
      <c r="OZO1" s="96"/>
      <c r="OZP1" s="96"/>
      <c r="OZQ1" s="96"/>
      <c r="OZR1" s="96"/>
      <c r="OZS1" s="96"/>
      <c r="OZT1" s="96"/>
      <c r="OZU1" s="96"/>
      <c r="OZV1" s="96"/>
      <c r="OZW1" s="96"/>
      <c r="OZX1" s="96"/>
      <c r="OZY1" s="96"/>
      <c r="OZZ1" s="96"/>
      <c r="PAA1" s="96"/>
      <c r="PAB1" s="96"/>
      <c r="PAC1" s="96"/>
      <c r="PAD1" s="96"/>
      <c r="PAE1" s="96"/>
      <c r="PAF1" s="96"/>
      <c r="PAG1" s="96"/>
      <c r="PAH1" s="96"/>
      <c r="PAI1" s="96"/>
      <c r="PAJ1" s="96"/>
      <c r="PAK1" s="96"/>
      <c r="PAL1" s="96"/>
      <c r="PAM1" s="96"/>
      <c r="PAN1" s="96"/>
      <c r="PAO1" s="96"/>
      <c r="PAP1" s="96"/>
      <c r="PAQ1" s="96"/>
      <c r="PAR1" s="96"/>
      <c r="PAS1" s="96"/>
      <c r="PAT1" s="96"/>
      <c r="PAU1" s="96"/>
      <c r="PAV1" s="96"/>
      <c r="PAW1" s="96"/>
      <c r="PAX1" s="96"/>
      <c r="PAY1" s="96"/>
      <c r="PAZ1" s="96"/>
      <c r="PBA1" s="96"/>
      <c r="PBB1" s="96"/>
      <c r="PBC1" s="96"/>
      <c r="PBD1" s="96"/>
      <c r="PBE1" s="96"/>
      <c r="PBF1" s="96"/>
      <c r="PBG1" s="96"/>
      <c r="PBH1" s="96"/>
      <c r="PBI1" s="96"/>
      <c r="PBJ1" s="96"/>
      <c r="PBK1" s="96"/>
      <c r="PBL1" s="96"/>
      <c r="PBM1" s="96"/>
      <c r="PBN1" s="96"/>
      <c r="PBO1" s="96"/>
      <c r="PBP1" s="96"/>
      <c r="PBQ1" s="96"/>
      <c r="PBR1" s="96"/>
      <c r="PBS1" s="96"/>
      <c r="PBT1" s="96"/>
      <c r="PBU1" s="96"/>
      <c r="PBV1" s="96"/>
      <c r="PBW1" s="96"/>
      <c r="PBX1" s="96"/>
      <c r="PBY1" s="96"/>
      <c r="PBZ1" s="96"/>
      <c r="PCA1" s="96"/>
      <c r="PCB1" s="96"/>
      <c r="PCC1" s="96"/>
      <c r="PCD1" s="96"/>
      <c r="PCE1" s="96"/>
      <c r="PCF1" s="96"/>
      <c r="PCG1" s="96"/>
      <c r="PCH1" s="96"/>
      <c r="PCI1" s="96"/>
      <c r="PCJ1" s="96"/>
      <c r="PCK1" s="96"/>
      <c r="PCL1" s="96"/>
      <c r="PCM1" s="96"/>
      <c r="PCN1" s="96"/>
      <c r="PCO1" s="96"/>
      <c r="PCP1" s="96"/>
      <c r="PCQ1" s="96"/>
      <c r="PCR1" s="96"/>
      <c r="PCS1" s="96"/>
      <c r="PCT1" s="96"/>
      <c r="PCU1" s="96"/>
      <c r="PCV1" s="96"/>
      <c r="PCW1" s="96"/>
      <c r="PCX1" s="96"/>
      <c r="PCY1" s="96"/>
      <c r="PCZ1" s="96"/>
      <c r="PDA1" s="96"/>
      <c r="PDB1" s="96"/>
      <c r="PDC1" s="96"/>
      <c r="PDD1" s="96"/>
      <c r="PDE1" s="96"/>
      <c r="PDF1" s="96"/>
      <c r="PDG1" s="96"/>
      <c r="PDH1" s="96"/>
      <c r="PDI1" s="96"/>
      <c r="PDJ1" s="96"/>
      <c r="PDK1" s="96"/>
      <c r="PDL1" s="96"/>
      <c r="PDM1" s="96"/>
      <c r="PDN1" s="96"/>
      <c r="PDO1" s="96"/>
      <c r="PDP1" s="96"/>
      <c r="PDQ1" s="96"/>
      <c r="PDR1" s="96"/>
      <c r="PDS1" s="96"/>
      <c r="PDT1" s="96"/>
      <c r="PDU1" s="96"/>
      <c r="PDV1" s="96"/>
      <c r="PDW1" s="96"/>
      <c r="PDX1" s="96"/>
      <c r="PDY1" s="96"/>
      <c r="PDZ1" s="96"/>
      <c r="PEA1" s="96"/>
      <c r="PEB1" s="96"/>
      <c r="PEC1" s="96"/>
      <c r="PED1" s="96"/>
      <c r="PEE1" s="96"/>
      <c r="PEF1" s="96"/>
      <c r="PEG1" s="96"/>
      <c r="PEH1" s="96"/>
      <c r="PEI1" s="96"/>
      <c r="PEJ1" s="96"/>
      <c r="PEK1" s="96"/>
      <c r="PEL1" s="96"/>
      <c r="PEM1" s="96"/>
      <c r="PEN1" s="96"/>
      <c r="PEO1" s="96"/>
      <c r="PEP1" s="96"/>
      <c r="PEQ1" s="96"/>
      <c r="PER1" s="96"/>
      <c r="PES1" s="96"/>
      <c r="PET1" s="96"/>
      <c r="PEU1" s="96"/>
      <c r="PEV1" s="96"/>
      <c r="PEW1" s="96"/>
      <c r="PEX1" s="96"/>
      <c r="PEY1" s="96"/>
      <c r="PEZ1" s="96"/>
      <c r="PFA1" s="96"/>
      <c r="PFB1" s="96"/>
      <c r="PFC1" s="96"/>
      <c r="PFD1" s="96"/>
      <c r="PFE1" s="96"/>
      <c r="PFF1" s="96"/>
      <c r="PFG1" s="96"/>
      <c r="PFH1" s="96"/>
      <c r="PFI1" s="96"/>
      <c r="PFJ1" s="96"/>
      <c r="PFK1" s="96"/>
      <c r="PFL1" s="96"/>
      <c r="PFM1" s="96"/>
      <c r="PFN1" s="96"/>
      <c r="PFO1" s="96"/>
      <c r="PFP1" s="96"/>
      <c r="PFQ1" s="96"/>
      <c r="PFR1" s="96"/>
      <c r="PFS1" s="96"/>
      <c r="PFT1" s="96"/>
      <c r="PFU1" s="96"/>
      <c r="PFV1" s="96"/>
      <c r="PFW1" s="96"/>
      <c r="PFX1" s="96"/>
      <c r="PFY1" s="96"/>
      <c r="PFZ1" s="96"/>
      <c r="PGA1" s="96"/>
      <c r="PGB1" s="96"/>
      <c r="PGC1" s="96"/>
      <c r="PGD1" s="96"/>
      <c r="PGE1" s="96"/>
      <c r="PGF1" s="96"/>
      <c r="PGG1" s="96"/>
      <c r="PGH1" s="96"/>
      <c r="PGI1" s="96"/>
      <c r="PGJ1" s="96"/>
      <c r="PGK1" s="96"/>
      <c r="PGL1" s="96"/>
      <c r="PGM1" s="96"/>
      <c r="PGN1" s="96"/>
      <c r="PGO1" s="96"/>
      <c r="PGP1" s="96"/>
      <c r="PGQ1" s="96"/>
      <c r="PGR1" s="96"/>
      <c r="PGS1" s="96"/>
      <c r="PGT1" s="96"/>
      <c r="PGU1" s="96"/>
      <c r="PGV1" s="96"/>
      <c r="PGW1" s="96"/>
      <c r="PGX1" s="96"/>
      <c r="PGY1" s="96"/>
      <c r="PGZ1" s="96"/>
      <c r="PHA1" s="96"/>
      <c r="PHB1" s="96"/>
      <c r="PHC1" s="96"/>
      <c r="PHD1" s="96"/>
      <c r="PHE1" s="96"/>
      <c r="PHF1" s="96"/>
      <c r="PHG1" s="96"/>
      <c r="PHH1" s="96"/>
      <c r="PHI1" s="96"/>
      <c r="PHJ1" s="96"/>
      <c r="PHK1" s="96"/>
      <c r="PHL1" s="96"/>
      <c r="PHM1" s="96"/>
      <c r="PHN1" s="96"/>
      <c r="PHO1" s="96"/>
      <c r="PHP1" s="96"/>
      <c r="PHQ1" s="96"/>
      <c r="PHR1" s="96"/>
      <c r="PHS1" s="96"/>
      <c r="PHT1" s="96"/>
      <c r="PHU1" s="96"/>
      <c r="PHV1" s="96"/>
      <c r="PHW1" s="96"/>
      <c r="PHX1" s="96"/>
      <c r="PHY1" s="96"/>
      <c r="PHZ1" s="96"/>
      <c r="PIA1" s="96"/>
      <c r="PIB1" s="96"/>
      <c r="PIC1" s="96"/>
      <c r="PID1" s="96"/>
      <c r="PIE1" s="96"/>
      <c r="PIF1" s="96"/>
      <c r="PIG1" s="96"/>
      <c r="PIH1" s="96"/>
      <c r="PII1" s="96"/>
      <c r="PIJ1" s="96"/>
      <c r="PIK1" s="96"/>
      <c r="PIL1" s="96"/>
      <c r="PIM1" s="96"/>
      <c r="PIN1" s="96"/>
      <c r="PIO1" s="96"/>
      <c r="PIP1" s="96"/>
      <c r="PIQ1" s="96"/>
      <c r="PIR1" s="96"/>
      <c r="PIS1" s="96"/>
      <c r="PIT1" s="96"/>
      <c r="PIU1" s="96"/>
      <c r="PIV1" s="96"/>
      <c r="PIW1" s="96"/>
      <c r="PIX1" s="96"/>
      <c r="PIY1" s="96"/>
      <c r="PIZ1" s="96"/>
      <c r="PJA1" s="96"/>
      <c r="PJB1" s="96"/>
      <c r="PJC1" s="96"/>
      <c r="PJD1" s="96"/>
      <c r="PJE1" s="96"/>
      <c r="PJF1" s="96"/>
      <c r="PJG1" s="96"/>
      <c r="PJH1" s="96"/>
      <c r="PJI1" s="96"/>
      <c r="PJJ1" s="96"/>
      <c r="PJK1" s="96"/>
      <c r="PJL1" s="96"/>
      <c r="PJM1" s="96"/>
      <c r="PJN1" s="96"/>
      <c r="PJO1" s="96"/>
      <c r="PJP1" s="96"/>
      <c r="PJQ1" s="96"/>
      <c r="PJR1" s="96"/>
      <c r="PJS1" s="96"/>
      <c r="PJT1" s="96"/>
      <c r="PJU1" s="96"/>
      <c r="PJV1" s="96"/>
      <c r="PJW1" s="96"/>
      <c r="PJX1" s="96"/>
      <c r="PJY1" s="96"/>
      <c r="PJZ1" s="96"/>
      <c r="PKA1" s="96"/>
      <c r="PKB1" s="96"/>
      <c r="PKC1" s="96"/>
      <c r="PKD1" s="96"/>
      <c r="PKE1" s="96"/>
      <c r="PKF1" s="96"/>
      <c r="PKG1" s="96"/>
      <c r="PKH1" s="96"/>
      <c r="PKI1" s="96"/>
      <c r="PKJ1" s="96"/>
      <c r="PKK1" s="96"/>
      <c r="PKL1" s="96"/>
      <c r="PKM1" s="96"/>
      <c r="PKN1" s="96"/>
      <c r="PKO1" s="96"/>
      <c r="PKP1" s="96"/>
      <c r="PKQ1" s="96"/>
      <c r="PKR1" s="96"/>
      <c r="PKS1" s="96"/>
      <c r="PKT1" s="96"/>
      <c r="PKU1" s="96"/>
      <c r="PKV1" s="96"/>
      <c r="PKW1" s="96"/>
      <c r="PKX1" s="96"/>
      <c r="PKY1" s="96"/>
      <c r="PKZ1" s="96"/>
      <c r="PLA1" s="96"/>
      <c r="PLB1" s="96"/>
      <c r="PLC1" s="96"/>
      <c r="PLD1" s="96"/>
      <c r="PLE1" s="96"/>
      <c r="PLF1" s="96"/>
      <c r="PLG1" s="96"/>
      <c r="PLH1" s="96"/>
      <c r="PLI1" s="96"/>
      <c r="PLJ1" s="96"/>
      <c r="PLK1" s="96"/>
      <c r="PLL1" s="96"/>
      <c r="PLM1" s="96"/>
      <c r="PLN1" s="96"/>
      <c r="PLO1" s="96"/>
      <c r="PLP1" s="96"/>
      <c r="PLQ1" s="96"/>
      <c r="PLR1" s="96"/>
      <c r="PLS1" s="96"/>
      <c r="PLT1" s="96"/>
      <c r="PLU1" s="96"/>
      <c r="PLV1" s="96"/>
      <c r="PLW1" s="96"/>
      <c r="PLX1" s="96"/>
      <c r="PLY1" s="96"/>
      <c r="PLZ1" s="96"/>
      <c r="PMA1" s="96"/>
      <c r="PMB1" s="96"/>
      <c r="PMC1" s="96"/>
      <c r="PMD1" s="96"/>
      <c r="PME1" s="96"/>
      <c r="PMF1" s="96"/>
      <c r="PMG1" s="96"/>
      <c r="PMH1" s="96"/>
      <c r="PMI1" s="96"/>
      <c r="PMJ1" s="96"/>
      <c r="PMK1" s="96"/>
      <c r="PML1" s="96"/>
      <c r="PMM1" s="96"/>
      <c r="PMN1" s="96"/>
      <c r="PMO1" s="96"/>
      <c r="PMP1" s="96"/>
      <c r="PMQ1" s="96"/>
      <c r="PMR1" s="96"/>
      <c r="PMS1" s="96"/>
      <c r="PMT1" s="96"/>
      <c r="PMU1" s="96"/>
      <c r="PMV1" s="96"/>
      <c r="PMW1" s="96"/>
      <c r="PMX1" s="96"/>
      <c r="PMY1" s="96"/>
      <c r="PMZ1" s="96"/>
      <c r="PNA1" s="96"/>
      <c r="PNB1" s="96"/>
      <c r="PNC1" s="96"/>
      <c r="PND1" s="96"/>
      <c r="PNE1" s="96"/>
      <c r="PNF1" s="96"/>
      <c r="PNG1" s="96"/>
      <c r="PNH1" s="96"/>
      <c r="PNI1" s="96"/>
      <c r="PNJ1" s="96"/>
      <c r="PNK1" s="96"/>
      <c r="PNL1" s="96"/>
      <c r="PNM1" s="96"/>
      <c r="PNN1" s="96"/>
      <c r="PNO1" s="96"/>
      <c r="PNP1" s="96"/>
      <c r="PNQ1" s="96"/>
      <c r="PNR1" s="96"/>
      <c r="PNS1" s="96"/>
      <c r="PNT1" s="96"/>
      <c r="PNU1" s="96"/>
      <c r="PNV1" s="96"/>
      <c r="PNW1" s="96"/>
      <c r="PNX1" s="96"/>
      <c r="PNY1" s="96"/>
      <c r="PNZ1" s="96"/>
      <c r="POA1" s="96"/>
      <c r="POB1" s="96"/>
      <c r="POC1" s="96"/>
      <c r="POD1" s="96"/>
      <c r="POE1" s="96"/>
      <c r="POF1" s="96"/>
      <c r="POG1" s="96"/>
      <c r="POH1" s="96"/>
      <c r="POI1" s="96"/>
      <c r="POJ1" s="96"/>
      <c r="POK1" s="96"/>
      <c r="POL1" s="96"/>
      <c r="POM1" s="96"/>
      <c r="PON1" s="96"/>
      <c r="POO1" s="96"/>
      <c r="POP1" s="96"/>
      <c r="POQ1" s="96"/>
      <c r="POR1" s="96"/>
      <c r="POS1" s="96"/>
      <c r="POT1" s="96"/>
      <c r="POU1" s="96"/>
      <c r="POV1" s="96"/>
      <c r="POW1" s="96"/>
      <c r="POX1" s="96"/>
      <c r="POY1" s="96"/>
      <c r="POZ1" s="96"/>
      <c r="PPA1" s="96"/>
      <c r="PPB1" s="96"/>
      <c r="PPC1" s="96"/>
      <c r="PPD1" s="96"/>
      <c r="PPE1" s="96"/>
      <c r="PPF1" s="96"/>
      <c r="PPG1" s="96"/>
      <c r="PPH1" s="96"/>
      <c r="PPI1" s="96"/>
      <c r="PPJ1" s="96"/>
      <c r="PPK1" s="96"/>
      <c r="PPL1" s="96"/>
      <c r="PPM1" s="96"/>
      <c r="PPN1" s="96"/>
      <c r="PPO1" s="96"/>
      <c r="PPP1" s="96"/>
      <c r="PPQ1" s="96"/>
      <c r="PPR1" s="96"/>
      <c r="PPS1" s="96"/>
      <c r="PPT1" s="96"/>
      <c r="PPU1" s="96"/>
      <c r="PPV1" s="96"/>
      <c r="PPW1" s="96"/>
      <c r="PPX1" s="96"/>
      <c r="PPY1" s="96"/>
      <c r="PPZ1" s="96"/>
      <c r="PQA1" s="96"/>
      <c r="PQB1" s="96"/>
      <c r="PQC1" s="96"/>
      <c r="PQD1" s="96"/>
      <c r="PQE1" s="96"/>
      <c r="PQF1" s="96"/>
      <c r="PQG1" s="96"/>
      <c r="PQH1" s="96"/>
      <c r="PQI1" s="96"/>
      <c r="PQJ1" s="96"/>
      <c r="PQK1" s="96"/>
      <c r="PQL1" s="96"/>
      <c r="PQM1" s="96"/>
      <c r="PQN1" s="96"/>
      <c r="PQO1" s="96"/>
      <c r="PQP1" s="96"/>
      <c r="PQQ1" s="96"/>
      <c r="PQR1" s="96"/>
      <c r="PQS1" s="96"/>
      <c r="PQT1" s="96"/>
      <c r="PQU1" s="96"/>
      <c r="PQV1" s="96"/>
      <c r="PQW1" s="96"/>
      <c r="PQX1" s="96"/>
      <c r="PQY1" s="96"/>
      <c r="PQZ1" s="96"/>
      <c r="PRA1" s="96"/>
      <c r="PRB1" s="96"/>
      <c r="PRC1" s="96"/>
      <c r="PRD1" s="96"/>
      <c r="PRE1" s="96"/>
      <c r="PRF1" s="96"/>
      <c r="PRG1" s="96"/>
      <c r="PRH1" s="96"/>
      <c r="PRI1" s="96"/>
      <c r="PRJ1" s="96"/>
      <c r="PRK1" s="96"/>
      <c r="PRL1" s="96"/>
      <c r="PRM1" s="96"/>
      <c r="PRN1" s="96"/>
      <c r="PRO1" s="96"/>
      <c r="PRP1" s="96"/>
      <c r="PRQ1" s="96"/>
      <c r="PRR1" s="96"/>
      <c r="PRS1" s="96"/>
      <c r="PRT1" s="96"/>
      <c r="PRU1" s="96"/>
      <c r="PRV1" s="96"/>
      <c r="PRW1" s="96"/>
      <c r="PRX1" s="96"/>
      <c r="PRY1" s="96"/>
      <c r="PRZ1" s="96"/>
      <c r="PSA1" s="96"/>
      <c r="PSB1" s="96"/>
      <c r="PSC1" s="96"/>
      <c r="PSD1" s="96"/>
      <c r="PSE1" s="96"/>
      <c r="PSF1" s="96"/>
      <c r="PSG1" s="96"/>
      <c r="PSH1" s="96"/>
      <c r="PSI1" s="96"/>
      <c r="PSJ1" s="96"/>
      <c r="PSK1" s="96"/>
      <c r="PSL1" s="96"/>
      <c r="PSM1" s="96"/>
      <c r="PSN1" s="96"/>
      <c r="PSO1" s="96"/>
      <c r="PSP1" s="96"/>
      <c r="PSQ1" s="96"/>
      <c r="PSR1" s="96"/>
      <c r="PSS1" s="96"/>
      <c r="PST1" s="96"/>
      <c r="PSU1" s="96"/>
      <c r="PSV1" s="96"/>
      <c r="PSW1" s="96"/>
      <c r="PSX1" s="96"/>
      <c r="PSY1" s="96"/>
      <c r="PSZ1" s="96"/>
      <c r="PTA1" s="96"/>
      <c r="PTB1" s="96"/>
      <c r="PTC1" s="96"/>
      <c r="PTD1" s="96"/>
      <c r="PTE1" s="96"/>
      <c r="PTF1" s="96"/>
      <c r="PTG1" s="96"/>
      <c r="PTH1" s="96"/>
      <c r="PTI1" s="96"/>
      <c r="PTJ1" s="96"/>
      <c r="PTK1" s="96"/>
      <c r="PTL1" s="96"/>
      <c r="PTM1" s="96"/>
      <c r="PTN1" s="96"/>
      <c r="PTO1" s="96"/>
      <c r="PTP1" s="96"/>
      <c r="PTQ1" s="96"/>
      <c r="PTR1" s="96"/>
      <c r="PTS1" s="96"/>
      <c r="PTT1" s="96"/>
      <c r="PTU1" s="96"/>
      <c r="PTV1" s="96"/>
      <c r="PTW1" s="96"/>
      <c r="PTX1" s="96"/>
      <c r="PTY1" s="96"/>
      <c r="PTZ1" s="96"/>
      <c r="PUA1" s="96"/>
      <c r="PUB1" s="96"/>
      <c r="PUC1" s="96"/>
      <c r="PUD1" s="96"/>
      <c r="PUE1" s="96"/>
      <c r="PUF1" s="96"/>
      <c r="PUG1" s="96"/>
      <c r="PUH1" s="96"/>
      <c r="PUI1" s="96"/>
      <c r="PUJ1" s="96"/>
      <c r="PUK1" s="96"/>
      <c r="PUL1" s="96"/>
      <c r="PUM1" s="96"/>
      <c r="PUN1" s="96"/>
      <c r="PUO1" s="96"/>
      <c r="PUP1" s="96"/>
      <c r="PUQ1" s="96"/>
      <c r="PUR1" s="96"/>
      <c r="PUS1" s="96"/>
      <c r="PUT1" s="96"/>
      <c r="PUU1" s="96"/>
      <c r="PUV1" s="96"/>
      <c r="PUW1" s="96"/>
      <c r="PUX1" s="96"/>
      <c r="PUY1" s="96"/>
      <c r="PUZ1" s="96"/>
      <c r="PVA1" s="96"/>
      <c r="PVB1" s="96"/>
      <c r="PVC1" s="96"/>
      <c r="PVD1" s="96"/>
      <c r="PVE1" s="96"/>
      <c r="PVF1" s="96"/>
      <c r="PVG1" s="96"/>
      <c r="PVH1" s="96"/>
      <c r="PVI1" s="96"/>
      <c r="PVJ1" s="96"/>
      <c r="PVK1" s="96"/>
      <c r="PVL1" s="96"/>
      <c r="PVM1" s="96"/>
      <c r="PVN1" s="96"/>
      <c r="PVO1" s="96"/>
      <c r="PVP1" s="96"/>
      <c r="PVQ1" s="96"/>
      <c r="PVR1" s="96"/>
      <c r="PVS1" s="96"/>
      <c r="PVT1" s="96"/>
      <c r="PVU1" s="96"/>
      <c r="PVV1" s="96"/>
      <c r="PVW1" s="96"/>
      <c r="PVX1" s="96"/>
      <c r="PVY1" s="96"/>
      <c r="PVZ1" s="96"/>
      <c r="PWA1" s="96"/>
      <c r="PWB1" s="96"/>
      <c r="PWC1" s="96"/>
      <c r="PWD1" s="96"/>
      <c r="PWE1" s="96"/>
      <c r="PWF1" s="96"/>
      <c r="PWG1" s="96"/>
      <c r="PWH1" s="96"/>
      <c r="PWI1" s="96"/>
      <c r="PWJ1" s="96"/>
      <c r="PWK1" s="96"/>
      <c r="PWL1" s="96"/>
      <c r="PWM1" s="96"/>
      <c r="PWN1" s="96"/>
      <c r="PWO1" s="96"/>
      <c r="PWP1" s="96"/>
      <c r="PWQ1" s="96"/>
      <c r="PWR1" s="96"/>
      <c r="PWS1" s="96"/>
      <c r="PWT1" s="96"/>
      <c r="PWU1" s="96"/>
      <c r="PWV1" s="96"/>
      <c r="PWW1" s="96"/>
      <c r="PWX1" s="96"/>
      <c r="PWY1" s="96"/>
      <c r="PWZ1" s="96"/>
      <c r="PXA1" s="96"/>
      <c r="PXB1" s="96"/>
      <c r="PXC1" s="96"/>
      <c r="PXD1" s="96"/>
      <c r="PXE1" s="96"/>
      <c r="PXF1" s="96"/>
      <c r="PXG1" s="96"/>
      <c r="PXH1" s="96"/>
      <c r="PXI1" s="96"/>
      <c r="PXJ1" s="96"/>
      <c r="PXK1" s="96"/>
      <c r="PXL1" s="96"/>
      <c r="PXM1" s="96"/>
      <c r="PXN1" s="96"/>
      <c r="PXO1" s="96"/>
      <c r="PXP1" s="96"/>
      <c r="PXQ1" s="96"/>
      <c r="PXR1" s="96"/>
      <c r="PXS1" s="96"/>
      <c r="PXT1" s="96"/>
      <c r="PXU1" s="96"/>
      <c r="PXV1" s="96"/>
      <c r="PXW1" s="96"/>
      <c r="PXX1" s="96"/>
      <c r="PXY1" s="96"/>
      <c r="PXZ1" s="96"/>
      <c r="PYA1" s="96"/>
      <c r="PYB1" s="96"/>
      <c r="PYC1" s="96"/>
      <c r="PYD1" s="96"/>
      <c r="PYE1" s="96"/>
      <c r="PYF1" s="96"/>
      <c r="PYG1" s="96"/>
      <c r="PYH1" s="96"/>
      <c r="PYI1" s="96"/>
      <c r="PYJ1" s="96"/>
      <c r="PYK1" s="96"/>
      <c r="PYL1" s="96"/>
      <c r="PYM1" s="96"/>
      <c r="PYN1" s="96"/>
      <c r="PYO1" s="96"/>
      <c r="PYP1" s="96"/>
      <c r="PYQ1" s="96"/>
      <c r="PYR1" s="96"/>
      <c r="PYS1" s="96"/>
      <c r="PYT1" s="96"/>
      <c r="PYU1" s="96"/>
      <c r="PYV1" s="96"/>
      <c r="PYW1" s="96"/>
      <c r="PYX1" s="96"/>
      <c r="PYY1" s="96"/>
      <c r="PYZ1" s="96"/>
      <c r="PZA1" s="96"/>
      <c r="PZB1" s="96"/>
      <c r="PZC1" s="96"/>
      <c r="PZD1" s="96"/>
      <c r="PZE1" s="96"/>
      <c r="PZF1" s="96"/>
      <c r="PZG1" s="96"/>
      <c r="PZH1" s="96"/>
      <c r="PZI1" s="96"/>
      <c r="PZJ1" s="96"/>
      <c r="PZK1" s="96"/>
      <c r="PZL1" s="96"/>
      <c r="PZM1" s="96"/>
      <c r="PZN1" s="96"/>
      <c r="PZO1" s="96"/>
      <c r="PZP1" s="96"/>
      <c r="PZQ1" s="96"/>
      <c r="PZR1" s="96"/>
      <c r="PZS1" s="96"/>
      <c r="PZT1" s="96"/>
      <c r="PZU1" s="96"/>
      <c r="PZV1" s="96"/>
      <c r="PZW1" s="96"/>
      <c r="PZX1" s="96"/>
      <c r="PZY1" s="96"/>
      <c r="PZZ1" s="96"/>
      <c r="QAA1" s="96"/>
      <c r="QAB1" s="96"/>
      <c r="QAC1" s="96"/>
      <c r="QAD1" s="96"/>
      <c r="QAE1" s="96"/>
      <c r="QAF1" s="96"/>
      <c r="QAG1" s="96"/>
      <c r="QAH1" s="96"/>
      <c r="QAI1" s="96"/>
      <c r="QAJ1" s="96"/>
      <c r="QAK1" s="96"/>
      <c r="QAL1" s="96"/>
      <c r="QAM1" s="96"/>
      <c r="QAN1" s="96"/>
      <c r="QAO1" s="96"/>
      <c r="QAP1" s="96"/>
      <c r="QAQ1" s="96"/>
      <c r="QAR1" s="96"/>
      <c r="QAS1" s="96"/>
      <c r="QAT1" s="96"/>
      <c r="QAU1" s="96"/>
      <c r="QAV1" s="96"/>
      <c r="QAW1" s="96"/>
      <c r="QAX1" s="96"/>
      <c r="QAY1" s="96"/>
      <c r="QAZ1" s="96"/>
      <c r="QBA1" s="96"/>
      <c r="QBB1" s="96"/>
      <c r="QBC1" s="96"/>
      <c r="QBD1" s="96"/>
      <c r="QBE1" s="96"/>
      <c r="QBF1" s="96"/>
      <c r="QBG1" s="96"/>
      <c r="QBH1" s="96"/>
      <c r="QBI1" s="96"/>
      <c r="QBJ1" s="96"/>
      <c r="QBK1" s="96"/>
      <c r="QBL1" s="96"/>
      <c r="QBM1" s="96"/>
      <c r="QBN1" s="96"/>
      <c r="QBO1" s="96"/>
      <c r="QBP1" s="96"/>
      <c r="QBQ1" s="96"/>
      <c r="QBR1" s="96"/>
      <c r="QBS1" s="96"/>
      <c r="QBT1" s="96"/>
      <c r="QBU1" s="96"/>
      <c r="QBV1" s="96"/>
      <c r="QBW1" s="96"/>
      <c r="QBX1" s="96"/>
      <c r="QBY1" s="96"/>
      <c r="QBZ1" s="96"/>
      <c r="QCA1" s="96"/>
      <c r="QCB1" s="96"/>
      <c r="QCC1" s="96"/>
      <c r="QCD1" s="96"/>
      <c r="QCE1" s="96"/>
      <c r="QCF1" s="96"/>
      <c r="QCG1" s="96"/>
      <c r="QCH1" s="96"/>
      <c r="QCI1" s="96"/>
      <c r="QCJ1" s="96"/>
      <c r="QCK1" s="96"/>
      <c r="QCL1" s="96"/>
      <c r="QCM1" s="96"/>
      <c r="QCN1" s="96"/>
      <c r="QCO1" s="96"/>
      <c r="QCP1" s="96"/>
      <c r="QCQ1" s="96"/>
      <c r="QCR1" s="96"/>
      <c r="QCS1" s="96"/>
      <c r="QCT1" s="96"/>
      <c r="QCU1" s="96"/>
      <c r="QCV1" s="96"/>
      <c r="QCW1" s="96"/>
      <c r="QCX1" s="96"/>
      <c r="QCY1" s="96"/>
      <c r="QCZ1" s="96"/>
      <c r="QDA1" s="96"/>
      <c r="QDB1" s="96"/>
      <c r="QDC1" s="96"/>
      <c r="QDD1" s="96"/>
      <c r="QDE1" s="96"/>
      <c r="QDF1" s="96"/>
      <c r="QDG1" s="96"/>
      <c r="QDH1" s="96"/>
      <c r="QDI1" s="96"/>
      <c r="QDJ1" s="96"/>
      <c r="QDK1" s="96"/>
      <c r="QDL1" s="96"/>
      <c r="QDM1" s="96"/>
      <c r="QDN1" s="96"/>
      <c r="QDO1" s="96"/>
      <c r="QDP1" s="96"/>
      <c r="QDQ1" s="96"/>
      <c r="QDR1" s="96"/>
      <c r="QDS1" s="96"/>
      <c r="QDT1" s="96"/>
      <c r="QDU1" s="96"/>
      <c r="QDV1" s="96"/>
      <c r="QDW1" s="96"/>
      <c r="QDX1" s="96"/>
      <c r="QDY1" s="96"/>
      <c r="QDZ1" s="96"/>
      <c r="QEA1" s="96"/>
      <c r="QEB1" s="96"/>
      <c r="QEC1" s="96"/>
      <c r="QED1" s="96"/>
      <c r="QEE1" s="96"/>
      <c r="QEF1" s="96"/>
      <c r="QEG1" s="96"/>
      <c r="QEH1" s="96"/>
      <c r="QEI1" s="96"/>
      <c r="QEJ1" s="96"/>
      <c r="QEK1" s="96"/>
      <c r="QEL1" s="96"/>
      <c r="QEM1" s="96"/>
      <c r="QEN1" s="96"/>
      <c r="QEO1" s="96"/>
      <c r="QEP1" s="96"/>
      <c r="QEQ1" s="96"/>
      <c r="QER1" s="96"/>
      <c r="QES1" s="96"/>
      <c r="QET1" s="96"/>
      <c r="QEU1" s="96"/>
      <c r="QEV1" s="96"/>
      <c r="QEW1" s="96"/>
      <c r="QEX1" s="96"/>
      <c r="QEY1" s="96"/>
      <c r="QEZ1" s="96"/>
      <c r="QFA1" s="96"/>
      <c r="QFB1" s="96"/>
      <c r="QFC1" s="96"/>
      <c r="QFD1" s="96"/>
      <c r="QFE1" s="96"/>
      <c r="QFF1" s="96"/>
      <c r="QFG1" s="96"/>
      <c r="QFH1" s="96"/>
      <c r="QFI1" s="96"/>
      <c r="QFJ1" s="96"/>
      <c r="QFK1" s="96"/>
      <c r="QFL1" s="96"/>
      <c r="QFM1" s="96"/>
      <c r="QFN1" s="96"/>
      <c r="QFO1" s="96"/>
      <c r="QFP1" s="96"/>
      <c r="QFQ1" s="96"/>
      <c r="QFR1" s="96"/>
      <c r="QFS1" s="96"/>
      <c r="QFT1" s="96"/>
      <c r="QFU1" s="96"/>
      <c r="QFV1" s="96"/>
      <c r="QFW1" s="96"/>
      <c r="QFX1" s="96"/>
      <c r="QFY1" s="96"/>
      <c r="QFZ1" s="96"/>
      <c r="QGA1" s="96"/>
      <c r="QGB1" s="96"/>
      <c r="QGC1" s="96"/>
      <c r="QGD1" s="96"/>
      <c r="QGE1" s="96"/>
      <c r="QGF1" s="96"/>
      <c r="QGG1" s="96"/>
      <c r="QGH1" s="96"/>
      <c r="QGI1" s="96"/>
      <c r="QGJ1" s="96"/>
      <c r="QGK1" s="96"/>
      <c r="QGL1" s="96"/>
      <c r="QGM1" s="96"/>
      <c r="QGN1" s="96"/>
      <c r="QGO1" s="96"/>
      <c r="QGP1" s="96"/>
      <c r="QGQ1" s="96"/>
      <c r="QGR1" s="96"/>
      <c r="QGS1" s="96"/>
      <c r="QGT1" s="96"/>
      <c r="QGU1" s="96"/>
      <c r="QGV1" s="96"/>
      <c r="QGW1" s="96"/>
      <c r="QGX1" s="96"/>
      <c r="QGY1" s="96"/>
      <c r="QGZ1" s="96"/>
      <c r="QHA1" s="96"/>
      <c r="QHB1" s="96"/>
      <c r="QHC1" s="96"/>
      <c r="QHD1" s="96"/>
      <c r="QHE1" s="96"/>
      <c r="QHF1" s="96"/>
      <c r="QHG1" s="96"/>
      <c r="QHH1" s="96"/>
      <c r="QHI1" s="96"/>
      <c r="QHJ1" s="96"/>
      <c r="QHK1" s="96"/>
      <c r="QHL1" s="96"/>
      <c r="QHM1" s="96"/>
      <c r="QHN1" s="96"/>
      <c r="QHO1" s="96"/>
      <c r="QHP1" s="96"/>
      <c r="QHQ1" s="96"/>
      <c r="QHR1" s="96"/>
      <c r="QHS1" s="96"/>
      <c r="QHT1" s="96"/>
      <c r="QHU1" s="96"/>
      <c r="QHV1" s="96"/>
      <c r="QHW1" s="96"/>
      <c r="QHX1" s="96"/>
      <c r="QHY1" s="96"/>
      <c r="QHZ1" s="96"/>
      <c r="QIA1" s="96"/>
      <c r="QIB1" s="96"/>
      <c r="QIC1" s="96"/>
      <c r="QID1" s="96"/>
      <c r="QIE1" s="96"/>
      <c r="QIF1" s="96"/>
      <c r="QIG1" s="96"/>
      <c r="QIH1" s="96"/>
      <c r="QII1" s="96"/>
      <c r="QIJ1" s="96"/>
      <c r="QIK1" s="96"/>
      <c r="QIL1" s="96"/>
      <c r="QIM1" s="96"/>
      <c r="QIN1" s="96"/>
      <c r="QIO1" s="96"/>
      <c r="QIP1" s="96"/>
      <c r="QIQ1" s="96"/>
      <c r="QIR1" s="96"/>
      <c r="QIS1" s="96"/>
      <c r="QIT1" s="96"/>
      <c r="QIU1" s="96"/>
      <c r="QIV1" s="96"/>
      <c r="QIW1" s="96"/>
      <c r="QIX1" s="96"/>
      <c r="QIY1" s="96"/>
      <c r="QIZ1" s="96"/>
      <c r="QJA1" s="96"/>
      <c r="QJB1" s="96"/>
      <c r="QJC1" s="96"/>
      <c r="QJD1" s="96"/>
      <c r="QJE1" s="96"/>
      <c r="QJF1" s="96"/>
      <c r="QJG1" s="96"/>
      <c r="QJH1" s="96"/>
      <c r="QJI1" s="96"/>
      <c r="QJJ1" s="96"/>
      <c r="QJK1" s="96"/>
      <c r="QJL1" s="96"/>
      <c r="QJM1" s="96"/>
      <c r="QJN1" s="96"/>
      <c r="QJO1" s="96"/>
      <c r="QJP1" s="96"/>
      <c r="QJQ1" s="96"/>
      <c r="QJR1" s="96"/>
      <c r="QJS1" s="96"/>
      <c r="QJT1" s="96"/>
      <c r="QJU1" s="96"/>
      <c r="QJV1" s="96"/>
      <c r="QJW1" s="96"/>
      <c r="QJX1" s="96"/>
      <c r="QJY1" s="96"/>
      <c r="QJZ1" s="96"/>
      <c r="QKA1" s="96"/>
      <c r="QKB1" s="96"/>
      <c r="QKC1" s="96"/>
      <c r="QKD1" s="96"/>
      <c r="QKE1" s="96"/>
      <c r="QKF1" s="96"/>
      <c r="QKG1" s="96"/>
      <c r="QKH1" s="96"/>
      <c r="QKI1" s="96"/>
      <c r="QKJ1" s="96"/>
      <c r="QKK1" s="96"/>
      <c r="QKL1" s="96"/>
      <c r="QKM1" s="96"/>
      <c r="QKN1" s="96"/>
      <c r="QKO1" s="96"/>
      <c r="QKP1" s="96"/>
      <c r="QKQ1" s="96"/>
      <c r="QKR1" s="96"/>
      <c r="QKS1" s="96"/>
      <c r="QKT1" s="96"/>
      <c r="QKU1" s="96"/>
      <c r="QKV1" s="96"/>
      <c r="QKW1" s="96"/>
      <c r="QKX1" s="96"/>
      <c r="QKY1" s="96"/>
      <c r="QKZ1" s="96"/>
      <c r="QLA1" s="96"/>
      <c r="QLB1" s="96"/>
      <c r="QLC1" s="96"/>
      <c r="QLD1" s="96"/>
      <c r="QLE1" s="96"/>
      <c r="QLF1" s="96"/>
      <c r="QLG1" s="96"/>
      <c r="QLH1" s="96"/>
      <c r="QLI1" s="96"/>
      <c r="QLJ1" s="96"/>
      <c r="QLK1" s="96"/>
      <c r="QLL1" s="96"/>
      <c r="QLM1" s="96"/>
      <c r="QLN1" s="96"/>
      <c r="QLO1" s="96"/>
      <c r="QLP1" s="96"/>
      <c r="QLQ1" s="96"/>
      <c r="QLR1" s="96"/>
      <c r="QLS1" s="96"/>
      <c r="QLT1" s="96"/>
      <c r="QLU1" s="96"/>
      <c r="QLV1" s="96"/>
      <c r="QLW1" s="96"/>
      <c r="QLX1" s="96"/>
      <c r="QLY1" s="96"/>
      <c r="QLZ1" s="96"/>
      <c r="QMA1" s="96"/>
      <c r="QMB1" s="96"/>
      <c r="QMC1" s="96"/>
      <c r="QMD1" s="96"/>
      <c r="QME1" s="96"/>
      <c r="QMF1" s="96"/>
      <c r="QMG1" s="96"/>
      <c r="QMH1" s="96"/>
      <c r="QMI1" s="96"/>
      <c r="QMJ1" s="96"/>
      <c r="QMK1" s="96"/>
      <c r="QML1" s="96"/>
      <c r="QMM1" s="96"/>
      <c r="QMN1" s="96"/>
      <c r="QMO1" s="96"/>
      <c r="QMP1" s="96"/>
      <c r="QMQ1" s="96"/>
      <c r="QMR1" s="96"/>
      <c r="QMS1" s="96"/>
      <c r="QMT1" s="96"/>
      <c r="QMU1" s="96"/>
      <c r="QMV1" s="96"/>
      <c r="QMW1" s="96"/>
      <c r="QMX1" s="96"/>
      <c r="QMY1" s="96"/>
      <c r="QMZ1" s="96"/>
      <c r="QNA1" s="96"/>
      <c r="QNB1" s="96"/>
      <c r="QNC1" s="96"/>
      <c r="QND1" s="96"/>
      <c r="QNE1" s="96"/>
      <c r="QNF1" s="96"/>
      <c r="QNG1" s="96"/>
      <c r="QNH1" s="96"/>
      <c r="QNI1" s="96"/>
      <c r="QNJ1" s="96"/>
      <c r="QNK1" s="96"/>
      <c r="QNL1" s="96"/>
      <c r="QNM1" s="96"/>
      <c r="QNN1" s="96"/>
      <c r="QNO1" s="96"/>
      <c r="QNP1" s="96"/>
      <c r="QNQ1" s="96"/>
      <c r="QNR1" s="96"/>
      <c r="QNS1" s="96"/>
      <c r="QNT1" s="96"/>
      <c r="QNU1" s="96"/>
      <c r="QNV1" s="96"/>
      <c r="QNW1" s="96"/>
      <c r="QNX1" s="96"/>
      <c r="QNY1" s="96"/>
      <c r="QNZ1" s="96"/>
      <c r="QOA1" s="96"/>
      <c r="QOB1" s="96"/>
      <c r="QOC1" s="96"/>
      <c r="QOD1" s="96"/>
      <c r="QOE1" s="96"/>
      <c r="QOF1" s="96"/>
      <c r="QOG1" s="96"/>
      <c r="QOH1" s="96"/>
      <c r="QOI1" s="96"/>
      <c r="QOJ1" s="96"/>
      <c r="QOK1" s="96"/>
      <c r="QOL1" s="96"/>
      <c r="QOM1" s="96"/>
      <c r="QON1" s="96"/>
      <c r="QOO1" s="96"/>
      <c r="QOP1" s="96"/>
      <c r="QOQ1" s="96"/>
      <c r="QOR1" s="96"/>
      <c r="QOS1" s="96"/>
      <c r="QOT1" s="96"/>
      <c r="QOU1" s="96"/>
      <c r="QOV1" s="96"/>
      <c r="QOW1" s="96"/>
      <c r="QOX1" s="96"/>
      <c r="QOY1" s="96"/>
      <c r="QOZ1" s="96"/>
      <c r="QPA1" s="96"/>
      <c r="QPB1" s="96"/>
      <c r="QPC1" s="96"/>
      <c r="QPD1" s="96"/>
      <c r="QPE1" s="96"/>
      <c r="QPF1" s="96"/>
      <c r="QPG1" s="96"/>
      <c r="QPH1" s="96"/>
      <c r="QPI1" s="96"/>
      <c r="QPJ1" s="96"/>
      <c r="QPK1" s="96"/>
      <c r="QPL1" s="96"/>
      <c r="QPM1" s="96"/>
      <c r="QPN1" s="96"/>
      <c r="QPO1" s="96"/>
      <c r="QPP1" s="96"/>
      <c r="QPQ1" s="96"/>
      <c r="QPR1" s="96"/>
      <c r="QPS1" s="96"/>
      <c r="QPT1" s="96"/>
      <c r="QPU1" s="96"/>
      <c r="QPV1" s="96"/>
      <c r="QPW1" s="96"/>
      <c r="QPX1" s="96"/>
      <c r="QPY1" s="96"/>
      <c r="QPZ1" s="96"/>
      <c r="QQA1" s="96"/>
      <c r="QQB1" s="96"/>
      <c r="QQC1" s="96"/>
      <c r="QQD1" s="96"/>
      <c r="QQE1" s="96"/>
      <c r="QQF1" s="96"/>
      <c r="QQG1" s="96"/>
      <c r="QQH1" s="96"/>
      <c r="QQI1" s="96"/>
      <c r="QQJ1" s="96"/>
      <c r="QQK1" s="96"/>
      <c r="QQL1" s="96"/>
      <c r="QQM1" s="96"/>
      <c r="QQN1" s="96"/>
      <c r="QQO1" s="96"/>
      <c r="QQP1" s="96"/>
      <c r="QQQ1" s="96"/>
      <c r="QQR1" s="96"/>
      <c r="QQS1" s="96"/>
      <c r="QQT1" s="96"/>
      <c r="QQU1" s="96"/>
      <c r="QQV1" s="96"/>
      <c r="QQW1" s="96"/>
      <c r="QQX1" s="96"/>
      <c r="QQY1" s="96"/>
      <c r="QQZ1" s="96"/>
      <c r="QRA1" s="96"/>
      <c r="QRB1" s="96"/>
      <c r="QRC1" s="96"/>
      <c r="QRD1" s="96"/>
      <c r="QRE1" s="96"/>
      <c r="QRF1" s="96"/>
      <c r="QRG1" s="96"/>
      <c r="QRH1" s="96"/>
      <c r="QRI1" s="96"/>
      <c r="QRJ1" s="96"/>
      <c r="QRK1" s="96"/>
      <c r="QRL1" s="96"/>
      <c r="QRM1" s="96"/>
      <c r="QRN1" s="96"/>
      <c r="QRO1" s="96"/>
      <c r="QRP1" s="96"/>
      <c r="QRQ1" s="96"/>
      <c r="QRR1" s="96"/>
      <c r="QRS1" s="96"/>
      <c r="QRT1" s="96"/>
      <c r="QRU1" s="96"/>
      <c r="QRV1" s="96"/>
      <c r="QRW1" s="96"/>
      <c r="QRX1" s="96"/>
      <c r="QRY1" s="96"/>
      <c r="QRZ1" s="96"/>
      <c r="QSA1" s="96"/>
      <c r="QSB1" s="96"/>
      <c r="QSC1" s="96"/>
      <c r="QSD1" s="96"/>
      <c r="QSE1" s="96"/>
      <c r="QSF1" s="96"/>
      <c r="QSG1" s="96"/>
      <c r="QSH1" s="96"/>
      <c r="QSI1" s="96"/>
      <c r="QSJ1" s="96"/>
      <c r="QSK1" s="96"/>
      <c r="QSL1" s="96"/>
      <c r="QSM1" s="96"/>
      <c r="QSN1" s="96"/>
      <c r="QSO1" s="96"/>
      <c r="QSP1" s="96"/>
      <c r="QSQ1" s="96"/>
      <c r="QSR1" s="96"/>
      <c r="QSS1" s="96"/>
      <c r="QST1" s="96"/>
      <c r="QSU1" s="96"/>
      <c r="QSV1" s="96"/>
      <c r="QSW1" s="96"/>
      <c r="QSX1" s="96"/>
      <c r="QSY1" s="96"/>
      <c r="QSZ1" s="96"/>
      <c r="QTA1" s="96"/>
      <c r="QTB1" s="96"/>
      <c r="QTC1" s="96"/>
      <c r="QTD1" s="96"/>
      <c r="QTE1" s="96"/>
      <c r="QTF1" s="96"/>
      <c r="QTG1" s="96"/>
      <c r="QTH1" s="96"/>
      <c r="QTI1" s="96"/>
      <c r="QTJ1" s="96"/>
      <c r="QTK1" s="96"/>
      <c r="QTL1" s="96"/>
      <c r="QTM1" s="96"/>
      <c r="QTN1" s="96"/>
      <c r="QTO1" s="96"/>
      <c r="QTP1" s="96"/>
      <c r="QTQ1" s="96"/>
      <c r="QTR1" s="96"/>
      <c r="QTS1" s="96"/>
      <c r="QTT1" s="96"/>
      <c r="QTU1" s="96"/>
      <c r="QTV1" s="96"/>
      <c r="QTW1" s="96"/>
      <c r="QTX1" s="96"/>
      <c r="QTY1" s="96"/>
      <c r="QTZ1" s="96"/>
      <c r="QUA1" s="96"/>
      <c r="QUB1" s="96"/>
      <c r="QUC1" s="96"/>
      <c r="QUD1" s="96"/>
      <c r="QUE1" s="96"/>
      <c r="QUF1" s="96"/>
      <c r="QUG1" s="96"/>
      <c r="QUH1" s="96"/>
      <c r="QUI1" s="96"/>
      <c r="QUJ1" s="96"/>
      <c r="QUK1" s="96"/>
      <c r="QUL1" s="96"/>
      <c r="QUM1" s="96"/>
      <c r="QUN1" s="96"/>
      <c r="QUO1" s="96"/>
      <c r="QUP1" s="96"/>
      <c r="QUQ1" s="96"/>
      <c r="QUR1" s="96"/>
      <c r="QUS1" s="96"/>
      <c r="QUT1" s="96"/>
      <c r="QUU1" s="96"/>
      <c r="QUV1" s="96"/>
      <c r="QUW1" s="96"/>
      <c r="QUX1" s="96"/>
      <c r="QUY1" s="96"/>
      <c r="QUZ1" s="96"/>
      <c r="QVA1" s="96"/>
      <c r="QVB1" s="96"/>
      <c r="QVC1" s="96"/>
      <c r="QVD1" s="96"/>
      <c r="QVE1" s="96"/>
      <c r="QVF1" s="96"/>
      <c r="QVG1" s="96"/>
      <c r="QVH1" s="96"/>
      <c r="QVI1" s="96"/>
      <c r="QVJ1" s="96"/>
      <c r="QVK1" s="96"/>
      <c r="QVL1" s="96"/>
      <c r="QVM1" s="96"/>
      <c r="QVN1" s="96"/>
      <c r="QVO1" s="96"/>
      <c r="QVP1" s="96"/>
      <c r="QVQ1" s="96"/>
      <c r="QVR1" s="96"/>
      <c r="QVS1" s="96"/>
      <c r="QVT1" s="96"/>
      <c r="QVU1" s="96"/>
      <c r="QVV1" s="96"/>
      <c r="QVW1" s="96"/>
      <c r="QVX1" s="96"/>
      <c r="QVY1" s="96"/>
      <c r="QVZ1" s="96"/>
      <c r="QWA1" s="96"/>
      <c r="QWB1" s="96"/>
      <c r="QWC1" s="96"/>
      <c r="QWD1" s="96"/>
      <c r="QWE1" s="96"/>
      <c r="QWF1" s="96"/>
      <c r="QWG1" s="96"/>
      <c r="QWH1" s="96"/>
      <c r="QWI1" s="96"/>
      <c r="QWJ1" s="96"/>
      <c r="QWK1" s="96"/>
      <c r="QWL1" s="96"/>
      <c r="QWM1" s="96"/>
      <c r="QWN1" s="96"/>
      <c r="QWO1" s="96"/>
      <c r="QWP1" s="96"/>
      <c r="QWQ1" s="96"/>
      <c r="QWR1" s="96"/>
      <c r="QWS1" s="96"/>
      <c r="QWT1" s="96"/>
      <c r="QWU1" s="96"/>
      <c r="QWV1" s="96"/>
      <c r="QWW1" s="96"/>
      <c r="QWX1" s="96"/>
      <c r="QWY1" s="96"/>
      <c r="QWZ1" s="96"/>
      <c r="QXA1" s="96"/>
      <c r="QXB1" s="96"/>
      <c r="QXC1" s="96"/>
      <c r="QXD1" s="96"/>
      <c r="QXE1" s="96"/>
      <c r="QXF1" s="96"/>
      <c r="QXG1" s="96"/>
      <c r="QXH1" s="96"/>
      <c r="QXI1" s="96"/>
      <c r="QXJ1" s="96"/>
      <c r="QXK1" s="96"/>
      <c r="QXL1" s="96"/>
      <c r="QXM1" s="96"/>
      <c r="QXN1" s="96"/>
      <c r="QXO1" s="96"/>
      <c r="QXP1" s="96"/>
      <c r="QXQ1" s="96"/>
      <c r="QXR1" s="96"/>
      <c r="QXS1" s="96"/>
      <c r="QXT1" s="96"/>
      <c r="QXU1" s="96"/>
      <c r="QXV1" s="96"/>
      <c r="QXW1" s="96"/>
      <c r="QXX1" s="96"/>
      <c r="QXY1" s="96"/>
      <c r="QXZ1" s="96"/>
      <c r="QYA1" s="96"/>
      <c r="QYB1" s="96"/>
      <c r="QYC1" s="96"/>
      <c r="QYD1" s="96"/>
      <c r="QYE1" s="96"/>
      <c r="QYF1" s="96"/>
      <c r="QYG1" s="96"/>
      <c r="QYH1" s="96"/>
      <c r="QYI1" s="96"/>
      <c r="QYJ1" s="96"/>
      <c r="QYK1" s="96"/>
      <c r="QYL1" s="96"/>
      <c r="QYM1" s="96"/>
      <c r="QYN1" s="96"/>
      <c r="QYO1" s="96"/>
      <c r="QYP1" s="96"/>
      <c r="QYQ1" s="96"/>
      <c r="QYR1" s="96"/>
      <c r="QYS1" s="96"/>
      <c r="QYT1" s="96"/>
      <c r="QYU1" s="96"/>
      <c r="QYV1" s="96"/>
      <c r="QYW1" s="96"/>
      <c r="QYX1" s="96"/>
      <c r="QYY1" s="96"/>
      <c r="QYZ1" s="96"/>
      <c r="QZA1" s="96"/>
      <c r="QZB1" s="96"/>
      <c r="QZC1" s="96"/>
      <c r="QZD1" s="96"/>
      <c r="QZE1" s="96"/>
      <c r="QZF1" s="96"/>
      <c r="QZG1" s="96"/>
      <c r="QZH1" s="96"/>
      <c r="QZI1" s="96"/>
      <c r="QZJ1" s="96"/>
      <c r="QZK1" s="96"/>
      <c r="QZL1" s="96"/>
      <c r="QZM1" s="96"/>
      <c r="QZN1" s="96"/>
      <c r="QZO1" s="96"/>
      <c r="QZP1" s="96"/>
      <c r="QZQ1" s="96"/>
      <c r="QZR1" s="96"/>
      <c r="QZS1" s="96"/>
      <c r="QZT1" s="96"/>
      <c r="QZU1" s="96"/>
      <c r="QZV1" s="96"/>
      <c r="QZW1" s="96"/>
      <c r="QZX1" s="96"/>
      <c r="QZY1" s="96"/>
      <c r="QZZ1" s="96"/>
      <c r="RAA1" s="96"/>
      <c r="RAB1" s="96"/>
      <c r="RAC1" s="96"/>
      <c r="RAD1" s="96"/>
      <c r="RAE1" s="96"/>
      <c r="RAF1" s="96"/>
      <c r="RAG1" s="96"/>
      <c r="RAH1" s="96"/>
      <c r="RAI1" s="96"/>
      <c r="RAJ1" s="96"/>
      <c r="RAK1" s="96"/>
      <c r="RAL1" s="96"/>
      <c r="RAM1" s="96"/>
      <c r="RAN1" s="96"/>
      <c r="RAO1" s="96"/>
      <c r="RAP1" s="96"/>
      <c r="RAQ1" s="96"/>
      <c r="RAR1" s="96"/>
      <c r="RAS1" s="96"/>
      <c r="RAT1" s="96"/>
      <c r="RAU1" s="96"/>
      <c r="RAV1" s="96"/>
      <c r="RAW1" s="96"/>
      <c r="RAX1" s="96"/>
      <c r="RAY1" s="96"/>
      <c r="RAZ1" s="96"/>
      <c r="RBA1" s="96"/>
      <c r="RBB1" s="96"/>
      <c r="RBC1" s="96"/>
      <c r="RBD1" s="96"/>
      <c r="RBE1" s="96"/>
      <c r="RBF1" s="96"/>
      <c r="RBG1" s="96"/>
      <c r="RBH1" s="96"/>
      <c r="RBI1" s="96"/>
      <c r="RBJ1" s="96"/>
      <c r="RBK1" s="96"/>
      <c r="RBL1" s="96"/>
      <c r="RBM1" s="96"/>
      <c r="RBN1" s="96"/>
      <c r="RBO1" s="96"/>
      <c r="RBP1" s="96"/>
      <c r="RBQ1" s="96"/>
      <c r="RBR1" s="96"/>
      <c r="RBS1" s="96"/>
      <c r="RBT1" s="96"/>
      <c r="RBU1" s="96"/>
      <c r="RBV1" s="96"/>
      <c r="RBW1" s="96"/>
      <c r="RBX1" s="96"/>
      <c r="RBY1" s="96"/>
      <c r="RBZ1" s="96"/>
      <c r="RCA1" s="96"/>
      <c r="RCB1" s="96"/>
      <c r="RCC1" s="96"/>
      <c r="RCD1" s="96"/>
      <c r="RCE1" s="96"/>
      <c r="RCF1" s="96"/>
      <c r="RCG1" s="96"/>
      <c r="RCH1" s="96"/>
      <c r="RCI1" s="96"/>
      <c r="RCJ1" s="96"/>
      <c r="RCK1" s="96"/>
      <c r="RCL1" s="96"/>
      <c r="RCM1" s="96"/>
      <c r="RCN1" s="96"/>
      <c r="RCO1" s="96"/>
      <c r="RCP1" s="96"/>
      <c r="RCQ1" s="96"/>
      <c r="RCR1" s="96"/>
      <c r="RCS1" s="96"/>
      <c r="RCT1" s="96"/>
      <c r="RCU1" s="96"/>
      <c r="RCV1" s="96"/>
      <c r="RCW1" s="96"/>
      <c r="RCX1" s="96"/>
      <c r="RCY1" s="96"/>
      <c r="RCZ1" s="96"/>
      <c r="RDA1" s="96"/>
      <c r="RDB1" s="96"/>
      <c r="RDC1" s="96"/>
      <c r="RDD1" s="96"/>
      <c r="RDE1" s="96"/>
      <c r="RDF1" s="96"/>
      <c r="RDG1" s="96"/>
      <c r="RDH1" s="96"/>
      <c r="RDI1" s="96"/>
      <c r="RDJ1" s="96"/>
      <c r="RDK1" s="96"/>
      <c r="RDL1" s="96"/>
      <c r="RDM1" s="96"/>
      <c r="RDN1" s="96"/>
      <c r="RDO1" s="96"/>
      <c r="RDP1" s="96"/>
      <c r="RDQ1" s="96"/>
      <c r="RDR1" s="96"/>
      <c r="RDS1" s="96"/>
      <c r="RDT1" s="96"/>
      <c r="RDU1" s="96"/>
      <c r="RDV1" s="96"/>
      <c r="RDW1" s="96"/>
      <c r="RDX1" s="96"/>
      <c r="RDY1" s="96"/>
      <c r="RDZ1" s="96"/>
      <c r="REA1" s="96"/>
      <c r="REB1" s="96"/>
      <c r="REC1" s="96"/>
      <c r="RED1" s="96"/>
      <c r="REE1" s="96"/>
      <c r="REF1" s="96"/>
      <c r="REG1" s="96"/>
      <c r="REH1" s="96"/>
      <c r="REI1" s="96"/>
      <c r="REJ1" s="96"/>
      <c r="REK1" s="96"/>
      <c r="REL1" s="96"/>
      <c r="REM1" s="96"/>
      <c r="REN1" s="96"/>
      <c r="REO1" s="96"/>
      <c r="REP1" s="96"/>
      <c r="REQ1" s="96"/>
      <c r="RER1" s="96"/>
      <c r="RES1" s="96"/>
      <c r="RET1" s="96"/>
      <c r="REU1" s="96"/>
      <c r="REV1" s="96"/>
      <c r="REW1" s="96"/>
      <c r="REX1" s="96"/>
      <c r="REY1" s="96"/>
      <c r="REZ1" s="96"/>
      <c r="RFA1" s="96"/>
      <c r="RFB1" s="96"/>
      <c r="RFC1" s="96"/>
      <c r="RFD1" s="96"/>
      <c r="RFE1" s="96"/>
      <c r="RFF1" s="96"/>
      <c r="RFG1" s="96"/>
      <c r="RFH1" s="96"/>
      <c r="RFI1" s="96"/>
      <c r="RFJ1" s="96"/>
      <c r="RFK1" s="96"/>
      <c r="RFL1" s="96"/>
      <c r="RFM1" s="96"/>
      <c r="RFN1" s="96"/>
      <c r="RFO1" s="96"/>
      <c r="RFP1" s="96"/>
      <c r="RFQ1" s="96"/>
      <c r="RFR1" s="96"/>
      <c r="RFS1" s="96"/>
      <c r="RFT1" s="96"/>
      <c r="RFU1" s="96"/>
      <c r="RFV1" s="96"/>
      <c r="RFW1" s="96"/>
      <c r="RFX1" s="96"/>
      <c r="RFY1" s="96"/>
      <c r="RFZ1" s="96"/>
      <c r="RGA1" s="96"/>
      <c r="RGB1" s="96"/>
      <c r="RGC1" s="96"/>
      <c r="RGD1" s="96"/>
      <c r="RGE1" s="96"/>
      <c r="RGF1" s="96"/>
      <c r="RGG1" s="96"/>
      <c r="RGH1" s="96"/>
      <c r="RGI1" s="96"/>
      <c r="RGJ1" s="96"/>
      <c r="RGK1" s="96"/>
      <c r="RGL1" s="96"/>
      <c r="RGM1" s="96"/>
      <c r="RGN1" s="96"/>
      <c r="RGO1" s="96"/>
      <c r="RGP1" s="96"/>
      <c r="RGQ1" s="96"/>
      <c r="RGR1" s="96"/>
      <c r="RGS1" s="96"/>
      <c r="RGT1" s="96"/>
      <c r="RGU1" s="96"/>
      <c r="RGV1" s="96"/>
      <c r="RGW1" s="96"/>
      <c r="RGX1" s="96"/>
      <c r="RGY1" s="96"/>
      <c r="RGZ1" s="96"/>
      <c r="RHA1" s="96"/>
      <c r="RHB1" s="96"/>
      <c r="RHC1" s="96"/>
      <c r="RHD1" s="96"/>
      <c r="RHE1" s="96"/>
      <c r="RHF1" s="96"/>
      <c r="RHG1" s="96"/>
      <c r="RHH1" s="96"/>
      <c r="RHI1" s="96"/>
      <c r="RHJ1" s="96"/>
      <c r="RHK1" s="96"/>
      <c r="RHL1" s="96"/>
      <c r="RHM1" s="96"/>
      <c r="RHN1" s="96"/>
      <c r="RHO1" s="96"/>
      <c r="RHP1" s="96"/>
      <c r="RHQ1" s="96"/>
      <c r="RHR1" s="96"/>
      <c r="RHS1" s="96"/>
      <c r="RHT1" s="96"/>
      <c r="RHU1" s="96"/>
      <c r="RHV1" s="96"/>
      <c r="RHW1" s="96"/>
      <c r="RHX1" s="96"/>
      <c r="RHY1" s="96"/>
      <c r="RHZ1" s="96"/>
      <c r="RIA1" s="96"/>
      <c r="RIB1" s="96"/>
      <c r="RIC1" s="96"/>
      <c r="RID1" s="96"/>
      <c r="RIE1" s="96"/>
      <c r="RIF1" s="96"/>
      <c r="RIG1" s="96"/>
      <c r="RIH1" s="96"/>
      <c r="RII1" s="96"/>
      <c r="RIJ1" s="96"/>
      <c r="RIK1" s="96"/>
      <c r="RIL1" s="96"/>
      <c r="RIM1" s="96"/>
      <c r="RIN1" s="96"/>
      <c r="RIO1" s="96"/>
      <c r="RIP1" s="96"/>
      <c r="RIQ1" s="96"/>
      <c r="RIR1" s="96"/>
      <c r="RIS1" s="96"/>
      <c r="RIT1" s="96"/>
      <c r="RIU1" s="96"/>
      <c r="RIV1" s="96"/>
      <c r="RIW1" s="96"/>
      <c r="RIX1" s="96"/>
      <c r="RIY1" s="96"/>
      <c r="RIZ1" s="96"/>
      <c r="RJA1" s="96"/>
      <c r="RJB1" s="96"/>
      <c r="RJC1" s="96"/>
      <c r="RJD1" s="96"/>
      <c r="RJE1" s="96"/>
      <c r="RJF1" s="96"/>
      <c r="RJG1" s="96"/>
      <c r="RJH1" s="96"/>
      <c r="RJI1" s="96"/>
      <c r="RJJ1" s="96"/>
      <c r="RJK1" s="96"/>
      <c r="RJL1" s="96"/>
      <c r="RJM1" s="96"/>
      <c r="RJN1" s="96"/>
      <c r="RJO1" s="96"/>
      <c r="RJP1" s="96"/>
      <c r="RJQ1" s="96"/>
      <c r="RJR1" s="96"/>
      <c r="RJS1" s="96"/>
      <c r="RJT1" s="96"/>
      <c r="RJU1" s="96"/>
      <c r="RJV1" s="96"/>
      <c r="RJW1" s="96"/>
      <c r="RJX1" s="96"/>
      <c r="RJY1" s="96"/>
      <c r="RJZ1" s="96"/>
      <c r="RKA1" s="96"/>
      <c r="RKB1" s="96"/>
      <c r="RKC1" s="96"/>
      <c r="RKD1" s="96"/>
      <c r="RKE1" s="96"/>
      <c r="RKF1" s="96"/>
      <c r="RKG1" s="96"/>
      <c r="RKH1" s="96"/>
      <c r="RKI1" s="96"/>
      <c r="RKJ1" s="96"/>
      <c r="RKK1" s="96"/>
      <c r="RKL1" s="96"/>
      <c r="RKM1" s="96"/>
      <c r="RKN1" s="96"/>
      <c r="RKO1" s="96"/>
      <c r="RKP1" s="96"/>
      <c r="RKQ1" s="96"/>
      <c r="RKR1" s="96"/>
      <c r="RKS1" s="96"/>
      <c r="RKT1" s="96"/>
      <c r="RKU1" s="96"/>
      <c r="RKV1" s="96"/>
      <c r="RKW1" s="96"/>
      <c r="RKX1" s="96"/>
      <c r="RKY1" s="96"/>
      <c r="RKZ1" s="96"/>
      <c r="RLA1" s="96"/>
      <c r="RLB1" s="96"/>
      <c r="RLC1" s="96"/>
      <c r="RLD1" s="96"/>
      <c r="RLE1" s="96"/>
      <c r="RLF1" s="96"/>
      <c r="RLG1" s="96"/>
      <c r="RLH1" s="96"/>
      <c r="RLI1" s="96"/>
      <c r="RLJ1" s="96"/>
      <c r="RLK1" s="96"/>
      <c r="RLL1" s="96"/>
      <c r="RLM1" s="96"/>
      <c r="RLN1" s="96"/>
      <c r="RLO1" s="96"/>
      <c r="RLP1" s="96"/>
      <c r="RLQ1" s="96"/>
      <c r="RLR1" s="96"/>
      <c r="RLS1" s="96"/>
      <c r="RLT1" s="96"/>
      <c r="RLU1" s="96"/>
      <c r="RLV1" s="96"/>
      <c r="RLW1" s="96"/>
      <c r="RLX1" s="96"/>
      <c r="RLY1" s="96"/>
      <c r="RLZ1" s="96"/>
      <c r="RMA1" s="96"/>
      <c r="RMB1" s="96"/>
      <c r="RMC1" s="96"/>
      <c r="RMD1" s="96"/>
      <c r="RME1" s="96"/>
      <c r="RMF1" s="96"/>
      <c r="RMG1" s="96"/>
      <c r="RMH1" s="96"/>
      <c r="RMI1" s="96"/>
      <c r="RMJ1" s="96"/>
      <c r="RMK1" s="96"/>
      <c r="RML1" s="96"/>
      <c r="RMM1" s="96"/>
      <c r="RMN1" s="96"/>
      <c r="RMO1" s="96"/>
      <c r="RMP1" s="96"/>
      <c r="RMQ1" s="96"/>
      <c r="RMR1" s="96"/>
      <c r="RMS1" s="96"/>
      <c r="RMT1" s="96"/>
      <c r="RMU1" s="96"/>
      <c r="RMV1" s="96"/>
      <c r="RMW1" s="96"/>
      <c r="RMX1" s="96"/>
      <c r="RMY1" s="96"/>
      <c r="RMZ1" s="96"/>
      <c r="RNA1" s="96"/>
      <c r="RNB1" s="96"/>
      <c r="RNC1" s="96"/>
      <c r="RND1" s="96"/>
      <c r="RNE1" s="96"/>
      <c r="RNF1" s="96"/>
      <c r="RNG1" s="96"/>
      <c r="RNH1" s="96"/>
      <c r="RNI1" s="96"/>
      <c r="RNJ1" s="96"/>
      <c r="RNK1" s="96"/>
      <c r="RNL1" s="96"/>
      <c r="RNM1" s="96"/>
      <c r="RNN1" s="96"/>
      <c r="RNO1" s="96"/>
      <c r="RNP1" s="96"/>
      <c r="RNQ1" s="96"/>
      <c r="RNR1" s="96"/>
      <c r="RNS1" s="96"/>
      <c r="RNT1" s="96"/>
      <c r="RNU1" s="96"/>
      <c r="RNV1" s="96"/>
      <c r="RNW1" s="96"/>
      <c r="RNX1" s="96"/>
      <c r="RNY1" s="96"/>
      <c r="RNZ1" s="96"/>
      <c r="ROA1" s="96"/>
      <c r="ROB1" s="96"/>
      <c r="ROC1" s="96"/>
      <c r="ROD1" s="96"/>
      <c r="ROE1" s="96"/>
      <c r="ROF1" s="96"/>
      <c r="ROG1" s="96"/>
      <c r="ROH1" s="96"/>
      <c r="ROI1" s="96"/>
      <c r="ROJ1" s="96"/>
      <c r="ROK1" s="96"/>
      <c r="ROL1" s="96"/>
      <c r="ROM1" s="96"/>
      <c r="RON1" s="96"/>
      <c r="ROO1" s="96"/>
      <c r="ROP1" s="96"/>
      <c r="ROQ1" s="96"/>
      <c r="ROR1" s="96"/>
      <c r="ROS1" s="96"/>
      <c r="ROT1" s="96"/>
      <c r="ROU1" s="96"/>
      <c r="ROV1" s="96"/>
      <c r="ROW1" s="96"/>
      <c r="ROX1" s="96"/>
      <c r="ROY1" s="96"/>
      <c r="ROZ1" s="96"/>
      <c r="RPA1" s="96"/>
      <c r="RPB1" s="96"/>
      <c r="RPC1" s="96"/>
      <c r="RPD1" s="96"/>
      <c r="RPE1" s="96"/>
      <c r="RPF1" s="96"/>
      <c r="RPG1" s="96"/>
      <c r="RPH1" s="96"/>
      <c r="RPI1" s="96"/>
      <c r="RPJ1" s="96"/>
      <c r="RPK1" s="96"/>
      <c r="RPL1" s="96"/>
      <c r="RPM1" s="96"/>
      <c r="RPN1" s="96"/>
      <c r="RPO1" s="96"/>
      <c r="RPP1" s="96"/>
      <c r="RPQ1" s="96"/>
      <c r="RPR1" s="96"/>
      <c r="RPS1" s="96"/>
      <c r="RPT1" s="96"/>
      <c r="RPU1" s="96"/>
      <c r="RPV1" s="96"/>
      <c r="RPW1" s="96"/>
      <c r="RPX1" s="96"/>
      <c r="RPY1" s="96"/>
      <c r="RPZ1" s="96"/>
      <c r="RQA1" s="96"/>
      <c r="RQB1" s="96"/>
      <c r="RQC1" s="96"/>
      <c r="RQD1" s="96"/>
      <c r="RQE1" s="96"/>
      <c r="RQF1" s="96"/>
      <c r="RQG1" s="96"/>
      <c r="RQH1" s="96"/>
      <c r="RQI1" s="96"/>
      <c r="RQJ1" s="96"/>
      <c r="RQK1" s="96"/>
      <c r="RQL1" s="96"/>
      <c r="RQM1" s="96"/>
      <c r="RQN1" s="96"/>
      <c r="RQO1" s="96"/>
      <c r="RQP1" s="96"/>
      <c r="RQQ1" s="96"/>
      <c r="RQR1" s="96"/>
      <c r="RQS1" s="96"/>
      <c r="RQT1" s="96"/>
      <c r="RQU1" s="96"/>
      <c r="RQV1" s="96"/>
      <c r="RQW1" s="96"/>
      <c r="RQX1" s="96"/>
      <c r="RQY1" s="96"/>
      <c r="RQZ1" s="96"/>
      <c r="RRA1" s="96"/>
      <c r="RRB1" s="96"/>
      <c r="RRC1" s="96"/>
      <c r="RRD1" s="96"/>
      <c r="RRE1" s="96"/>
      <c r="RRF1" s="96"/>
      <c r="RRG1" s="96"/>
      <c r="RRH1" s="96"/>
      <c r="RRI1" s="96"/>
      <c r="RRJ1" s="96"/>
      <c r="RRK1" s="96"/>
      <c r="RRL1" s="96"/>
      <c r="RRM1" s="96"/>
      <c r="RRN1" s="96"/>
      <c r="RRO1" s="96"/>
      <c r="RRP1" s="96"/>
      <c r="RRQ1" s="96"/>
      <c r="RRR1" s="96"/>
      <c r="RRS1" s="96"/>
      <c r="RRT1" s="96"/>
      <c r="RRU1" s="96"/>
      <c r="RRV1" s="96"/>
      <c r="RRW1" s="96"/>
      <c r="RRX1" s="96"/>
      <c r="RRY1" s="96"/>
      <c r="RRZ1" s="96"/>
      <c r="RSA1" s="96"/>
      <c r="RSB1" s="96"/>
      <c r="RSC1" s="96"/>
      <c r="RSD1" s="96"/>
      <c r="RSE1" s="96"/>
      <c r="RSF1" s="96"/>
      <c r="RSG1" s="96"/>
      <c r="RSH1" s="96"/>
      <c r="RSI1" s="96"/>
      <c r="RSJ1" s="96"/>
      <c r="RSK1" s="96"/>
      <c r="RSL1" s="96"/>
      <c r="RSM1" s="96"/>
      <c r="RSN1" s="96"/>
      <c r="RSO1" s="96"/>
      <c r="RSP1" s="96"/>
      <c r="RSQ1" s="96"/>
      <c r="RSR1" s="96"/>
      <c r="RSS1" s="96"/>
      <c r="RST1" s="96"/>
      <c r="RSU1" s="96"/>
      <c r="RSV1" s="96"/>
      <c r="RSW1" s="96"/>
      <c r="RSX1" s="96"/>
      <c r="RSY1" s="96"/>
      <c r="RSZ1" s="96"/>
      <c r="RTA1" s="96"/>
      <c r="RTB1" s="96"/>
      <c r="RTC1" s="96"/>
      <c r="RTD1" s="96"/>
      <c r="RTE1" s="96"/>
      <c r="RTF1" s="96"/>
      <c r="RTG1" s="96"/>
      <c r="RTH1" s="96"/>
      <c r="RTI1" s="96"/>
      <c r="RTJ1" s="96"/>
      <c r="RTK1" s="96"/>
      <c r="RTL1" s="96"/>
      <c r="RTM1" s="96"/>
      <c r="RTN1" s="96"/>
      <c r="RTO1" s="96"/>
      <c r="RTP1" s="96"/>
      <c r="RTQ1" s="96"/>
      <c r="RTR1" s="96"/>
      <c r="RTS1" s="96"/>
      <c r="RTT1" s="96"/>
      <c r="RTU1" s="96"/>
      <c r="RTV1" s="96"/>
      <c r="RTW1" s="96"/>
      <c r="RTX1" s="96"/>
      <c r="RTY1" s="96"/>
      <c r="RTZ1" s="96"/>
      <c r="RUA1" s="96"/>
      <c r="RUB1" s="96"/>
      <c r="RUC1" s="96"/>
      <c r="RUD1" s="96"/>
      <c r="RUE1" s="96"/>
      <c r="RUF1" s="96"/>
      <c r="RUG1" s="96"/>
      <c r="RUH1" s="96"/>
      <c r="RUI1" s="96"/>
      <c r="RUJ1" s="96"/>
      <c r="RUK1" s="96"/>
      <c r="RUL1" s="96"/>
      <c r="RUM1" s="96"/>
      <c r="RUN1" s="96"/>
      <c r="RUO1" s="96"/>
      <c r="RUP1" s="96"/>
      <c r="RUQ1" s="96"/>
      <c r="RUR1" s="96"/>
      <c r="RUS1" s="96"/>
      <c r="RUT1" s="96"/>
      <c r="RUU1" s="96"/>
      <c r="RUV1" s="96"/>
      <c r="RUW1" s="96"/>
      <c r="RUX1" s="96"/>
      <c r="RUY1" s="96"/>
      <c r="RUZ1" s="96"/>
      <c r="RVA1" s="96"/>
      <c r="RVB1" s="96"/>
      <c r="RVC1" s="96"/>
      <c r="RVD1" s="96"/>
      <c r="RVE1" s="96"/>
      <c r="RVF1" s="96"/>
      <c r="RVG1" s="96"/>
      <c r="RVH1" s="96"/>
      <c r="RVI1" s="96"/>
      <c r="RVJ1" s="96"/>
      <c r="RVK1" s="96"/>
      <c r="RVL1" s="96"/>
      <c r="RVM1" s="96"/>
      <c r="RVN1" s="96"/>
      <c r="RVO1" s="96"/>
      <c r="RVP1" s="96"/>
      <c r="RVQ1" s="96"/>
      <c r="RVR1" s="96"/>
      <c r="RVS1" s="96"/>
      <c r="RVT1" s="96"/>
      <c r="RVU1" s="96"/>
      <c r="RVV1" s="96"/>
      <c r="RVW1" s="96"/>
      <c r="RVX1" s="96"/>
      <c r="RVY1" s="96"/>
      <c r="RVZ1" s="96"/>
      <c r="RWA1" s="96"/>
      <c r="RWB1" s="96"/>
      <c r="RWC1" s="96"/>
      <c r="RWD1" s="96"/>
      <c r="RWE1" s="96"/>
      <c r="RWF1" s="96"/>
      <c r="RWG1" s="96"/>
      <c r="RWH1" s="96"/>
      <c r="RWI1" s="96"/>
      <c r="RWJ1" s="96"/>
      <c r="RWK1" s="96"/>
      <c r="RWL1" s="96"/>
      <c r="RWM1" s="96"/>
      <c r="RWN1" s="96"/>
      <c r="RWO1" s="96"/>
      <c r="RWP1" s="96"/>
      <c r="RWQ1" s="96"/>
      <c r="RWR1" s="96"/>
      <c r="RWS1" s="96"/>
      <c r="RWT1" s="96"/>
      <c r="RWU1" s="96"/>
      <c r="RWV1" s="96"/>
      <c r="RWW1" s="96"/>
      <c r="RWX1" s="96"/>
      <c r="RWY1" s="96"/>
      <c r="RWZ1" s="96"/>
      <c r="RXA1" s="96"/>
      <c r="RXB1" s="96"/>
      <c r="RXC1" s="96"/>
      <c r="RXD1" s="96"/>
      <c r="RXE1" s="96"/>
      <c r="RXF1" s="96"/>
      <c r="RXG1" s="96"/>
      <c r="RXH1" s="96"/>
      <c r="RXI1" s="96"/>
      <c r="RXJ1" s="96"/>
      <c r="RXK1" s="96"/>
      <c r="RXL1" s="96"/>
      <c r="RXM1" s="96"/>
      <c r="RXN1" s="96"/>
      <c r="RXO1" s="96"/>
      <c r="RXP1" s="96"/>
      <c r="RXQ1" s="96"/>
      <c r="RXR1" s="96"/>
      <c r="RXS1" s="96"/>
      <c r="RXT1" s="96"/>
      <c r="RXU1" s="96"/>
      <c r="RXV1" s="96"/>
      <c r="RXW1" s="96"/>
      <c r="RXX1" s="96"/>
      <c r="RXY1" s="96"/>
      <c r="RXZ1" s="96"/>
      <c r="RYA1" s="96"/>
      <c r="RYB1" s="96"/>
      <c r="RYC1" s="96"/>
      <c r="RYD1" s="96"/>
      <c r="RYE1" s="96"/>
      <c r="RYF1" s="96"/>
      <c r="RYG1" s="96"/>
      <c r="RYH1" s="96"/>
      <c r="RYI1" s="96"/>
      <c r="RYJ1" s="96"/>
      <c r="RYK1" s="96"/>
      <c r="RYL1" s="96"/>
      <c r="RYM1" s="96"/>
      <c r="RYN1" s="96"/>
      <c r="RYO1" s="96"/>
      <c r="RYP1" s="96"/>
      <c r="RYQ1" s="96"/>
      <c r="RYR1" s="96"/>
      <c r="RYS1" s="96"/>
      <c r="RYT1" s="96"/>
      <c r="RYU1" s="96"/>
      <c r="RYV1" s="96"/>
      <c r="RYW1" s="96"/>
      <c r="RYX1" s="96"/>
      <c r="RYY1" s="96"/>
      <c r="RYZ1" s="96"/>
      <c r="RZA1" s="96"/>
      <c r="RZB1" s="96"/>
      <c r="RZC1" s="96"/>
      <c r="RZD1" s="96"/>
      <c r="RZE1" s="96"/>
      <c r="RZF1" s="96"/>
      <c r="RZG1" s="96"/>
      <c r="RZH1" s="96"/>
      <c r="RZI1" s="96"/>
      <c r="RZJ1" s="96"/>
      <c r="RZK1" s="96"/>
      <c r="RZL1" s="96"/>
      <c r="RZM1" s="96"/>
      <c r="RZN1" s="96"/>
      <c r="RZO1" s="96"/>
      <c r="RZP1" s="96"/>
      <c r="RZQ1" s="96"/>
      <c r="RZR1" s="96"/>
      <c r="RZS1" s="96"/>
      <c r="RZT1" s="96"/>
      <c r="RZU1" s="96"/>
      <c r="RZV1" s="96"/>
      <c r="RZW1" s="96"/>
      <c r="RZX1" s="96"/>
      <c r="RZY1" s="96"/>
      <c r="RZZ1" s="96"/>
      <c r="SAA1" s="96"/>
      <c r="SAB1" s="96"/>
      <c r="SAC1" s="96"/>
      <c r="SAD1" s="96"/>
      <c r="SAE1" s="96"/>
      <c r="SAF1" s="96"/>
      <c r="SAG1" s="96"/>
      <c r="SAH1" s="96"/>
      <c r="SAI1" s="96"/>
      <c r="SAJ1" s="96"/>
      <c r="SAK1" s="96"/>
      <c r="SAL1" s="96"/>
      <c r="SAM1" s="96"/>
      <c r="SAN1" s="96"/>
      <c r="SAO1" s="96"/>
      <c r="SAP1" s="96"/>
      <c r="SAQ1" s="96"/>
      <c r="SAR1" s="96"/>
      <c r="SAS1" s="96"/>
      <c r="SAT1" s="96"/>
      <c r="SAU1" s="96"/>
      <c r="SAV1" s="96"/>
      <c r="SAW1" s="96"/>
      <c r="SAX1" s="96"/>
      <c r="SAY1" s="96"/>
      <c r="SAZ1" s="96"/>
      <c r="SBA1" s="96"/>
      <c r="SBB1" s="96"/>
      <c r="SBC1" s="96"/>
      <c r="SBD1" s="96"/>
      <c r="SBE1" s="96"/>
      <c r="SBF1" s="96"/>
      <c r="SBG1" s="96"/>
      <c r="SBH1" s="96"/>
      <c r="SBI1" s="96"/>
      <c r="SBJ1" s="96"/>
      <c r="SBK1" s="96"/>
      <c r="SBL1" s="96"/>
      <c r="SBM1" s="96"/>
      <c r="SBN1" s="96"/>
      <c r="SBO1" s="96"/>
      <c r="SBP1" s="96"/>
      <c r="SBQ1" s="96"/>
      <c r="SBR1" s="96"/>
      <c r="SBS1" s="96"/>
      <c r="SBT1" s="96"/>
      <c r="SBU1" s="96"/>
      <c r="SBV1" s="96"/>
      <c r="SBW1" s="96"/>
      <c r="SBX1" s="96"/>
      <c r="SBY1" s="96"/>
      <c r="SBZ1" s="96"/>
      <c r="SCA1" s="96"/>
      <c r="SCB1" s="96"/>
      <c r="SCC1" s="96"/>
      <c r="SCD1" s="96"/>
      <c r="SCE1" s="96"/>
      <c r="SCF1" s="96"/>
      <c r="SCG1" s="96"/>
      <c r="SCH1" s="96"/>
      <c r="SCI1" s="96"/>
      <c r="SCJ1" s="96"/>
      <c r="SCK1" s="96"/>
      <c r="SCL1" s="96"/>
      <c r="SCM1" s="96"/>
      <c r="SCN1" s="96"/>
      <c r="SCO1" s="96"/>
      <c r="SCP1" s="96"/>
      <c r="SCQ1" s="96"/>
      <c r="SCR1" s="96"/>
      <c r="SCS1" s="96"/>
      <c r="SCT1" s="96"/>
      <c r="SCU1" s="96"/>
      <c r="SCV1" s="96"/>
      <c r="SCW1" s="96"/>
      <c r="SCX1" s="96"/>
      <c r="SCY1" s="96"/>
      <c r="SCZ1" s="96"/>
      <c r="SDA1" s="96"/>
      <c r="SDB1" s="96"/>
      <c r="SDC1" s="96"/>
      <c r="SDD1" s="96"/>
      <c r="SDE1" s="96"/>
      <c r="SDF1" s="96"/>
      <c r="SDG1" s="96"/>
      <c r="SDH1" s="96"/>
      <c r="SDI1" s="96"/>
      <c r="SDJ1" s="96"/>
      <c r="SDK1" s="96"/>
      <c r="SDL1" s="96"/>
      <c r="SDM1" s="96"/>
      <c r="SDN1" s="96"/>
      <c r="SDO1" s="96"/>
      <c r="SDP1" s="96"/>
      <c r="SDQ1" s="96"/>
      <c r="SDR1" s="96"/>
      <c r="SDS1" s="96"/>
      <c r="SDT1" s="96"/>
      <c r="SDU1" s="96"/>
      <c r="SDV1" s="96"/>
      <c r="SDW1" s="96"/>
      <c r="SDX1" s="96"/>
      <c r="SDY1" s="96"/>
      <c r="SDZ1" s="96"/>
      <c r="SEA1" s="96"/>
      <c r="SEB1" s="96"/>
      <c r="SEC1" s="96"/>
      <c r="SED1" s="96"/>
      <c r="SEE1" s="96"/>
      <c r="SEF1" s="96"/>
      <c r="SEG1" s="96"/>
      <c r="SEH1" s="96"/>
      <c r="SEI1" s="96"/>
      <c r="SEJ1" s="96"/>
      <c r="SEK1" s="96"/>
      <c r="SEL1" s="96"/>
      <c r="SEM1" s="96"/>
      <c r="SEN1" s="96"/>
      <c r="SEO1" s="96"/>
      <c r="SEP1" s="96"/>
      <c r="SEQ1" s="96"/>
      <c r="SER1" s="96"/>
      <c r="SES1" s="96"/>
      <c r="SET1" s="96"/>
      <c r="SEU1" s="96"/>
      <c r="SEV1" s="96"/>
      <c r="SEW1" s="96"/>
      <c r="SEX1" s="96"/>
      <c r="SEY1" s="96"/>
      <c r="SEZ1" s="96"/>
      <c r="SFA1" s="96"/>
      <c r="SFB1" s="96"/>
      <c r="SFC1" s="96"/>
      <c r="SFD1" s="96"/>
      <c r="SFE1" s="96"/>
      <c r="SFF1" s="96"/>
      <c r="SFG1" s="96"/>
      <c r="SFH1" s="96"/>
      <c r="SFI1" s="96"/>
      <c r="SFJ1" s="96"/>
      <c r="SFK1" s="96"/>
      <c r="SFL1" s="96"/>
      <c r="SFM1" s="96"/>
      <c r="SFN1" s="96"/>
      <c r="SFO1" s="96"/>
      <c r="SFP1" s="96"/>
      <c r="SFQ1" s="96"/>
      <c r="SFR1" s="96"/>
      <c r="SFS1" s="96"/>
      <c r="SFT1" s="96"/>
      <c r="SFU1" s="96"/>
      <c r="SFV1" s="96"/>
      <c r="SFW1" s="96"/>
      <c r="SFX1" s="96"/>
      <c r="SFY1" s="96"/>
      <c r="SFZ1" s="96"/>
      <c r="SGA1" s="96"/>
      <c r="SGB1" s="96"/>
      <c r="SGC1" s="96"/>
      <c r="SGD1" s="96"/>
      <c r="SGE1" s="96"/>
      <c r="SGF1" s="96"/>
      <c r="SGG1" s="96"/>
      <c r="SGH1" s="96"/>
      <c r="SGI1" s="96"/>
      <c r="SGJ1" s="96"/>
      <c r="SGK1" s="96"/>
      <c r="SGL1" s="96"/>
      <c r="SGM1" s="96"/>
      <c r="SGN1" s="96"/>
      <c r="SGO1" s="96"/>
      <c r="SGP1" s="96"/>
      <c r="SGQ1" s="96"/>
      <c r="SGR1" s="96"/>
      <c r="SGS1" s="96"/>
      <c r="SGT1" s="96"/>
      <c r="SGU1" s="96"/>
      <c r="SGV1" s="96"/>
      <c r="SGW1" s="96"/>
      <c r="SGX1" s="96"/>
      <c r="SGY1" s="96"/>
      <c r="SGZ1" s="96"/>
      <c r="SHA1" s="96"/>
      <c r="SHB1" s="96"/>
      <c r="SHC1" s="96"/>
      <c r="SHD1" s="96"/>
      <c r="SHE1" s="96"/>
      <c r="SHF1" s="96"/>
      <c r="SHG1" s="96"/>
      <c r="SHH1" s="96"/>
      <c r="SHI1" s="96"/>
      <c r="SHJ1" s="96"/>
      <c r="SHK1" s="96"/>
      <c r="SHL1" s="96"/>
      <c r="SHM1" s="96"/>
      <c r="SHN1" s="96"/>
      <c r="SHO1" s="96"/>
      <c r="SHP1" s="96"/>
      <c r="SHQ1" s="96"/>
      <c r="SHR1" s="96"/>
      <c r="SHS1" s="96"/>
      <c r="SHT1" s="96"/>
      <c r="SHU1" s="96"/>
      <c r="SHV1" s="96"/>
      <c r="SHW1" s="96"/>
      <c r="SHX1" s="96"/>
      <c r="SHY1" s="96"/>
      <c r="SHZ1" s="96"/>
      <c r="SIA1" s="96"/>
      <c r="SIB1" s="96"/>
      <c r="SIC1" s="96"/>
      <c r="SID1" s="96"/>
      <c r="SIE1" s="96"/>
      <c r="SIF1" s="96"/>
      <c r="SIG1" s="96"/>
      <c r="SIH1" s="96"/>
      <c r="SII1" s="96"/>
      <c r="SIJ1" s="96"/>
      <c r="SIK1" s="96"/>
      <c r="SIL1" s="96"/>
      <c r="SIM1" s="96"/>
      <c r="SIN1" s="96"/>
      <c r="SIO1" s="96"/>
      <c r="SIP1" s="96"/>
      <c r="SIQ1" s="96"/>
      <c r="SIR1" s="96"/>
      <c r="SIS1" s="96"/>
      <c r="SIT1" s="96"/>
      <c r="SIU1" s="96"/>
      <c r="SIV1" s="96"/>
      <c r="SIW1" s="96"/>
      <c r="SIX1" s="96"/>
      <c r="SIY1" s="96"/>
      <c r="SIZ1" s="96"/>
      <c r="SJA1" s="96"/>
      <c r="SJB1" s="96"/>
      <c r="SJC1" s="96"/>
      <c r="SJD1" s="96"/>
      <c r="SJE1" s="96"/>
      <c r="SJF1" s="96"/>
      <c r="SJG1" s="96"/>
      <c r="SJH1" s="96"/>
      <c r="SJI1" s="96"/>
      <c r="SJJ1" s="96"/>
      <c r="SJK1" s="96"/>
      <c r="SJL1" s="96"/>
      <c r="SJM1" s="96"/>
      <c r="SJN1" s="96"/>
      <c r="SJO1" s="96"/>
      <c r="SJP1" s="96"/>
      <c r="SJQ1" s="96"/>
      <c r="SJR1" s="96"/>
      <c r="SJS1" s="96"/>
      <c r="SJT1" s="96"/>
      <c r="SJU1" s="96"/>
      <c r="SJV1" s="96"/>
      <c r="SJW1" s="96"/>
      <c r="SJX1" s="96"/>
      <c r="SJY1" s="96"/>
      <c r="SJZ1" s="96"/>
      <c r="SKA1" s="96"/>
      <c r="SKB1" s="96"/>
      <c r="SKC1" s="96"/>
      <c r="SKD1" s="96"/>
      <c r="SKE1" s="96"/>
      <c r="SKF1" s="96"/>
      <c r="SKG1" s="96"/>
      <c r="SKH1" s="96"/>
      <c r="SKI1" s="96"/>
      <c r="SKJ1" s="96"/>
      <c r="SKK1" s="96"/>
      <c r="SKL1" s="96"/>
      <c r="SKM1" s="96"/>
      <c r="SKN1" s="96"/>
      <c r="SKO1" s="96"/>
      <c r="SKP1" s="96"/>
      <c r="SKQ1" s="96"/>
      <c r="SKR1" s="96"/>
      <c r="SKS1" s="96"/>
      <c r="SKT1" s="96"/>
      <c r="SKU1" s="96"/>
      <c r="SKV1" s="96"/>
      <c r="SKW1" s="96"/>
      <c r="SKX1" s="96"/>
      <c r="SKY1" s="96"/>
      <c r="SKZ1" s="96"/>
      <c r="SLA1" s="96"/>
      <c r="SLB1" s="96"/>
      <c r="SLC1" s="96"/>
      <c r="SLD1" s="96"/>
      <c r="SLE1" s="96"/>
      <c r="SLF1" s="96"/>
      <c r="SLG1" s="96"/>
      <c r="SLH1" s="96"/>
      <c r="SLI1" s="96"/>
      <c r="SLJ1" s="96"/>
      <c r="SLK1" s="96"/>
      <c r="SLL1" s="96"/>
      <c r="SLM1" s="96"/>
      <c r="SLN1" s="96"/>
      <c r="SLO1" s="96"/>
      <c r="SLP1" s="96"/>
      <c r="SLQ1" s="96"/>
      <c r="SLR1" s="96"/>
      <c r="SLS1" s="96"/>
      <c r="SLT1" s="96"/>
      <c r="SLU1" s="96"/>
      <c r="SLV1" s="96"/>
      <c r="SLW1" s="96"/>
      <c r="SLX1" s="96"/>
      <c r="SLY1" s="96"/>
      <c r="SLZ1" s="96"/>
      <c r="SMA1" s="96"/>
      <c r="SMB1" s="96"/>
      <c r="SMC1" s="96"/>
      <c r="SMD1" s="96"/>
      <c r="SME1" s="96"/>
      <c r="SMF1" s="96"/>
      <c r="SMG1" s="96"/>
      <c r="SMH1" s="96"/>
      <c r="SMI1" s="96"/>
      <c r="SMJ1" s="96"/>
      <c r="SMK1" s="96"/>
      <c r="SML1" s="96"/>
      <c r="SMM1" s="96"/>
      <c r="SMN1" s="96"/>
      <c r="SMO1" s="96"/>
      <c r="SMP1" s="96"/>
      <c r="SMQ1" s="96"/>
      <c r="SMR1" s="96"/>
      <c r="SMS1" s="96"/>
      <c r="SMT1" s="96"/>
      <c r="SMU1" s="96"/>
      <c r="SMV1" s="96"/>
      <c r="SMW1" s="96"/>
      <c r="SMX1" s="96"/>
      <c r="SMY1" s="96"/>
      <c r="SMZ1" s="96"/>
      <c r="SNA1" s="96"/>
      <c r="SNB1" s="96"/>
      <c r="SNC1" s="96"/>
      <c r="SND1" s="96"/>
      <c r="SNE1" s="96"/>
      <c r="SNF1" s="96"/>
      <c r="SNG1" s="96"/>
      <c r="SNH1" s="96"/>
      <c r="SNI1" s="96"/>
      <c r="SNJ1" s="96"/>
      <c r="SNK1" s="96"/>
      <c r="SNL1" s="96"/>
      <c r="SNM1" s="96"/>
      <c r="SNN1" s="96"/>
      <c r="SNO1" s="96"/>
      <c r="SNP1" s="96"/>
      <c r="SNQ1" s="96"/>
      <c r="SNR1" s="96"/>
      <c r="SNS1" s="96"/>
      <c r="SNT1" s="96"/>
      <c r="SNU1" s="96"/>
      <c r="SNV1" s="96"/>
      <c r="SNW1" s="96"/>
      <c r="SNX1" s="96"/>
      <c r="SNY1" s="96"/>
      <c r="SNZ1" s="96"/>
      <c r="SOA1" s="96"/>
      <c r="SOB1" s="96"/>
      <c r="SOC1" s="96"/>
      <c r="SOD1" s="96"/>
      <c r="SOE1" s="96"/>
      <c r="SOF1" s="96"/>
      <c r="SOG1" s="96"/>
      <c r="SOH1" s="96"/>
      <c r="SOI1" s="96"/>
      <c r="SOJ1" s="96"/>
      <c r="SOK1" s="96"/>
      <c r="SOL1" s="96"/>
      <c r="SOM1" s="96"/>
      <c r="SON1" s="96"/>
      <c r="SOO1" s="96"/>
      <c r="SOP1" s="96"/>
      <c r="SOQ1" s="96"/>
      <c r="SOR1" s="96"/>
      <c r="SOS1" s="96"/>
      <c r="SOT1" s="96"/>
      <c r="SOU1" s="96"/>
      <c r="SOV1" s="96"/>
      <c r="SOW1" s="96"/>
      <c r="SOX1" s="96"/>
      <c r="SOY1" s="96"/>
      <c r="SOZ1" s="96"/>
      <c r="SPA1" s="96"/>
      <c r="SPB1" s="96"/>
      <c r="SPC1" s="96"/>
      <c r="SPD1" s="96"/>
      <c r="SPE1" s="96"/>
      <c r="SPF1" s="96"/>
      <c r="SPG1" s="96"/>
      <c r="SPH1" s="96"/>
      <c r="SPI1" s="96"/>
      <c r="SPJ1" s="96"/>
      <c r="SPK1" s="96"/>
      <c r="SPL1" s="96"/>
      <c r="SPM1" s="96"/>
      <c r="SPN1" s="96"/>
      <c r="SPO1" s="96"/>
      <c r="SPP1" s="96"/>
      <c r="SPQ1" s="96"/>
      <c r="SPR1" s="96"/>
      <c r="SPS1" s="96"/>
      <c r="SPT1" s="96"/>
      <c r="SPU1" s="96"/>
      <c r="SPV1" s="96"/>
      <c r="SPW1" s="96"/>
      <c r="SPX1" s="96"/>
      <c r="SPY1" s="96"/>
      <c r="SPZ1" s="96"/>
      <c r="SQA1" s="96"/>
      <c r="SQB1" s="96"/>
      <c r="SQC1" s="96"/>
      <c r="SQD1" s="96"/>
      <c r="SQE1" s="96"/>
      <c r="SQF1" s="96"/>
      <c r="SQG1" s="96"/>
      <c r="SQH1" s="96"/>
      <c r="SQI1" s="96"/>
      <c r="SQJ1" s="96"/>
      <c r="SQK1" s="96"/>
      <c r="SQL1" s="96"/>
      <c r="SQM1" s="96"/>
      <c r="SQN1" s="96"/>
      <c r="SQO1" s="96"/>
      <c r="SQP1" s="96"/>
      <c r="SQQ1" s="96"/>
      <c r="SQR1" s="96"/>
      <c r="SQS1" s="96"/>
      <c r="SQT1" s="96"/>
      <c r="SQU1" s="96"/>
      <c r="SQV1" s="96"/>
      <c r="SQW1" s="96"/>
      <c r="SQX1" s="96"/>
      <c r="SQY1" s="96"/>
      <c r="SQZ1" s="96"/>
      <c r="SRA1" s="96"/>
      <c r="SRB1" s="96"/>
      <c r="SRC1" s="96"/>
      <c r="SRD1" s="96"/>
      <c r="SRE1" s="96"/>
      <c r="SRF1" s="96"/>
      <c r="SRG1" s="96"/>
      <c r="SRH1" s="96"/>
      <c r="SRI1" s="96"/>
      <c r="SRJ1" s="96"/>
      <c r="SRK1" s="96"/>
      <c r="SRL1" s="96"/>
      <c r="SRM1" s="96"/>
      <c r="SRN1" s="96"/>
      <c r="SRO1" s="96"/>
      <c r="SRP1" s="96"/>
      <c r="SRQ1" s="96"/>
      <c r="SRR1" s="96"/>
      <c r="SRS1" s="96"/>
      <c r="SRT1" s="96"/>
      <c r="SRU1" s="96"/>
      <c r="SRV1" s="96"/>
      <c r="SRW1" s="96"/>
      <c r="SRX1" s="96"/>
      <c r="SRY1" s="96"/>
      <c r="SRZ1" s="96"/>
      <c r="SSA1" s="96"/>
      <c r="SSB1" s="96"/>
      <c r="SSC1" s="96"/>
      <c r="SSD1" s="96"/>
      <c r="SSE1" s="96"/>
      <c r="SSF1" s="96"/>
      <c r="SSG1" s="96"/>
      <c r="SSH1" s="96"/>
      <c r="SSI1" s="96"/>
      <c r="SSJ1" s="96"/>
      <c r="SSK1" s="96"/>
      <c r="SSL1" s="96"/>
      <c r="SSM1" s="96"/>
      <c r="SSN1" s="96"/>
      <c r="SSO1" s="96"/>
      <c r="SSP1" s="96"/>
      <c r="SSQ1" s="96"/>
      <c r="SSR1" s="96"/>
      <c r="SSS1" s="96"/>
      <c r="SST1" s="96"/>
      <c r="SSU1" s="96"/>
      <c r="SSV1" s="96"/>
      <c r="SSW1" s="96"/>
      <c r="SSX1" s="96"/>
      <c r="SSY1" s="96"/>
      <c r="SSZ1" s="96"/>
      <c r="STA1" s="96"/>
      <c r="STB1" s="96"/>
      <c r="STC1" s="96"/>
      <c r="STD1" s="96"/>
      <c r="STE1" s="96"/>
      <c r="STF1" s="96"/>
      <c r="STG1" s="96"/>
      <c r="STH1" s="96"/>
      <c r="STI1" s="96"/>
      <c r="STJ1" s="96"/>
      <c r="STK1" s="96"/>
      <c r="STL1" s="96"/>
      <c r="STM1" s="96"/>
      <c r="STN1" s="96"/>
      <c r="STO1" s="96"/>
      <c r="STP1" s="96"/>
      <c r="STQ1" s="96"/>
      <c r="STR1" s="96"/>
      <c r="STS1" s="96"/>
      <c r="STT1" s="96"/>
      <c r="STU1" s="96"/>
      <c r="STV1" s="96"/>
      <c r="STW1" s="96"/>
      <c r="STX1" s="96"/>
      <c r="STY1" s="96"/>
      <c r="STZ1" s="96"/>
      <c r="SUA1" s="96"/>
      <c r="SUB1" s="96"/>
      <c r="SUC1" s="96"/>
      <c r="SUD1" s="96"/>
      <c r="SUE1" s="96"/>
      <c r="SUF1" s="96"/>
      <c r="SUG1" s="96"/>
      <c r="SUH1" s="96"/>
      <c r="SUI1" s="96"/>
      <c r="SUJ1" s="96"/>
      <c r="SUK1" s="96"/>
      <c r="SUL1" s="96"/>
      <c r="SUM1" s="96"/>
      <c r="SUN1" s="96"/>
      <c r="SUO1" s="96"/>
      <c r="SUP1" s="96"/>
      <c r="SUQ1" s="96"/>
      <c r="SUR1" s="96"/>
      <c r="SUS1" s="96"/>
      <c r="SUT1" s="96"/>
      <c r="SUU1" s="96"/>
      <c r="SUV1" s="96"/>
      <c r="SUW1" s="96"/>
      <c r="SUX1" s="96"/>
      <c r="SUY1" s="96"/>
      <c r="SUZ1" s="96"/>
      <c r="SVA1" s="96"/>
      <c r="SVB1" s="96"/>
      <c r="SVC1" s="96"/>
      <c r="SVD1" s="96"/>
      <c r="SVE1" s="96"/>
      <c r="SVF1" s="96"/>
      <c r="SVG1" s="96"/>
      <c r="SVH1" s="96"/>
      <c r="SVI1" s="96"/>
      <c r="SVJ1" s="96"/>
      <c r="SVK1" s="96"/>
      <c r="SVL1" s="96"/>
      <c r="SVM1" s="96"/>
      <c r="SVN1" s="96"/>
      <c r="SVO1" s="96"/>
      <c r="SVP1" s="96"/>
      <c r="SVQ1" s="96"/>
      <c r="SVR1" s="96"/>
      <c r="SVS1" s="96"/>
      <c r="SVT1" s="96"/>
      <c r="SVU1" s="96"/>
      <c r="SVV1" s="96"/>
      <c r="SVW1" s="96"/>
      <c r="SVX1" s="96"/>
      <c r="SVY1" s="96"/>
      <c r="SVZ1" s="96"/>
      <c r="SWA1" s="96"/>
      <c r="SWB1" s="96"/>
      <c r="SWC1" s="96"/>
      <c r="SWD1" s="96"/>
      <c r="SWE1" s="96"/>
      <c r="SWF1" s="96"/>
      <c r="SWG1" s="96"/>
      <c r="SWH1" s="96"/>
      <c r="SWI1" s="96"/>
      <c r="SWJ1" s="96"/>
      <c r="SWK1" s="96"/>
      <c r="SWL1" s="96"/>
      <c r="SWM1" s="96"/>
      <c r="SWN1" s="96"/>
      <c r="SWO1" s="96"/>
      <c r="SWP1" s="96"/>
      <c r="SWQ1" s="96"/>
      <c r="SWR1" s="96"/>
      <c r="SWS1" s="96"/>
      <c r="SWT1" s="96"/>
      <c r="SWU1" s="96"/>
      <c r="SWV1" s="96"/>
      <c r="SWW1" s="96"/>
      <c r="SWX1" s="96"/>
      <c r="SWY1" s="96"/>
      <c r="SWZ1" s="96"/>
      <c r="SXA1" s="96"/>
      <c r="SXB1" s="96"/>
      <c r="SXC1" s="96"/>
      <c r="SXD1" s="96"/>
      <c r="SXE1" s="96"/>
      <c r="SXF1" s="96"/>
      <c r="SXG1" s="96"/>
      <c r="SXH1" s="96"/>
      <c r="SXI1" s="96"/>
      <c r="SXJ1" s="96"/>
      <c r="SXK1" s="96"/>
      <c r="SXL1" s="96"/>
      <c r="SXM1" s="96"/>
      <c r="SXN1" s="96"/>
      <c r="SXO1" s="96"/>
      <c r="SXP1" s="96"/>
      <c r="SXQ1" s="96"/>
      <c r="SXR1" s="96"/>
      <c r="SXS1" s="96"/>
      <c r="SXT1" s="96"/>
      <c r="SXU1" s="96"/>
      <c r="SXV1" s="96"/>
      <c r="SXW1" s="96"/>
      <c r="SXX1" s="96"/>
      <c r="SXY1" s="96"/>
      <c r="SXZ1" s="96"/>
      <c r="SYA1" s="96"/>
      <c r="SYB1" s="96"/>
      <c r="SYC1" s="96"/>
      <c r="SYD1" s="96"/>
      <c r="SYE1" s="96"/>
      <c r="SYF1" s="96"/>
      <c r="SYG1" s="96"/>
      <c r="SYH1" s="96"/>
      <c r="SYI1" s="96"/>
      <c r="SYJ1" s="96"/>
      <c r="SYK1" s="96"/>
      <c r="SYL1" s="96"/>
      <c r="SYM1" s="96"/>
      <c r="SYN1" s="96"/>
      <c r="SYO1" s="96"/>
      <c r="SYP1" s="96"/>
      <c r="SYQ1" s="96"/>
      <c r="SYR1" s="96"/>
      <c r="SYS1" s="96"/>
      <c r="SYT1" s="96"/>
      <c r="SYU1" s="96"/>
      <c r="SYV1" s="96"/>
      <c r="SYW1" s="96"/>
      <c r="SYX1" s="96"/>
      <c r="SYY1" s="96"/>
      <c r="SYZ1" s="96"/>
      <c r="SZA1" s="96"/>
      <c r="SZB1" s="96"/>
      <c r="SZC1" s="96"/>
      <c r="SZD1" s="96"/>
      <c r="SZE1" s="96"/>
      <c r="SZF1" s="96"/>
      <c r="SZG1" s="96"/>
      <c r="SZH1" s="96"/>
      <c r="SZI1" s="96"/>
      <c r="SZJ1" s="96"/>
      <c r="SZK1" s="96"/>
      <c r="SZL1" s="96"/>
      <c r="SZM1" s="96"/>
      <c r="SZN1" s="96"/>
      <c r="SZO1" s="96"/>
      <c r="SZP1" s="96"/>
      <c r="SZQ1" s="96"/>
      <c r="SZR1" s="96"/>
      <c r="SZS1" s="96"/>
      <c r="SZT1" s="96"/>
      <c r="SZU1" s="96"/>
      <c r="SZV1" s="96"/>
      <c r="SZW1" s="96"/>
      <c r="SZX1" s="96"/>
      <c r="SZY1" s="96"/>
      <c r="SZZ1" s="96"/>
      <c r="TAA1" s="96"/>
      <c r="TAB1" s="96"/>
      <c r="TAC1" s="96"/>
      <c r="TAD1" s="96"/>
      <c r="TAE1" s="96"/>
      <c r="TAF1" s="96"/>
      <c r="TAG1" s="96"/>
      <c r="TAH1" s="96"/>
      <c r="TAI1" s="96"/>
      <c r="TAJ1" s="96"/>
      <c r="TAK1" s="96"/>
      <c r="TAL1" s="96"/>
      <c r="TAM1" s="96"/>
      <c r="TAN1" s="96"/>
      <c r="TAO1" s="96"/>
      <c r="TAP1" s="96"/>
      <c r="TAQ1" s="96"/>
      <c r="TAR1" s="96"/>
      <c r="TAS1" s="96"/>
      <c r="TAT1" s="96"/>
      <c r="TAU1" s="96"/>
      <c r="TAV1" s="96"/>
      <c r="TAW1" s="96"/>
      <c r="TAX1" s="96"/>
      <c r="TAY1" s="96"/>
      <c r="TAZ1" s="96"/>
      <c r="TBA1" s="96"/>
      <c r="TBB1" s="96"/>
      <c r="TBC1" s="96"/>
      <c r="TBD1" s="96"/>
      <c r="TBE1" s="96"/>
      <c r="TBF1" s="96"/>
      <c r="TBG1" s="96"/>
      <c r="TBH1" s="96"/>
      <c r="TBI1" s="96"/>
      <c r="TBJ1" s="96"/>
      <c r="TBK1" s="96"/>
      <c r="TBL1" s="96"/>
      <c r="TBM1" s="96"/>
      <c r="TBN1" s="96"/>
      <c r="TBO1" s="96"/>
      <c r="TBP1" s="96"/>
      <c r="TBQ1" s="96"/>
      <c r="TBR1" s="96"/>
      <c r="TBS1" s="96"/>
      <c r="TBT1" s="96"/>
      <c r="TBU1" s="96"/>
      <c r="TBV1" s="96"/>
      <c r="TBW1" s="96"/>
      <c r="TBX1" s="96"/>
      <c r="TBY1" s="96"/>
      <c r="TBZ1" s="96"/>
      <c r="TCA1" s="96"/>
      <c r="TCB1" s="96"/>
      <c r="TCC1" s="96"/>
      <c r="TCD1" s="96"/>
      <c r="TCE1" s="96"/>
      <c r="TCF1" s="96"/>
      <c r="TCG1" s="96"/>
      <c r="TCH1" s="96"/>
      <c r="TCI1" s="96"/>
      <c r="TCJ1" s="96"/>
      <c r="TCK1" s="96"/>
      <c r="TCL1" s="96"/>
      <c r="TCM1" s="96"/>
      <c r="TCN1" s="96"/>
      <c r="TCO1" s="96"/>
      <c r="TCP1" s="96"/>
      <c r="TCQ1" s="96"/>
      <c r="TCR1" s="96"/>
      <c r="TCS1" s="96"/>
      <c r="TCT1" s="96"/>
      <c r="TCU1" s="96"/>
      <c r="TCV1" s="96"/>
      <c r="TCW1" s="96"/>
      <c r="TCX1" s="96"/>
      <c r="TCY1" s="96"/>
      <c r="TCZ1" s="96"/>
      <c r="TDA1" s="96"/>
      <c r="TDB1" s="96"/>
      <c r="TDC1" s="96"/>
      <c r="TDD1" s="96"/>
      <c r="TDE1" s="96"/>
      <c r="TDF1" s="96"/>
      <c r="TDG1" s="96"/>
      <c r="TDH1" s="96"/>
      <c r="TDI1" s="96"/>
      <c r="TDJ1" s="96"/>
      <c r="TDK1" s="96"/>
      <c r="TDL1" s="96"/>
      <c r="TDM1" s="96"/>
      <c r="TDN1" s="96"/>
      <c r="TDO1" s="96"/>
      <c r="TDP1" s="96"/>
      <c r="TDQ1" s="96"/>
      <c r="TDR1" s="96"/>
      <c r="TDS1" s="96"/>
      <c r="TDT1" s="96"/>
      <c r="TDU1" s="96"/>
      <c r="TDV1" s="96"/>
      <c r="TDW1" s="96"/>
      <c r="TDX1" s="96"/>
      <c r="TDY1" s="96"/>
      <c r="TDZ1" s="96"/>
      <c r="TEA1" s="96"/>
      <c r="TEB1" s="96"/>
      <c r="TEC1" s="96"/>
      <c r="TED1" s="96"/>
      <c r="TEE1" s="96"/>
      <c r="TEF1" s="96"/>
      <c r="TEG1" s="96"/>
      <c r="TEH1" s="96"/>
      <c r="TEI1" s="96"/>
      <c r="TEJ1" s="96"/>
      <c r="TEK1" s="96"/>
      <c r="TEL1" s="96"/>
      <c r="TEM1" s="96"/>
      <c r="TEN1" s="96"/>
      <c r="TEO1" s="96"/>
      <c r="TEP1" s="96"/>
      <c r="TEQ1" s="96"/>
      <c r="TER1" s="96"/>
      <c r="TES1" s="96"/>
      <c r="TET1" s="96"/>
      <c r="TEU1" s="96"/>
      <c r="TEV1" s="96"/>
      <c r="TEW1" s="96"/>
      <c r="TEX1" s="96"/>
      <c r="TEY1" s="96"/>
      <c r="TEZ1" s="96"/>
      <c r="TFA1" s="96"/>
      <c r="TFB1" s="96"/>
      <c r="TFC1" s="96"/>
      <c r="TFD1" s="96"/>
      <c r="TFE1" s="96"/>
      <c r="TFF1" s="96"/>
      <c r="TFG1" s="96"/>
      <c r="TFH1" s="96"/>
      <c r="TFI1" s="96"/>
      <c r="TFJ1" s="96"/>
      <c r="TFK1" s="96"/>
      <c r="TFL1" s="96"/>
      <c r="TFM1" s="96"/>
      <c r="TFN1" s="96"/>
      <c r="TFO1" s="96"/>
      <c r="TFP1" s="96"/>
      <c r="TFQ1" s="96"/>
      <c r="TFR1" s="96"/>
      <c r="TFS1" s="96"/>
      <c r="TFT1" s="96"/>
      <c r="TFU1" s="96"/>
      <c r="TFV1" s="96"/>
      <c r="TFW1" s="96"/>
      <c r="TFX1" s="96"/>
      <c r="TFY1" s="96"/>
      <c r="TFZ1" s="96"/>
      <c r="TGA1" s="96"/>
      <c r="TGB1" s="96"/>
      <c r="TGC1" s="96"/>
      <c r="TGD1" s="96"/>
      <c r="TGE1" s="96"/>
      <c r="TGF1" s="96"/>
      <c r="TGG1" s="96"/>
      <c r="TGH1" s="96"/>
      <c r="TGI1" s="96"/>
      <c r="TGJ1" s="96"/>
      <c r="TGK1" s="96"/>
      <c r="TGL1" s="96"/>
      <c r="TGM1" s="96"/>
      <c r="TGN1" s="96"/>
      <c r="TGO1" s="96"/>
      <c r="TGP1" s="96"/>
      <c r="TGQ1" s="96"/>
      <c r="TGR1" s="96"/>
      <c r="TGS1" s="96"/>
      <c r="TGT1" s="96"/>
      <c r="TGU1" s="96"/>
      <c r="TGV1" s="96"/>
      <c r="TGW1" s="96"/>
      <c r="TGX1" s="96"/>
      <c r="TGY1" s="96"/>
      <c r="TGZ1" s="96"/>
      <c r="THA1" s="96"/>
      <c r="THB1" s="96"/>
      <c r="THC1" s="96"/>
      <c r="THD1" s="96"/>
      <c r="THE1" s="96"/>
      <c r="THF1" s="96"/>
      <c r="THG1" s="96"/>
      <c r="THH1" s="96"/>
      <c r="THI1" s="96"/>
      <c r="THJ1" s="96"/>
      <c r="THK1" s="96"/>
      <c r="THL1" s="96"/>
      <c r="THM1" s="96"/>
      <c r="THN1" s="96"/>
      <c r="THO1" s="96"/>
      <c r="THP1" s="96"/>
      <c r="THQ1" s="96"/>
      <c r="THR1" s="96"/>
      <c r="THS1" s="96"/>
      <c r="THT1" s="96"/>
      <c r="THU1" s="96"/>
      <c r="THV1" s="96"/>
      <c r="THW1" s="96"/>
      <c r="THX1" s="96"/>
      <c r="THY1" s="96"/>
      <c r="THZ1" s="96"/>
      <c r="TIA1" s="96"/>
      <c r="TIB1" s="96"/>
      <c r="TIC1" s="96"/>
      <c r="TID1" s="96"/>
      <c r="TIE1" s="96"/>
      <c r="TIF1" s="96"/>
      <c r="TIG1" s="96"/>
      <c r="TIH1" s="96"/>
      <c r="TII1" s="96"/>
      <c r="TIJ1" s="96"/>
      <c r="TIK1" s="96"/>
      <c r="TIL1" s="96"/>
      <c r="TIM1" s="96"/>
      <c r="TIN1" s="96"/>
      <c r="TIO1" s="96"/>
      <c r="TIP1" s="96"/>
      <c r="TIQ1" s="96"/>
      <c r="TIR1" s="96"/>
      <c r="TIS1" s="96"/>
      <c r="TIT1" s="96"/>
      <c r="TIU1" s="96"/>
      <c r="TIV1" s="96"/>
      <c r="TIW1" s="96"/>
      <c r="TIX1" s="96"/>
      <c r="TIY1" s="96"/>
      <c r="TIZ1" s="96"/>
      <c r="TJA1" s="96"/>
      <c r="TJB1" s="96"/>
      <c r="TJC1" s="96"/>
      <c r="TJD1" s="96"/>
      <c r="TJE1" s="96"/>
      <c r="TJF1" s="96"/>
      <c r="TJG1" s="96"/>
      <c r="TJH1" s="96"/>
      <c r="TJI1" s="96"/>
      <c r="TJJ1" s="96"/>
      <c r="TJK1" s="96"/>
      <c r="TJL1" s="96"/>
      <c r="TJM1" s="96"/>
      <c r="TJN1" s="96"/>
      <c r="TJO1" s="96"/>
      <c r="TJP1" s="96"/>
      <c r="TJQ1" s="96"/>
      <c r="TJR1" s="96"/>
      <c r="TJS1" s="96"/>
      <c r="TJT1" s="96"/>
      <c r="TJU1" s="96"/>
      <c r="TJV1" s="96"/>
      <c r="TJW1" s="96"/>
      <c r="TJX1" s="96"/>
      <c r="TJY1" s="96"/>
      <c r="TJZ1" s="96"/>
      <c r="TKA1" s="96"/>
      <c r="TKB1" s="96"/>
      <c r="TKC1" s="96"/>
      <c r="TKD1" s="96"/>
      <c r="TKE1" s="96"/>
      <c r="TKF1" s="96"/>
      <c r="TKG1" s="96"/>
      <c r="TKH1" s="96"/>
      <c r="TKI1" s="96"/>
      <c r="TKJ1" s="96"/>
      <c r="TKK1" s="96"/>
      <c r="TKL1" s="96"/>
      <c r="TKM1" s="96"/>
      <c r="TKN1" s="96"/>
      <c r="TKO1" s="96"/>
      <c r="TKP1" s="96"/>
      <c r="TKQ1" s="96"/>
      <c r="TKR1" s="96"/>
      <c r="TKS1" s="96"/>
      <c r="TKT1" s="96"/>
      <c r="TKU1" s="96"/>
      <c r="TKV1" s="96"/>
      <c r="TKW1" s="96"/>
      <c r="TKX1" s="96"/>
      <c r="TKY1" s="96"/>
      <c r="TKZ1" s="96"/>
      <c r="TLA1" s="96"/>
      <c r="TLB1" s="96"/>
      <c r="TLC1" s="96"/>
      <c r="TLD1" s="96"/>
      <c r="TLE1" s="96"/>
      <c r="TLF1" s="96"/>
      <c r="TLG1" s="96"/>
      <c r="TLH1" s="96"/>
      <c r="TLI1" s="96"/>
      <c r="TLJ1" s="96"/>
      <c r="TLK1" s="96"/>
      <c r="TLL1" s="96"/>
      <c r="TLM1" s="96"/>
      <c r="TLN1" s="96"/>
      <c r="TLO1" s="96"/>
      <c r="TLP1" s="96"/>
      <c r="TLQ1" s="96"/>
      <c r="TLR1" s="96"/>
      <c r="TLS1" s="96"/>
      <c r="TLT1" s="96"/>
      <c r="TLU1" s="96"/>
      <c r="TLV1" s="96"/>
      <c r="TLW1" s="96"/>
      <c r="TLX1" s="96"/>
      <c r="TLY1" s="96"/>
      <c r="TLZ1" s="96"/>
      <c r="TMA1" s="96"/>
      <c r="TMB1" s="96"/>
      <c r="TMC1" s="96"/>
      <c r="TMD1" s="96"/>
      <c r="TME1" s="96"/>
      <c r="TMF1" s="96"/>
      <c r="TMG1" s="96"/>
      <c r="TMH1" s="96"/>
      <c r="TMI1" s="96"/>
      <c r="TMJ1" s="96"/>
      <c r="TMK1" s="96"/>
      <c r="TML1" s="96"/>
      <c r="TMM1" s="96"/>
      <c r="TMN1" s="96"/>
      <c r="TMO1" s="96"/>
      <c r="TMP1" s="96"/>
      <c r="TMQ1" s="96"/>
      <c r="TMR1" s="96"/>
      <c r="TMS1" s="96"/>
      <c r="TMT1" s="96"/>
      <c r="TMU1" s="96"/>
      <c r="TMV1" s="96"/>
      <c r="TMW1" s="96"/>
      <c r="TMX1" s="96"/>
      <c r="TMY1" s="96"/>
      <c r="TMZ1" s="96"/>
      <c r="TNA1" s="96"/>
      <c r="TNB1" s="96"/>
      <c r="TNC1" s="96"/>
      <c r="TND1" s="96"/>
      <c r="TNE1" s="96"/>
      <c r="TNF1" s="96"/>
      <c r="TNG1" s="96"/>
      <c r="TNH1" s="96"/>
      <c r="TNI1" s="96"/>
      <c r="TNJ1" s="96"/>
      <c r="TNK1" s="96"/>
      <c r="TNL1" s="96"/>
      <c r="TNM1" s="96"/>
      <c r="TNN1" s="96"/>
      <c r="TNO1" s="96"/>
      <c r="TNP1" s="96"/>
      <c r="TNQ1" s="96"/>
      <c r="TNR1" s="96"/>
      <c r="TNS1" s="96"/>
      <c r="TNT1" s="96"/>
      <c r="TNU1" s="96"/>
      <c r="TNV1" s="96"/>
      <c r="TNW1" s="96"/>
      <c r="TNX1" s="96"/>
      <c r="TNY1" s="96"/>
      <c r="TNZ1" s="96"/>
      <c r="TOA1" s="96"/>
      <c r="TOB1" s="96"/>
      <c r="TOC1" s="96"/>
      <c r="TOD1" s="96"/>
      <c r="TOE1" s="96"/>
      <c r="TOF1" s="96"/>
      <c r="TOG1" s="96"/>
      <c r="TOH1" s="96"/>
      <c r="TOI1" s="96"/>
      <c r="TOJ1" s="96"/>
      <c r="TOK1" s="96"/>
      <c r="TOL1" s="96"/>
      <c r="TOM1" s="96"/>
      <c r="TON1" s="96"/>
      <c r="TOO1" s="96"/>
      <c r="TOP1" s="96"/>
      <c r="TOQ1" s="96"/>
      <c r="TOR1" s="96"/>
      <c r="TOS1" s="96"/>
      <c r="TOT1" s="96"/>
      <c r="TOU1" s="96"/>
      <c r="TOV1" s="96"/>
      <c r="TOW1" s="96"/>
      <c r="TOX1" s="96"/>
      <c r="TOY1" s="96"/>
      <c r="TOZ1" s="96"/>
      <c r="TPA1" s="96"/>
      <c r="TPB1" s="96"/>
      <c r="TPC1" s="96"/>
      <c r="TPD1" s="96"/>
      <c r="TPE1" s="96"/>
      <c r="TPF1" s="96"/>
      <c r="TPG1" s="96"/>
      <c r="TPH1" s="96"/>
      <c r="TPI1" s="96"/>
      <c r="TPJ1" s="96"/>
      <c r="TPK1" s="96"/>
      <c r="TPL1" s="96"/>
      <c r="TPM1" s="96"/>
      <c r="TPN1" s="96"/>
      <c r="TPO1" s="96"/>
      <c r="TPP1" s="96"/>
      <c r="TPQ1" s="96"/>
      <c r="TPR1" s="96"/>
      <c r="TPS1" s="96"/>
      <c r="TPT1" s="96"/>
      <c r="TPU1" s="96"/>
      <c r="TPV1" s="96"/>
      <c r="TPW1" s="96"/>
      <c r="TPX1" s="96"/>
      <c r="TPY1" s="96"/>
      <c r="TPZ1" s="96"/>
      <c r="TQA1" s="96"/>
      <c r="TQB1" s="96"/>
      <c r="TQC1" s="96"/>
      <c r="TQD1" s="96"/>
      <c r="TQE1" s="96"/>
      <c r="TQF1" s="96"/>
      <c r="TQG1" s="96"/>
      <c r="TQH1" s="96"/>
      <c r="TQI1" s="96"/>
      <c r="TQJ1" s="96"/>
      <c r="TQK1" s="96"/>
      <c r="TQL1" s="96"/>
      <c r="TQM1" s="96"/>
      <c r="TQN1" s="96"/>
      <c r="TQO1" s="96"/>
      <c r="TQP1" s="96"/>
      <c r="TQQ1" s="96"/>
      <c r="TQR1" s="96"/>
      <c r="TQS1" s="96"/>
      <c r="TQT1" s="96"/>
      <c r="TQU1" s="96"/>
      <c r="TQV1" s="96"/>
      <c r="TQW1" s="96"/>
      <c r="TQX1" s="96"/>
      <c r="TQY1" s="96"/>
      <c r="TQZ1" s="96"/>
      <c r="TRA1" s="96"/>
      <c r="TRB1" s="96"/>
      <c r="TRC1" s="96"/>
      <c r="TRD1" s="96"/>
      <c r="TRE1" s="96"/>
      <c r="TRF1" s="96"/>
      <c r="TRG1" s="96"/>
      <c r="TRH1" s="96"/>
      <c r="TRI1" s="96"/>
      <c r="TRJ1" s="96"/>
      <c r="TRK1" s="96"/>
      <c r="TRL1" s="96"/>
      <c r="TRM1" s="96"/>
      <c r="TRN1" s="96"/>
      <c r="TRO1" s="96"/>
      <c r="TRP1" s="96"/>
      <c r="TRQ1" s="96"/>
      <c r="TRR1" s="96"/>
      <c r="TRS1" s="96"/>
      <c r="TRT1" s="96"/>
      <c r="TRU1" s="96"/>
      <c r="TRV1" s="96"/>
      <c r="TRW1" s="96"/>
      <c r="TRX1" s="96"/>
      <c r="TRY1" s="96"/>
      <c r="TRZ1" s="96"/>
      <c r="TSA1" s="96"/>
      <c r="TSB1" s="96"/>
      <c r="TSC1" s="96"/>
      <c r="TSD1" s="96"/>
      <c r="TSE1" s="96"/>
      <c r="TSF1" s="96"/>
      <c r="TSG1" s="96"/>
      <c r="TSH1" s="96"/>
      <c r="TSI1" s="96"/>
      <c r="TSJ1" s="96"/>
      <c r="TSK1" s="96"/>
      <c r="TSL1" s="96"/>
      <c r="TSM1" s="96"/>
      <c r="TSN1" s="96"/>
      <c r="TSO1" s="96"/>
      <c r="TSP1" s="96"/>
      <c r="TSQ1" s="96"/>
      <c r="TSR1" s="96"/>
      <c r="TSS1" s="96"/>
      <c r="TST1" s="96"/>
      <c r="TSU1" s="96"/>
      <c r="TSV1" s="96"/>
      <c r="TSW1" s="96"/>
      <c r="TSX1" s="96"/>
      <c r="TSY1" s="96"/>
      <c r="TSZ1" s="96"/>
      <c r="TTA1" s="96"/>
      <c r="TTB1" s="96"/>
      <c r="TTC1" s="96"/>
      <c r="TTD1" s="96"/>
      <c r="TTE1" s="96"/>
      <c r="TTF1" s="96"/>
      <c r="TTG1" s="96"/>
      <c r="TTH1" s="96"/>
      <c r="TTI1" s="96"/>
      <c r="TTJ1" s="96"/>
      <c r="TTK1" s="96"/>
      <c r="TTL1" s="96"/>
      <c r="TTM1" s="96"/>
      <c r="TTN1" s="96"/>
      <c r="TTO1" s="96"/>
      <c r="TTP1" s="96"/>
      <c r="TTQ1" s="96"/>
      <c r="TTR1" s="96"/>
      <c r="TTS1" s="96"/>
      <c r="TTT1" s="96"/>
      <c r="TTU1" s="96"/>
      <c r="TTV1" s="96"/>
      <c r="TTW1" s="96"/>
      <c r="TTX1" s="96"/>
      <c r="TTY1" s="96"/>
      <c r="TTZ1" s="96"/>
      <c r="TUA1" s="96"/>
      <c r="TUB1" s="96"/>
      <c r="TUC1" s="96"/>
      <c r="TUD1" s="96"/>
      <c r="TUE1" s="96"/>
      <c r="TUF1" s="96"/>
      <c r="TUG1" s="96"/>
      <c r="TUH1" s="96"/>
      <c r="TUI1" s="96"/>
      <c r="TUJ1" s="96"/>
      <c r="TUK1" s="96"/>
      <c r="TUL1" s="96"/>
      <c r="TUM1" s="96"/>
      <c r="TUN1" s="96"/>
      <c r="TUO1" s="96"/>
      <c r="TUP1" s="96"/>
      <c r="TUQ1" s="96"/>
      <c r="TUR1" s="96"/>
      <c r="TUS1" s="96"/>
      <c r="TUT1" s="96"/>
      <c r="TUU1" s="96"/>
      <c r="TUV1" s="96"/>
      <c r="TUW1" s="96"/>
      <c r="TUX1" s="96"/>
      <c r="TUY1" s="96"/>
      <c r="TUZ1" s="96"/>
      <c r="TVA1" s="96"/>
      <c r="TVB1" s="96"/>
      <c r="TVC1" s="96"/>
      <c r="TVD1" s="96"/>
      <c r="TVE1" s="96"/>
      <c r="TVF1" s="96"/>
      <c r="TVG1" s="96"/>
      <c r="TVH1" s="96"/>
      <c r="TVI1" s="96"/>
      <c r="TVJ1" s="96"/>
      <c r="TVK1" s="96"/>
      <c r="TVL1" s="96"/>
      <c r="TVM1" s="96"/>
      <c r="TVN1" s="96"/>
      <c r="TVO1" s="96"/>
      <c r="TVP1" s="96"/>
      <c r="TVQ1" s="96"/>
      <c r="TVR1" s="96"/>
      <c r="TVS1" s="96"/>
      <c r="TVT1" s="96"/>
      <c r="TVU1" s="96"/>
      <c r="TVV1" s="96"/>
      <c r="TVW1" s="96"/>
      <c r="TVX1" s="96"/>
      <c r="TVY1" s="96"/>
      <c r="TVZ1" s="96"/>
      <c r="TWA1" s="96"/>
      <c r="TWB1" s="96"/>
      <c r="TWC1" s="96"/>
      <c r="TWD1" s="96"/>
      <c r="TWE1" s="96"/>
      <c r="TWF1" s="96"/>
      <c r="TWG1" s="96"/>
      <c r="TWH1" s="96"/>
      <c r="TWI1" s="96"/>
      <c r="TWJ1" s="96"/>
      <c r="TWK1" s="96"/>
      <c r="TWL1" s="96"/>
      <c r="TWM1" s="96"/>
      <c r="TWN1" s="96"/>
      <c r="TWO1" s="96"/>
      <c r="TWP1" s="96"/>
      <c r="TWQ1" s="96"/>
      <c r="TWR1" s="96"/>
      <c r="TWS1" s="96"/>
      <c r="TWT1" s="96"/>
      <c r="TWU1" s="96"/>
      <c r="TWV1" s="96"/>
      <c r="TWW1" s="96"/>
      <c r="TWX1" s="96"/>
      <c r="TWY1" s="96"/>
      <c r="TWZ1" s="96"/>
      <c r="TXA1" s="96"/>
      <c r="TXB1" s="96"/>
      <c r="TXC1" s="96"/>
      <c r="TXD1" s="96"/>
      <c r="TXE1" s="96"/>
      <c r="TXF1" s="96"/>
      <c r="TXG1" s="96"/>
      <c r="TXH1" s="96"/>
      <c r="TXI1" s="96"/>
      <c r="TXJ1" s="96"/>
      <c r="TXK1" s="96"/>
      <c r="TXL1" s="96"/>
      <c r="TXM1" s="96"/>
      <c r="TXN1" s="96"/>
      <c r="TXO1" s="96"/>
      <c r="TXP1" s="96"/>
      <c r="TXQ1" s="96"/>
      <c r="TXR1" s="96"/>
      <c r="TXS1" s="96"/>
      <c r="TXT1" s="96"/>
      <c r="TXU1" s="96"/>
      <c r="TXV1" s="96"/>
      <c r="TXW1" s="96"/>
      <c r="TXX1" s="96"/>
      <c r="TXY1" s="96"/>
      <c r="TXZ1" s="96"/>
      <c r="TYA1" s="96"/>
      <c r="TYB1" s="96"/>
      <c r="TYC1" s="96"/>
      <c r="TYD1" s="96"/>
      <c r="TYE1" s="96"/>
      <c r="TYF1" s="96"/>
      <c r="TYG1" s="96"/>
      <c r="TYH1" s="96"/>
      <c r="TYI1" s="96"/>
      <c r="TYJ1" s="96"/>
      <c r="TYK1" s="96"/>
      <c r="TYL1" s="96"/>
      <c r="TYM1" s="96"/>
      <c r="TYN1" s="96"/>
      <c r="TYO1" s="96"/>
      <c r="TYP1" s="96"/>
      <c r="TYQ1" s="96"/>
      <c r="TYR1" s="96"/>
      <c r="TYS1" s="96"/>
      <c r="TYT1" s="96"/>
      <c r="TYU1" s="96"/>
      <c r="TYV1" s="96"/>
      <c r="TYW1" s="96"/>
      <c r="TYX1" s="96"/>
      <c r="TYY1" s="96"/>
      <c r="TYZ1" s="96"/>
      <c r="TZA1" s="96"/>
      <c r="TZB1" s="96"/>
      <c r="TZC1" s="96"/>
      <c r="TZD1" s="96"/>
      <c r="TZE1" s="96"/>
      <c r="TZF1" s="96"/>
      <c r="TZG1" s="96"/>
      <c r="TZH1" s="96"/>
      <c r="TZI1" s="96"/>
      <c r="TZJ1" s="96"/>
      <c r="TZK1" s="96"/>
      <c r="TZL1" s="96"/>
      <c r="TZM1" s="96"/>
      <c r="TZN1" s="96"/>
      <c r="TZO1" s="96"/>
      <c r="TZP1" s="96"/>
      <c r="TZQ1" s="96"/>
      <c r="TZR1" s="96"/>
      <c r="TZS1" s="96"/>
      <c r="TZT1" s="96"/>
      <c r="TZU1" s="96"/>
      <c r="TZV1" s="96"/>
      <c r="TZW1" s="96"/>
      <c r="TZX1" s="96"/>
      <c r="TZY1" s="96"/>
      <c r="TZZ1" s="96"/>
      <c r="UAA1" s="96"/>
      <c r="UAB1" s="96"/>
      <c r="UAC1" s="96"/>
      <c r="UAD1" s="96"/>
      <c r="UAE1" s="96"/>
      <c r="UAF1" s="96"/>
      <c r="UAG1" s="96"/>
      <c r="UAH1" s="96"/>
      <c r="UAI1" s="96"/>
      <c r="UAJ1" s="96"/>
      <c r="UAK1" s="96"/>
      <c r="UAL1" s="96"/>
      <c r="UAM1" s="96"/>
      <c r="UAN1" s="96"/>
      <c r="UAO1" s="96"/>
      <c r="UAP1" s="96"/>
      <c r="UAQ1" s="96"/>
      <c r="UAR1" s="96"/>
      <c r="UAS1" s="96"/>
      <c r="UAT1" s="96"/>
      <c r="UAU1" s="96"/>
      <c r="UAV1" s="96"/>
      <c r="UAW1" s="96"/>
      <c r="UAX1" s="96"/>
      <c r="UAY1" s="96"/>
      <c r="UAZ1" s="96"/>
      <c r="UBA1" s="96"/>
      <c r="UBB1" s="96"/>
      <c r="UBC1" s="96"/>
      <c r="UBD1" s="96"/>
      <c r="UBE1" s="96"/>
      <c r="UBF1" s="96"/>
      <c r="UBG1" s="96"/>
      <c r="UBH1" s="96"/>
      <c r="UBI1" s="96"/>
      <c r="UBJ1" s="96"/>
      <c r="UBK1" s="96"/>
      <c r="UBL1" s="96"/>
      <c r="UBM1" s="96"/>
      <c r="UBN1" s="96"/>
      <c r="UBO1" s="96"/>
      <c r="UBP1" s="96"/>
      <c r="UBQ1" s="96"/>
      <c r="UBR1" s="96"/>
      <c r="UBS1" s="96"/>
      <c r="UBT1" s="96"/>
      <c r="UBU1" s="96"/>
      <c r="UBV1" s="96"/>
      <c r="UBW1" s="96"/>
      <c r="UBX1" s="96"/>
      <c r="UBY1" s="96"/>
      <c r="UBZ1" s="96"/>
      <c r="UCA1" s="96"/>
      <c r="UCB1" s="96"/>
      <c r="UCC1" s="96"/>
      <c r="UCD1" s="96"/>
      <c r="UCE1" s="96"/>
      <c r="UCF1" s="96"/>
      <c r="UCG1" s="96"/>
      <c r="UCH1" s="96"/>
      <c r="UCI1" s="96"/>
      <c r="UCJ1" s="96"/>
      <c r="UCK1" s="96"/>
      <c r="UCL1" s="96"/>
      <c r="UCM1" s="96"/>
      <c r="UCN1" s="96"/>
      <c r="UCO1" s="96"/>
      <c r="UCP1" s="96"/>
      <c r="UCQ1" s="96"/>
      <c r="UCR1" s="96"/>
      <c r="UCS1" s="96"/>
      <c r="UCT1" s="96"/>
      <c r="UCU1" s="96"/>
      <c r="UCV1" s="96"/>
      <c r="UCW1" s="96"/>
      <c r="UCX1" s="96"/>
      <c r="UCY1" s="96"/>
      <c r="UCZ1" s="96"/>
      <c r="UDA1" s="96"/>
      <c r="UDB1" s="96"/>
      <c r="UDC1" s="96"/>
      <c r="UDD1" s="96"/>
      <c r="UDE1" s="96"/>
      <c r="UDF1" s="96"/>
      <c r="UDG1" s="96"/>
      <c r="UDH1" s="96"/>
      <c r="UDI1" s="96"/>
      <c r="UDJ1" s="96"/>
      <c r="UDK1" s="96"/>
      <c r="UDL1" s="96"/>
      <c r="UDM1" s="96"/>
      <c r="UDN1" s="96"/>
      <c r="UDO1" s="96"/>
      <c r="UDP1" s="96"/>
      <c r="UDQ1" s="96"/>
      <c r="UDR1" s="96"/>
      <c r="UDS1" s="96"/>
      <c r="UDT1" s="96"/>
      <c r="UDU1" s="96"/>
      <c r="UDV1" s="96"/>
      <c r="UDW1" s="96"/>
      <c r="UDX1" s="96"/>
      <c r="UDY1" s="96"/>
      <c r="UDZ1" s="96"/>
      <c r="UEA1" s="96"/>
      <c r="UEB1" s="96"/>
      <c r="UEC1" s="96"/>
      <c r="UED1" s="96"/>
      <c r="UEE1" s="96"/>
      <c r="UEF1" s="96"/>
      <c r="UEG1" s="96"/>
      <c r="UEH1" s="96"/>
      <c r="UEI1" s="96"/>
      <c r="UEJ1" s="96"/>
      <c r="UEK1" s="96"/>
      <c r="UEL1" s="96"/>
      <c r="UEM1" s="96"/>
      <c r="UEN1" s="96"/>
      <c r="UEO1" s="96"/>
      <c r="UEP1" s="96"/>
      <c r="UEQ1" s="96"/>
      <c r="UER1" s="96"/>
      <c r="UES1" s="96"/>
      <c r="UET1" s="96"/>
      <c r="UEU1" s="96"/>
      <c r="UEV1" s="96"/>
      <c r="UEW1" s="96"/>
      <c r="UEX1" s="96"/>
      <c r="UEY1" s="96"/>
      <c r="UEZ1" s="96"/>
      <c r="UFA1" s="96"/>
      <c r="UFB1" s="96"/>
      <c r="UFC1" s="96"/>
      <c r="UFD1" s="96"/>
      <c r="UFE1" s="96"/>
      <c r="UFF1" s="96"/>
      <c r="UFG1" s="96"/>
      <c r="UFH1" s="96"/>
      <c r="UFI1" s="96"/>
      <c r="UFJ1" s="96"/>
      <c r="UFK1" s="96"/>
      <c r="UFL1" s="96"/>
      <c r="UFM1" s="96"/>
      <c r="UFN1" s="96"/>
      <c r="UFO1" s="96"/>
      <c r="UFP1" s="96"/>
      <c r="UFQ1" s="96"/>
      <c r="UFR1" s="96"/>
      <c r="UFS1" s="96"/>
      <c r="UFT1" s="96"/>
      <c r="UFU1" s="96"/>
      <c r="UFV1" s="96"/>
      <c r="UFW1" s="96"/>
      <c r="UFX1" s="96"/>
      <c r="UFY1" s="96"/>
      <c r="UFZ1" s="96"/>
      <c r="UGA1" s="96"/>
      <c r="UGB1" s="96"/>
      <c r="UGC1" s="96"/>
      <c r="UGD1" s="96"/>
      <c r="UGE1" s="96"/>
      <c r="UGF1" s="96"/>
      <c r="UGG1" s="96"/>
      <c r="UGH1" s="96"/>
      <c r="UGI1" s="96"/>
      <c r="UGJ1" s="96"/>
      <c r="UGK1" s="96"/>
      <c r="UGL1" s="96"/>
      <c r="UGM1" s="96"/>
      <c r="UGN1" s="96"/>
      <c r="UGO1" s="96"/>
      <c r="UGP1" s="96"/>
      <c r="UGQ1" s="96"/>
      <c r="UGR1" s="96"/>
      <c r="UGS1" s="96"/>
      <c r="UGT1" s="96"/>
      <c r="UGU1" s="96"/>
      <c r="UGV1" s="96"/>
      <c r="UGW1" s="96"/>
      <c r="UGX1" s="96"/>
      <c r="UGY1" s="96"/>
      <c r="UGZ1" s="96"/>
      <c r="UHA1" s="96"/>
      <c r="UHB1" s="96"/>
      <c r="UHC1" s="96"/>
      <c r="UHD1" s="96"/>
      <c r="UHE1" s="96"/>
      <c r="UHF1" s="96"/>
      <c r="UHG1" s="96"/>
      <c r="UHH1" s="96"/>
      <c r="UHI1" s="96"/>
      <c r="UHJ1" s="96"/>
      <c r="UHK1" s="96"/>
      <c r="UHL1" s="96"/>
      <c r="UHM1" s="96"/>
      <c r="UHN1" s="96"/>
      <c r="UHO1" s="96"/>
      <c r="UHP1" s="96"/>
      <c r="UHQ1" s="96"/>
      <c r="UHR1" s="96"/>
      <c r="UHS1" s="96"/>
      <c r="UHT1" s="96"/>
      <c r="UHU1" s="96"/>
      <c r="UHV1" s="96"/>
      <c r="UHW1" s="96"/>
      <c r="UHX1" s="96"/>
      <c r="UHY1" s="96"/>
      <c r="UHZ1" s="96"/>
      <c r="UIA1" s="96"/>
      <c r="UIB1" s="96"/>
      <c r="UIC1" s="96"/>
      <c r="UID1" s="96"/>
      <c r="UIE1" s="96"/>
      <c r="UIF1" s="96"/>
      <c r="UIG1" s="96"/>
      <c r="UIH1" s="96"/>
      <c r="UII1" s="96"/>
      <c r="UIJ1" s="96"/>
      <c r="UIK1" s="96"/>
      <c r="UIL1" s="96"/>
      <c r="UIM1" s="96"/>
      <c r="UIN1" s="96"/>
      <c r="UIO1" s="96"/>
      <c r="UIP1" s="96"/>
      <c r="UIQ1" s="96"/>
      <c r="UIR1" s="96"/>
      <c r="UIS1" s="96"/>
      <c r="UIT1" s="96"/>
      <c r="UIU1" s="96"/>
      <c r="UIV1" s="96"/>
      <c r="UIW1" s="96"/>
      <c r="UIX1" s="96"/>
      <c r="UIY1" s="96"/>
      <c r="UIZ1" s="96"/>
      <c r="UJA1" s="96"/>
      <c r="UJB1" s="96"/>
      <c r="UJC1" s="96"/>
      <c r="UJD1" s="96"/>
      <c r="UJE1" s="96"/>
      <c r="UJF1" s="96"/>
      <c r="UJG1" s="96"/>
      <c r="UJH1" s="96"/>
      <c r="UJI1" s="96"/>
      <c r="UJJ1" s="96"/>
      <c r="UJK1" s="96"/>
      <c r="UJL1" s="96"/>
      <c r="UJM1" s="96"/>
      <c r="UJN1" s="96"/>
      <c r="UJO1" s="96"/>
      <c r="UJP1" s="96"/>
      <c r="UJQ1" s="96"/>
      <c r="UJR1" s="96"/>
      <c r="UJS1" s="96"/>
      <c r="UJT1" s="96"/>
      <c r="UJU1" s="96"/>
      <c r="UJV1" s="96"/>
      <c r="UJW1" s="96"/>
      <c r="UJX1" s="96"/>
      <c r="UJY1" s="96"/>
      <c r="UJZ1" s="96"/>
      <c r="UKA1" s="96"/>
      <c r="UKB1" s="96"/>
      <c r="UKC1" s="96"/>
      <c r="UKD1" s="96"/>
      <c r="UKE1" s="96"/>
      <c r="UKF1" s="96"/>
      <c r="UKG1" s="96"/>
      <c r="UKH1" s="96"/>
      <c r="UKI1" s="96"/>
      <c r="UKJ1" s="96"/>
      <c r="UKK1" s="96"/>
      <c r="UKL1" s="96"/>
      <c r="UKM1" s="96"/>
      <c r="UKN1" s="96"/>
      <c r="UKO1" s="96"/>
      <c r="UKP1" s="96"/>
      <c r="UKQ1" s="96"/>
      <c r="UKR1" s="96"/>
      <c r="UKS1" s="96"/>
      <c r="UKT1" s="96"/>
      <c r="UKU1" s="96"/>
      <c r="UKV1" s="96"/>
      <c r="UKW1" s="96"/>
      <c r="UKX1" s="96"/>
      <c r="UKY1" s="96"/>
      <c r="UKZ1" s="96"/>
      <c r="ULA1" s="96"/>
      <c r="ULB1" s="96"/>
      <c r="ULC1" s="96"/>
      <c r="ULD1" s="96"/>
      <c r="ULE1" s="96"/>
      <c r="ULF1" s="96"/>
      <c r="ULG1" s="96"/>
      <c r="ULH1" s="96"/>
      <c r="ULI1" s="96"/>
      <c r="ULJ1" s="96"/>
      <c r="ULK1" s="96"/>
      <c r="ULL1" s="96"/>
      <c r="ULM1" s="96"/>
      <c r="ULN1" s="96"/>
      <c r="ULO1" s="96"/>
      <c r="ULP1" s="96"/>
      <c r="ULQ1" s="96"/>
      <c r="ULR1" s="96"/>
      <c r="ULS1" s="96"/>
      <c r="ULT1" s="96"/>
      <c r="ULU1" s="96"/>
      <c r="ULV1" s="96"/>
      <c r="ULW1" s="96"/>
      <c r="ULX1" s="96"/>
      <c r="ULY1" s="96"/>
      <c r="ULZ1" s="96"/>
      <c r="UMA1" s="96"/>
      <c r="UMB1" s="96"/>
      <c r="UMC1" s="96"/>
      <c r="UMD1" s="96"/>
      <c r="UME1" s="96"/>
      <c r="UMF1" s="96"/>
      <c r="UMG1" s="96"/>
      <c r="UMH1" s="96"/>
      <c r="UMI1" s="96"/>
      <c r="UMJ1" s="96"/>
      <c r="UMK1" s="96"/>
      <c r="UML1" s="96"/>
      <c r="UMM1" s="96"/>
      <c r="UMN1" s="96"/>
      <c r="UMO1" s="96"/>
      <c r="UMP1" s="96"/>
      <c r="UMQ1" s="96"/>
      <c r="UMR1" s="96"/>
      <c r="UMS1" s="96"/>
      <c r="UMT1" s="96"/>
      <c r="UMU1" s="96"/>
      <c r="UMV1" s="96"/>
      <c r="UMW1" s="96"/>
      <c r="UMX1" s="96"/>
      <c r="UMY1" s="96"/>
      <c r="UMZ1" s="96"/>
      <c r="UNA1" s="96"/>
      <c r="UNB1" s="96"/>
      <c r="UNC1" s="96"/>
      <c r="UND1" s="96"/>
      <c r="UNE1" s="96"/>
      <c r="UNF1" s="96"/>
      <c r="UNG1" s="96"/>
      <c r="UNH1" s="96"/>
      <c r="UNI1" s="96"/>
      <c r="UNJ1" s="96"/>
      <c r="UNK1" s="96"/>
      <c r="UNL1" s="96"/>
      <c r="UNM1" s="96"/>
      <c r="UNN1" s="96"/>
      <c r="UNO1" s="96"/>
      <c r="UNP1" s="96"/>
      <c r="UNQ1" s="96"/>
      <c r="UNR1" s="96"/>
      <c r="UNS1" s="96"/>
      <c r="UNT1" s="96"/>
      <c r="UNU1" s="96"/>
      <c r="UNV1" s="96"/>
      <c r="UNW1" s="96"/>
      <c r="UNX1" s="96"/>
      <c r="UNY1" s="96"/>
      <c r="UNZ1" s="96"/>
      <c r="UOA1" s="96"/>
      <c r="UOB1" s="96"/>
      <c r="UOC1" s="96"/>
      <c r="UOD1" s="96"/>
      <c r="UOE1" s="96"/>
      <c r="UOF1" s="96"/>
      <c r="UOG1" s="96"/>
      <c r="UOH1" s="96"/>
      <c r="UOI1" s="96"/>
      <c r="UOJ1" s="96"/>
      <c r="UOK1" s="96"/>
      <c r="UOL1" s="96"/>
      <c r="UOM1" s="96"/>
      <c r="UON1" s="96"/>
      <c r="UOO1" s="96"/>
      <c r="UOP1" s="96"/>
      <c r="UOQ1" s="96"/>
      <c r="UOR1" s="96"/>
      <c r="UOS1" s="96"/>
      <c r="UOT1" s="96"/>
      <c r="UOU1" s="96"/>
      <c r="UOV1" s="96"/>
      <c r="UOW1" s="96"/>
      <c r="UOX1" s="96"/>
      <c r="UOY1" s="96"/>
      <c r="UOZ1" s="96"/>
      <c r="UPA1" s="96"/>
      <c r="UPB1" s="96"/>
      <c r="UPC1" s="96"/>
      <c r="UPD1" s="96"/>
      <c r="UPE1" s="96"/>
      <c r="UPF1" s="96"/>
      <c r="UPG1" s="96"/>
      <c r="UPH1" s="96"/>
      <c r="UPI1" s="96"/>
      <c r="UPJ1" s="96"/>
      <c r="UPK1" s="96"/>
      <c r="UPL1" s="96"/>
      <c r="UPM1" s="96"/>
      <c r="UPN1" s="96"/>
      <c r="UPO1" s="96"/>
      <c r="UPP1" s="96"/>
      <c r="UPQ1" s="96"/>
      <c r="UPR1" s="96"/>
      <c r="UPS1" s="96"/>
      <c r="UPT1" s="96"/>
      <c r="UPU1" s="96"/>
      <c r="UPV1" s="96"/>
      <c r="UPW1" s="96"/>
      <c r="UPX1" s="96"/>
      <c r="UPY1" s="96"/>
      <c r="UPZ1" s="96"/>
      <c r="UQA1" s="96"/>
      <c r="UQB1" s="96"/>
      <c r="UQC1" s="96"/>
      <c r="UQD1" s="96"/>
      <c r="UQE1" s="96"/>
      <c r="UQF1" s="96"/>
      <c r="UQG1" s="96"/>
      <c r="UQH1" s="96"/>
      <c r="UQI1" s="96"/>
      <c r="UQJ1" s="96"/>
      <c r="UQK1" s="96"/>
      <c r="UQL1" s="96"/>
      <c r="UQM1" s="96"/>
      <c r="UQN1" s="96"/>
      <c r="UQO1" s="96"/>
      <c r="UQP1" s="96"/>
      <c r="UQQ1" s="96"/>
      <c r="UQR1" s="96"/>
      <c r="UQS1" s="96"/>
      <c r="UQT1" s="96"/>
      <c r="UQU1" s="96"/>
      <c r="UQV1" s="96"/>
      <c r="UQW1" s="96"/>
      <c r="UQX1" s="96"/>
      <c r="UQY1" s="96"/>
      <c r="UQZ1" s="96"/>
      <c r="URA1" s="96"/>
      <c r="URB1" s="96"/>
      <c r="URC1" s="96"/>
      <c r="URD1" s="96"/>
      <c r="URE1" s="96"/>
      <c r="URF1" s="96"/>
      <c r="URG1" s="96"/>
      <c r="URH1" s="96"/>
      <c r="URI1" s="96"/>
      <c r="URJ1" s="96"/>
      <c r="URK1" s="96"/>
      <c r="URL1" s="96"/>
      <c r="URM1" s="96"/>
      <c r="URN1" s="96"/>
      <c r="URO1" s="96"/>
      <c r="URP1" s="96"/>
      <c r="URQ1" s="96"/>
      <c r="URR1" s="96"/>
      <c r="URS1" s="96"/>
      <c r="URT1" s="96"/>
      <c r="URU1" s="96"/>
      <c r="URV1" s="96"/>
      <c r="URW1" s="96"/>
      <c r="URX1" s="96"/>
      <c r="URY1" s="96"/>
      <c r="URZ1" s="96"/>
      <c r="USA1" s="96"/>
      <c r="USB1" s="96"/>
      <c r="USC1" s="96"/>
      <c r="USD1" s="96"/>
      <c r="USE1" s="96"/>
      <c r="USF1" s="96"/>
      <c r="USG1" s="96"/>
      <c r="USH1" s="96"/>
      <c r="USI1" s="96"/>
      <c r="USJ1" s="96"/>
      <c r="USK1" s="96"/>
      <c r="USL1" s="96"/>
      <c r="USM1" s="96"/>
      <c r="USN1" s="96"/>
      <c r="USO1" s="96"/>
      <c r="USP1" s="96"/>
      <c r="USQ1" s="96"/>
      <c r="USR1" s="96"/>
      <c r="USS1" s="96"/>
      <c r="UST1" s="96"/>
      <c r="USU1" s="96"/>
      <c r="USV1" s="96"/>
      <c r="USW1" s="96"/>
      <c r="USX1" s="96"/>
      <c r="USY1" s="96"/>
      <c r="USZ1" s="96"/>
      <c r="UTA1" s="96"/>
      <c r="UTB1" s="96"/>
      <c r="UTC1" s="96"/>
      <c r="UTD1" s="96"/>
      <c r="UTE1" s="96"/>
      <c r="UTF1" s="96"/>
      <c r="UTG1" s="96"/>
      <c r="UTH1" s="96"/>
      <c r="UTI1" s="96"/>
      <c r="UTJ1" s="96"/>
      <c r="UTK1" s="96"/>
      <c r="UTL1" s="96"/>
      <c r="UTM1" s="96"/>
      <c r="UTN1" s="96"/>
      <c r="UTO1" s="96"/>
      <c r="UTP1" s="96"/>
      <c r="UTQ1" s="96"/>
      <c r="UTR1" s="96"/>
      <c r="UTS1" s="96"/>
      <c r="UTT1" s="96"/>
      <c r="UTU1" s="96"/>
      <c r="UTV1" s="96"/>
      <c r="UTW1" s="96"/>
      <c r="UTX1" s="96"/>
      <c r="UTY1" s="96"/>
      <c r="UTZ1" s="96"/>
      <c r="UUA1" s="96"/>
      <c r="UUB1" s="96"/>
      <c r="UUC1" s="96"/>
      <c r="UUD1" s="96"/>
      <c r="UUE1" s="96"/>
      <c r="UUF1" s="96"/>
      <c r="UUG1" s="96"/>
      <c r="UUH1" s="96"/>
      <c r="UUI1" s="96"/>
      <c r="UUJ1" s="96"/>
      <c r="UUK1" s="96"/>
      <c r="UUL1" s="96"/>
      <c r="UUM1" s="96"/>
      <c r="UUN1" s="96"/>
      <c r="UUO1" s="96"/>
      <c r="UUP1" s="96"/>
      <c r="UUQ1" s="96"/>
      <c r="UUR1" s="96"/>
      <c r="UUS1" s="96"/>
      <c r="UUT1" s="96"/>
      <c r="UUU1" s="96"/>
      <c r="UUV1" s="96"/>
      <c r="UUW1" s="96"/>
      <c r="UUX1" s="96"/>
      <c r="UUY1" s="96"/>
      <c r="UUZ1" s="96"/>
      <c r="UVA1" s="96"/>
      <c r="UVB1" s="96"/>
      <c r="UVC1" s="96"/>
      <c r="UVD1" s="96"/>
      <c r="UVE1" s="96"/>
      <c r="UVF1" s="96"/>
      <c r="UVG1" s="96"/>
      <c r="UVH1" s="96"/>
      <c r="UVI1" s="96"/>
      <c r="UVJ1" s="96"/>
      <c r="UVK1" s="96"/>
      <c r="UVL1" s="96"/>
      <c r="UVM1" s="96"/>
      <c r="UVN1" s="96"/>
      <c r="UVO1" s="96"/>
      <c r="UVP1" s="96"/>
      <c r="UVQ1" s="96"/>
      <c r="UVR1" s="96"/>
      <c r="UVS1" s="96"/>
      <c r="UVT1" s="96"/>
      <c r="UVU1" s="96"/>
      <c r="UVV1" s="96"/>
      <c r="UVW1" s="96"/>
      <c r="UVX1" s="96"/>
      <c r="UVY1" s="96"/>
      <c r="UVZ1" s="96"/>
      <c r="UWA1" s="96"/>
      <c r="UWB1" s="96"/>
      <c r="UWC1" s="96"/>
      <c r="UWD1" s="96"/>
      <c r="UWE1" s="96"/>
      <c r="UWF1" s="96"/>
      <c r="UWG1" s="96"/>
      <c r="UWH1" s="96"/>
      <c r="UWI1" s="96"/>
      <c r="UWJ1" s="96"/>
      <c r="UWK1" s="96"/>
      <c r="UWL1" s="96"/>
      <c r="UWM1" s="96"/>
      <c r="UWN1" s="96"/>
      <c r="UWO1" s="96"/>
      <c r="UWP1" s="96"/>
      <c r="UWQ1" s="96"/>
      <c r="UWR1" s="96"/>
      <c r="UWS1" s="96"/>
      <c r="UWT1" s="96"/>
      <c r="UWU1" s="96"/>
      <c r="UWV1" s="96"/>
      <c r="UWW1" s="96"/>
      <c r="UWX1" s="96"/>
      <c r="UWY1" s="96"/>
      <c r="UWZ1" s="96"/>
      <c r="UXA1" s="96"/>
      <c r="UXB1" s="96"/>
      <c r="UXC1" s="96"/>
      <c r="UXD1" s="96"/>
      <c r="UXE1" s="96"/>
      <c r="UXF1" s="96"/>
      <c r="UXG1" s="96"/>
      <c r="UXH1" s="96"/>
      <c r="UXI1" s="96"/>
      <c r="UXJ1" s="96"/>
      <c r="UXK1" s="96"/>
      <c r="UXL1" s="96"/>
      <c r="UXM1" s="96"/>
      <c r="UXN1" s="96"/>
      <c r="UXO1" s="96"/>
      <c r="UXP1" s="96"/>
      <c r="UXQ1" s="96"/>
      <c r="UXR1" s="96"/>
      <c r="UXS1" s="96"/>
      <c r="UXT1" s="96"/>
      <c r="UXU1" s="96"/>
      <c r="UXV1" s="96"/>
      <c r="UXW1" s="96"/>
      <c r="UXX1" s="96"/>
      <c r="UXY1" s="96"/>
      <c r="UXZ1" s="96"/>
      <c r="UYA1" s="96"/>
      <c r="UYB1" s="96"/>
      <c r="UYC1" s="96"/>
      <c r="UYD1" s="96"/>
      <c r="UYE1" s="96"/>
      <c r="UYF1" s="96"/>
      <c r="UYG1" s="96"/>
      <c r="UYH1" s="96"/>
      <c r="UYI1" s="96"/>
      <c r="UYJ1" s="96"/>
      <c r="UYK1" s="96"/>
      <c r="UYL1" s="96"/>
      <c r="UYM1" s="96"/>
      <c r="UYN1" s="96"/>
      <c r="UYO1" s="96"/>
      <c r="UYP1" s="96"/>
      <c r="UYQ1" s="96"/>
      <c r="UYR1" s="96"/>
      <c r="UYS1" s="96"/>
      <c r="UYT1" s="96"/>
      <c r="UYU1" s="96"/>
      <c r="UYV1" s="96"/>
      <c r="UYW1" s="96"/>
      <c r="UYX1" s="96"/>
      <c r="UYY1" s="96"/>
      <c r="UYZ1" s="96"/>
      <c r="UZA1" s="96"/>
      <c r="UZB1" s="96"/>
      <c r="UZC1" s="96"/>
      <c r="UZD1" s="96"/>
      <c r="UZE1" s="96"/>
      <c r="UZF1" s="96"/>
      <c r="UZG1" s="96"/>
      <c r="UZH1" s="96"/>
      <c r="UZI1" s="96"/>
      <c r="UZJ1" s="96"/>
      <c r="UZK1" s="96"/>
      <c r="UZL1" s="96"/>
      <c r="UZM1" s="96"/>
      <c r="UZN1" s="96"/>
      <c r="UZO1" s="96"/>
      <c r="UZP1" s="96"/>
      <c r="UZQ1" s="96"/>
      <c r="UZR1" s="96"/>
      <c r="UZS1" s="96"/>
      <c r="UZT1" s="96"/>
      <c r="UZU1" s="96"/>
      <c r="UZV1" s="96"/>
      <c r="UZW1" s="96"/>
      <c r="UZX1" s="96"/>
      <c r="UZY1" s="96"/>
      <c r="UZZ1" s="96"/>
      <c r="VAA1" s="96"/>
      <c r="VAB1" s="96"/>
      <c r="VAC1" s="96"/>
      <c r="VAD1" s="96"/>
      <c r="VAE1" s="96"/>
      <c r="VAF1" s="96"/>
      <c r="VAG1" s="96"/>
      <c r="VAH1" s="96"/>
      <c r="VAI1" s="96"/>
      <c r="VAJ1" s="96"/>
      <c r="VAK1" s="96"/>
      <c r="VAL1" s="96"/>
      <c r="VAM1" s="96"/>
      <c r="VAN1" s="96"/>
      <c r="VAO1" s="96"/>
      <c r="VAP1" s="96"/>
      <c r="VAQ1" s="96"/>
      <c r="VAR1" s="96"/>
      <c r="VAS1" s="96"/>
      <c r="VAT1" s="96"/>
      <c r="VAU1" s="96"/>
      <c r="VAV1" s="96"/>
      <c r="VAW1" s="96"/>
      <c r="VAX1" s="96"/>
      <c r="VAY1" s="96"/>
      <c r="VAZ1" s="96"/>
      <c r="VBA1" s="96"/>
      <c r="VBB1" s="96"/>
      <c r="VBC1" s="96"/>
      <c r="VBD1" s="96"/>
      <c r="VBE1" s="96"/>
      <c r="VBF1" s="96"/>
      <c r="VBG1" s="96"/>
      <c r="VBH1" s="96"/>
      <c r="VBI1" s="96"/>
      <c r="VBJ1" s="96"/>
      <c r="VBK1" s="96"/>
      <c r="VBL1" s="96"/>
      <c r="VBM1" s="96"/>
      <c r="VBN1" s="96"/>
      <c r="VBO1" s="96"/>
      <c r="VBP1" s="96"/>
      <c r="VBQ1" s="96"/>
      <c r="VBR1" s="96"/>
      <c r="VBS1" s="96"/>
      <c r="VBT1" s="96"/>
      <c r="VBU1" s="96"/>
      <c r="VBV1" s="96"/>
      <c r="VBW1" s="96"/>
      <c r="VBX1" s="96"/>
      <c r="VBY1" s="96"/>
      <c r="VBZ1" s="96"/>
      <c r="VCA1" s="96"/>
      <c r="VCB1" s="96"/>
      <c r="VCC1" s="96"/>
      <c r="VCD1" s="96"/>
      <c r="VCE1" s="96"/>
      <c r="VCF1" s="96"/>
      <c r="VCG1" s="96"/>
      <c r="VCH1" s="96"/>
      <c r="VCI1" s="96"/>
      <c r="VCJ1" s="96"/>
      <c r="VCK1" s="96"/>
      <c r="VCL1" s="96"/>
      <c r="VCM1" s="96"/>
      <c r="VCN1" s="96"/>
      <c r="VCO1" s="96"/>
      <c r="VCP1" s="96"/>
      <c r="VCQ1" s="96"/>
      <c r="VCR1" s="96"/>
      <c r="VCS1" s="96"/>
      <c r="VCT1" s="96"/>
      <c r="VCU1" s="96"/>
      <c r="VCV1" s="96"/>
      <c r="VCW1" s="96"/>
      <c r="VCX1" s="96"/>
      <c r="VCY1" s="96"/>
      <c r="VCZ1" s="96"/>
      <c r="VDA1" s="96"/>
      <c r="VDB1" s="96"/>
      <c r="VDC1" s="96"/>
      <c r="VDD1" s="96"/>
      <c r="VDE1" s="96"/>
      <c r="VDF1" s="96"/>
      <c r="VDG1" s="96"/>
      <c r="VDH1" s="96"/>
      <c r="VDI1" s="96"/>
      <c r="VDJ1" s="96"/>
      <c r="VDK1" s="96"/>
      <c r="VDL1" s="96"/>
      <c r="VDM1" s="96"/>
      <c r="VDN1" s="96"/>
      <c r="VDO1" s="96"/>
      <c r="VDP1" s="96"/>
      <c r="VDQ1" s="96"/>
      <c r="VDR1" s="96"/>
      <c r="VDS1" s="96"/>
      <c r="VDT1" s="96"/>
      <c r="VDU1" s="96"/>
      <c r="VDV1" s="96"/>
      <c r="VDW1" s="96"/>
      <c r="VDX1" s="96"/>
      <c r="VDY1" s="96"/>
      <c r="VDZ1" s="96"/>
      <c r="VEA1" s="96"/>
      <c r="VEB1" s="96"/>
      <c r="VEC1" s="96"/>
      <c r="VED1" s="96"/>
      <c r="VEE1" s="96"/>
      <c r="VEF1" s="96"/>
      <c r="VEG1" s="96"/>
      <c r="VEH1" s="96"/>
      <c r="VEI1" s="96"/>
      <c r="VEJ1" s="96"/>
      <c r="VEK1" s="96"/>
      <c r="VEL1" s="96"/>
      <c r="VEM1" s="96"/>
      <c r="VEN1" s="96"/>
      <c r="VEO1" s="96"/>
      <c r="VEP1" s="96"/>
      <c r="VEQ1" s="96"/>
      <c r="VER1" s="96"/>
      <c r="VES1" s="96"/>
      <c r="VET1" s="96"/>
      <c r="VEU1" s="96"/>
      <c r="VEV1" s="96"/>
      <c r="VEW1" s="96"/>
      <c r="VEX1" s="96"/>
      <c r="VEY1" s="96"/>
      <c r="VEZ1" s="96"/>
      <c r="VFA1" s="96"/>
      <c r="VFB1" s="96"/>
      <c r="VFC1" s="96"/>
      <c r="VFD1" s="96"/>
      <c r="VFE1" s="96"/>
      <c r="VFF1" s="96"/>
      <c r="VFG1" s="96"/>
      <c r="VFH1" s="96"/>
      <c r="VFI1" s="96"/>
      <c r="VFJ1" s="96"/>
      <c r="VFK1" s="96"/>
      <c r="VFL1" s="96"/>
      <c r="VFM1" s="96"/>
      <c r="VFN1" s="96"/>
      <c r="VFO1" s="96"/>
      <c r="VFP1" s="96"/>
      <c r="VFQ1" s="96"/>
      <c r="VFR1" s="96"/>
      <c r="VFS1" s="96"/>
      <c r="VFT1" s="96"/>
      <c r="VFU1" s="96"/>
      <c r="VFV1" s="96"/>
      <c r="VFW1" s="96"/>
      <c r="VFX1" s="96"/>
      <c r="VFY1" s="96"/>
      <c r="VFZ1" s="96"/>
      <c r="VGA1" s="96"/>
      <c r="VGB1" s="96"/>
      <c r="VGC1" s="96"/>
      <c r="VGD1" s="96"/>
      <c r="VGE1" s="96"/>
      <c r="VGF1" s="96"/>
      <c r="VGG1" s="96"/>
      <c r="VGH1" s="96"/>
      <c r="VGI1" s="96"/>
      <c r="VGJ1" s="96"/>
      <c r="VGK1" s="96"/>
      <c r="VGL1" s="96"/>
      <c r="VGM1" s="96"/>
      <c r="VGN1" s="96"/>
      <c r="VGO1" s="96"/>
      <c r="VGP1" s="96"/>
      <c r="VGQ1" s="96"/>
      <c r="VGR1" s="96"/>
      <c r="VGS1" s="96"/>
      <c r="VGT1" s="96"/>
      <c r="VGU1" s="96"/>
      <c r="VGV1" s="96"/>
      <c r="VGW1" s="96"/>
      <c r="VGX1" s="96"/>
      <c r="VGY1" s="96"/>
      <c r="VGZ1" s="96"/>
      <c r="VHA1" s="96"/>
      <c r="VHB1" s="96"/>
      <c r="VHC1" s="96"/>
      <c r="VHD1" s="96"/>
      <c r="VHE1" s="96"/>
      <c r="VHF1" s="96"/>
      <c r="VHG1" s="96"/>
      <c r="VHH1" s="96"/>
      <c r="VHI1" s="96"/>
      <c r="VHJ1" s="96"/>
      <c r="VHK1" s="96"/>
      <c r="VHL1" s="96"/>
      <c r="VHM1" s="96"/>
      <c r="VHN1" s="96"/>
      <c r="VHO1" s="96"/>
      <c r="VHP1" s="96"/>
      <c r="VHQ1" s="96"/>
      <c r="VHR1" s="96"/>
      <c r="VHS1" s="96"/>
      <c r="VHT1" s="96"/>
      <c r="VHU1" s="96"/>
      <c r="VHV1" s="96"/>
      <c r="VHW1" s="96"/>
      <c r="VHX1" s="96"/>
      <c r="VHY1" s="96"/>
      <c r="VHZ1" s="96"/>
      <c r="VIA1" s="96"/>
      <c r="VIB1" s="96"/>
      <c r="VIC1" s="96"/>
      <c r="VID1" s="96"/>
      <c r="VIE1" s="96"/>
      <c r="VIF1" s="96"/>
      <c r="VIG1" s="96"/>
      <c r="VIH1" s="96"/>
      <c r="VII1" s="96"/>
      <c r="VIJ1" s="96"/>
      <c r="VIK1" s="96"/>
      <c r="VIL1" s="96"/>
      <c r="VIM1" s="96"/>
      <c r="VIN1" s="96"/>
      <c r="VIO1" s="96"/>
      <c r="VIP1" s="96"/>
      <c r="VIQ1" s="96"/>
      <c r="VIR1" s="96"/>
      <c r="VIS1" s="96"/>
      <c r="VIT1" s="96"/>
      <c r="VIU1" s="96"/>
      <c r="VIV1" s="96"/>
      <c r="VIW1" s="96"/>
      <c r="VIX1" s="96"/>
      <c r="VIY1" s="96"/>
      <c r="VIZ1" s="96"/>
      <c r="VJA1" s="96"/>
      <c r="VJB1" s="96"/>
      <c r="VJC1" s="96"/>
      <c r="VJD1" s="96"/>
      <c r="VJE1" s="96"/>
      <c r="VJF1" s="96"/>
      <c r="VJG1" s="96"/>
      <c r="VJH1" s="96"/>
      <c r="VJI1" s="96"/>
      <c r="VJJ1" s="96"/>
      <c r="VJK1" s="96"/>
      <c r="VJL1" s="96"/>
      <c r="VJM1" s="96"/>
      <c r="VJN1" s="96"/>
      <c r="VJO1" s="96"/>
      <c r="VJP1" s="96"/>
      <c r="VJQ1" s="96"/>
      <c r="VJR1" s="96"/>
      <c r="VJS1" s="96"/>
      <c r="VJT1" s="96"/>
      <c r="VJU1" s="96"/>
      <c r="VJV1" s="96"/>
      <c r="VJW1" s="96"/>
      <c r="VJX1" s="96"/>
      <c r="VJY1" s="96"/>
      <c r="VJZ1" s="96"/>
      <c r="VKA1" s="96"/>
      <c r="VKB1" s="96"/>
      <c r="VKC1" s="96"/>
      <c r="VKD1" s="96"/>
      <c r="VKE1" s="96"/>
      <c r="VKF1" s="96"/>
      <c r="VKG1" s="96"/>
      <c r="VKH1" s="96"/>
      <c r="VKI1" s="96"/>
      <c r="VKJ1" s="96"/>
      <c r="VKK1" s="96"/>
      <c r="VKL1" s="96"/>
      <c r="VKM1" s="96"/>
      <c r="VKN1" s="96"/>
      <c r="VKO1" s="96"/>
      <c r="VKP1" s="96"/>
      <c r="VKQ1" s="96"/>
      <c r="VKR1" s="96"/>
      <c r="VKS1" s="96"/>
      <c r="VKT1" s="96"/>
      <c r="VKU1" s="96"/>
      <c r="VKV1" s="96"/>
      <c r="VKW1" s="96"/>
      <c r="VKX1" s="96"/>
      <c r="VKY1" s="96"/>
      <c r="VKZ1" s="96"/>
      <c r="VLA1" s="96"/>
      <c r="VLB1" s="96"/>
      <c r="VLC1" s="96"/>
      <c r="VLD1" s="96"/>
      <c r="VLE1" s="96"/>
      <c r="VLF1" s="96"/>
      <c r="VLG1" s="96"/>
      <c r="VLH1" s="96"/>
      <c r="VLI1" s="96"/>
      <c r="VLJ1" s="96"/>
      <c r="VLK1" s="96"/>
      <c r="VLL1" s="96"/>
      <c r="VLM1" s="96"/>
      <c r="VLN1" s="96"/>
      <c r="VLO1" s="96"/>
      <c r="VLP1" s="96"/>
      <c r="VLQ1" s="96"/>
      <c r="VLR1" s="96"/>
      <c r="VLS1" s="96"/>
      <c r="VLT1" s="96"/>
      <c r="VLU1" s="96"/>
      <c r="VLV1" s="96"/>
      <c r="VLW1" s="96"/>
      <c r="VLX1" s="96"/>
      <c r="VLY1" s="96"/>
      <c r="VLZ1" s="96"/>
      <c r="VMA1" s="96"/>
      <c r="VMB1" s="96"/>
      <c r="VMC1" s="96"/>
      <c r="VMD1" s="96"/>
      <c r="VME1" s="96"/>
      <c r="VMF1" s="96"/>
      <c r="VMG1" s="96"/>
      <c r="VMH1" s="96"/>
      <c r="VMI1" s="96"/>
      <c r="VMJ1" s="96"/>
      <c r="VMK1" s="96"/>
      <c r="VML1" s="96"/>
      <c r="VMM1" s="96"/>
      <c r="VMN1" s="96"/>
      <c r="VMO1" s="96"/>
      <c r="VMP1" s="96"/>
      <c r="VMQ1" s="96"/>
      <c r="VMR1" s="96"/>
      <c r="VMS1" s="96"/>
      <c r="VMT1" s="96"/>
      <c r="VMU1" s="96"/>
      <c r="VMV1" s="96"/>
      <c r="VMW1" s="96"/>
      <c r="VMX1" s="96"/>
      <c r="VMY1" s="96"/>
      <c r="VMZ1" s="96"/>
      <c r="VNA1" s="96"/>
      <c r="VNB1" s="96"/>
      <c r="VNC1" s="96"/>
      <c r="VND1" s="96"/>
      <c r="VNE1" s="96"/>
      <c r="VNF1" s="96"/>
      <c r="VNG1" s="96"/>
      <c r="VNH1" s="96"/>
      <c r="VNI1" s="96"/>
      <c r="VNJ1" s="96"/>
      <c r="VNK1" s="96"/>
      <c r="VNL1" s="96"/>
      <c r="VNM1" s="96"/>
      <c r="VNN1" s="96"/>
      <c r="VNO1" s="96"/>
      <c r="VNP1" s="96"/>
      <c r="VNQ1" s="96"/>
      <c r="VNR1" s="96"/>
      <c r="VNS1" s="96"/>
      <c r="VNT1" s="96"/>
      <c r="VNU1" s="96"/>
      <c r="VNV1" s="96"/>
      <c r="VNW1" s="96"/>
      <c r="VNX1" s="96"/>
      <c r="VNY1" s="96"/>
      <c r="VNZ1" s="96"/>
      <c r="VOA1" s="96"/>
      <c r="VOB1" s="96"/>
      <c r="VOC1" s="96"/>
      <c r="VOD1" s="96"/>
      <c r="VOE1" s="96"/>
      <c r="VOF1" s="96"/>
      <c r="VOG1" s="96"/>
      <c r="VOH1" s="96"/>
      <c r="VOI1" s="96"/>
      <c r="VOJ1" s="96"/>
      <c r="VOK1" s="96"/>
      <c r="VOL1" s="96"/>
      <c r="VOM1" s="96"/>
      <c r="VON1" s="96"/>
      <c r="VOO1" s="96"/>
      <c r="VOP1" s="96"/>
      <c r="VOQ1" s="96"/>
      <c r="VOR1" s="96"/>
      <c r="VOS1" s="96"/>
      <c r="VOT1" s="96"/>
      <c r="VOU1" s="96"/>
      <c r="VOV1" s="96"/>
      <c r="VOW1" s="96"/>
      <c r="VOX1" s="96"/>
      <c r="VOY1" s="96"/>
      <c r="VOZ1" s="96"/>
      <c r="VPA1" s="96"/>
      <c r="VPB1" s="96"/>
      <c r="VPC1" s="96"/>
      <c r="VPD1" s="96"/>
      <c r="VPE1" s="96"/>
      <c r="VPF1" s="96"/>
      <c r="VPG1" s="96"/>
      <c r="VPH1" s="96"/>
      <c r="VPI1" s="96"/>
      <c r="VPJ1" s="96"/>
      <c r="VPK1" s="96"/>
      <c r="VPL1" s="96"/>
      <c r="VPM1" s="96"/>
      <c r="VPN1" s="96"/>
      <c r="VPO1" s="96"/>
      <c r="VPP1" s="96"/>
      <c r="VPQ1" s="96"/>
      <c r="VPR1" s="96"/>
      <c r="VPS1" s="96"/>
      <c r="VPT1" s="96"/>
      <c r="VPU1" s="96"/>
      <c r="VPV1" s="96"/>
      <c r="VPW1" s="96"/>
      <c r="VPX1" s="96"/>
      <c r="VPY1" s="96"/>
      <c r="VPZ1" s="96"/>
      <c r="VQA1" s="96"/>
      <c r="VQB1" s="96"/>
      <c r="VQC1" s="96"/>
      <c r="VQD1" s="96"/>
      <c r="VQE1" s="96"/>
      <c r="VQF1" s="96"/>
      <c r="VQG1" s="96"/>
      <c r="VQH1" s="96"/>
      <c r="VQI1" s="96"/>
      <c r="VQJ1" s="96"/>
      <c r="VQK1" s="96"/>
      <c r="VQL1" s="96"/>
      <c r="VQM1" s="96"/>
      <c r="VQN1" s="96"/>
      <c r="VQO1" s="96"/>
      <c r="VQP1" s="96"/>
      <c r="VQQ1" s="96"/>
      <c r="VQR1" s="96"/>
      <c r="VQS1" s="96"/>
      <c r="VQT1" s="96"/>
      <c r="VQU1" s="96"/>
      <c r="VQV1" s="96"/>
      <c r="VQW1" s="96"/>
      <c r="VQX1" s="96"/>
      <c r="VQY1" s="96"/>
      <c r="VQZ1" s="96"/>
      <c r="VRA1" s="96"/>
      <c r="VRB1" s="96"/>
      <c r="VRC1" s="96"/>
      <c r="VRD1" s="96"/>
      <c r="VRE1" s="96"/>
      <c r="VRF1" s="96"/>
      <c r="VRG1" s="96"/>
      <c r="VRH1" s="96"/>
      <c r="VRI1" s="96"/>
      <c r="VRJ1" s="96"/>
      <c r="VRK1" s="96"/>
      <c r="VRL1" s="96"/>
      <c r="VRM1" s="96"/>
      <c r="VRN1" s="96"/>
      <c r="VRO1" s="96"/>
      <c r="VRP1" s="96"/>
      <c r="VRQ1" s="96"/>
      <c r="VRR1" s="96"/>
      <c r="VRS1" s="96"/>
      <c r="VRT1" s="96"/>
      <c r="VRU1" s="96"/>
      <c r="VRV1" s="96"/>
      <c r="VRW1" s="96"/>
      <c r="VRX1" s="96"/>
      <c r="VRY1" s="96"/>
      <c r="VRZ1" s="96"/>
      <c r="VSA1" s="96"/>
      <c r="VSB1" s="96"/>
      <c r="VSC1" s="96"/>
      <c r="VSD1" s="96"/>
      <c r="VSE1" s="96"/>
      <c r="VSF1" s="96"/>
      <c r="VSG1" s="96"/>
      <c r="VSH1" s="96"/>
      <c r="VSI1" s="96"/>
      <c r="VSJ1" s="96"/>
      <c r="VSK1" s="96"/>
      <c r="VSL1" s="96"/>
      <c r="VSM1" s="96"/>
      <c r="VSN1" s="96"/>
      <c r="VSO1" s="96"/>
      <c r="VSP1" s="96"/>
      <c r="VSQ1" s="96"/>
      <c r="VSR1" s="96"/>
      <c r="VSS1" s="96"/>
      <c r="VST1" s="96"/>
      <c r="VSU1" s="96"/>
      <c r="VSV1" s="96"/>
      <c r="VSW1" s="96"/>
      <c r="VSX1" s="96"/>
      <c r="VSY1" s="96"/>
      <c r="VSZ1" s="96"/>
      <c r="VTA1" s="96"/>
      <c r="VTB1" s="96"/>
      <c r="VTC1" s="96"/>
      <c r="VTD1" s="96"/>
      <c r="VTE1" s="96"/>
      <c r="VTF1" s="96"/>
      <c r="VTG1" s="96"/>
      <c r="VTH1" s="96"/>
      <c r="VTI1" s="96"/>
      <c r="VTJ1" s="96"/>
      <c r="VTK1" s="96"/>
      <c r="VTL1" s="96"/>
      <c r="VTM1" s="96"/>
      <c r="VTN1" s="96"/>
      <c r="VTO1" s="96"/>
      <c r="VTP1" s="96"/>
      <c r="VTQ1" s="96"/>
      <c r="VTR1" s="96"/>
      <c r="VTS1" s="96"/>
      <c r="VTT1" s="96"/>
      <c r="VTU1" s="96"/>
      <c r="VTV1" s="96"/>
      <c r="VTW1" s="96"/>
      <c r="VTX1" s="96"/>
      <c r="VTY1" s="96"/>
      <c r="VTZ1" s="96"/>
      <c r="VUA1" s="96"/>
      <c r="VUB1" s="96"/>
      <c r="VUC1" s="96"/>
      <c r="VUD1" s="96"/>
      <c r="VUE1" s="96"/>
      <c r="VUF1" s="96"/>
      <c r="VUG1" s="96"/>
      <c r="VUH1" s="96"/>
      <c r="VUI1" s="96"/>
      <c r="VUJ1" s="96"/>
      <c r="VUK1" s="96"/>
      <c r="VUL1" s="96"/>
      <c r="VUM1" s="96"/>
      <c r="VUN1" s="96"/>
      <c r="VUO1" s="96"/>
      <c r="VUP1" s="96"/>
      <c r="VUQ1" s="96"/>
      <c r="VUR1" s="96"/>
      <c r="VUS1" s="96"/>
      <c r="VUT1" s="96"/>
      <c r="VUU1" s="96"/>
      <c r="VUV1" s="96"/>
      <c r="VUW1" s="96"/>
      <c r="VUX1" s="96"/>
      <c r="VUY1" s="96"/>
      <c r="VUZ1" s="96"/>
      <c r="VVA1" s="96"/>
      <c r="VVB1" s="96"/>
      <c r="VVC1" s="96"/>
      <c r="VVD1" s="96"/>
      <c r="VVE1" s="96"/>
      <c r="VVF1" s="96"/>
      <c r="VVG1" s="96"/>
      <c r="VVH1" s="96"/>
      <c r="VVI1" s="96"/>
      <c r="VVJ1" s="96"/>
      <c r="VVK1" s="96"/>
      <c r="VVL1" s="96"/>
      <c r="VVM1" s="96"/>
      <c r="VVN1" s="96"/>
      <c r="VVO1" s="96"/>
      <c r="VVP1" s="96"/>
      <c r="VVQ1" s="96"/>
      <c r="VVR1" s="96"/>
      <c r="VVS1" s="96"/>
      <c r="VVT1" s="96"/>
      <c r="VVU1" s="96"/>
      <c r="VVV1" s="96"/>
      <c r="VVW1" s="96"/>
      <c r="VVX1" s="96"/>
      <c r="VVY1" s="96"/>
      <c r="VVZ1" s="96"/>
      <c r="VWA1" s="96"/>
      <c r="VWB1" s="96"/>
      <c r="VWC1" s="96"/>
      <c r="VWD1" s="96"/>
      <c r="VWE1" s="96"/>
      <c r="VWF1" s="96"/>
      <c r="VWG1" s="96"/>
      <c r="VWH1" s="96"/>
      <c r="VWI1" s="96"/>
      <c r="VWJ1" s="96"/>
      <c r="VWK1" s="96"/>
      <c r="VWL1" s="96"/>
      <c r="VWM1" s="96"/>
      <c r="VWN1" s="96"/>
      <c r="VWO1" s="96"/>
      <c r="VWP1" s="96"/>
      <c r="VWQ1" s="96"/>
      <c r="VWR1" s="96"/>
      <c r="VWS1" s="96"/>
      <c r="VWT1" s="96"/>
      <c r="VWU1" s="96"/>
      <c r="VWV1" s="96"/>
      <c r="VWW1" s="96"/>
      <c r="VWX1" s="96"/>
      <c r="VWY1" s="96"/>
      <c r="VWZ1" s="96"/>
      <c r="VXA1" s="96"/>
      <c r="VXB1" s="96"/>
      <c r="VXC1" s="96"/>
      <c r="VXD1" s="96"/>
      <c r="VXE1" s="96"/>
      <c r="VXF1" s="96"/>
      <c r="VXG1" s="96"/>
      <c r="VXH1" s="96"/>
      <c r="VXI1" s="96"/>
      <c r="VXJ1" s="96"/>
      <c r="VXK1" s="96"/>
      <c r="VXL1" s="96"/>
      <c r="VXM1" s="96"/>
      <c r="VXN1" s="96"/>
      <c r="VXO1" s="96"/>
      <c r="VXP1" s="96"/>
      <c r="VXQ1" s="96"/>
      <c r="VXR1" s="96"/>
      <c r="VXS1" s="96"/>
      <c r="VXT1" s="96"/>
      <c r="VXU1" s="96"/>
      <c r="VXV1" s="96"/>
      <c r="VXW1" s="96"/>
      <c r="VXX1" s="96"/>
      <c r="VXY1" s="96"/>
      <c r="VXZ1" s="96"/>
      <c r="VYA1" s="96"/>
      <c r="VYB1" s="96"/>
      <c r="VYC1" s="96"/>
      <c r="VYD1" s="96"/>
      <c r="VYE1" s="96"/>
      <c r="VYF1" s="96"/>
      <c r="VYG1" s="96"/>
      <c r="VYH1" s="96"/>
      <c r="VYI1" s="96"/>
      <c r="VYJ1" s="96"/>
      <c r="VYK1" s="96"/>
      <c r="VYL1" s="96"/>
      <c r="VYM1" s="96"/>
      <c r="VYN1" s="96"/>
      <c r="VYO1" s="96"/>
      <c r="VYP1" s="96"/>
      <c r="VYQ1" s="96"/>
      <c r="VYR1" s="96"/>
      <c r="VYS1" s="96"/>
      <c r="VYT1" s="96"/>
      <c r="VYU1" s="96"/>
      <c r="VYV1" s="96"/>
      <c r="VYW1" s="96"/>
      <c r="VYX1" s="96"/>
      <c r="VYY1" s="96"/>
      <c r="VYZ1" s="96"/>
      <c r="VZA1" s="96"/>
      <c r="VZB1" s="96"/>
      <c r="VZC1" s="96"/>
      <c r="VZD1" s="96"/>
      <c r="VZE1" s="96"/>
      <c r="VZF1" s="96"/>
      <c r="VZG1" s="96"/>
      <c r="VZH1" s="96"/>
      <c r="VZI1" s="96"/>
      <c r="VZJ1" s="96"/>
      <c r="VZK1" s="96"/>
      <c r="VZL1" s="96"/>
      <c r="VZM1" s="96"/>
      <c r="VZN1" s="96"/>
      <c r="VZO1" s="96"/>
      <c r="VZP1" s="96"/>
      <c r="VZQ1" s="96"/>
      <c r="VZR1" s="96"/>
      <c r="VZS1" s="96"/>
      <c r="VZT1" s="96"/>
      <c r="VZU1" s="96"/>
      <c r="VZV1" s="96"/>
      <c r="VZW1" s="96"/>
      <c r="VZX1" s="96"/>
      <c r="VZY1" s="96"/>
      <c r="VZZ1" s="96"/>
      <c r="WAA1" s="96"/>
      <c r="WAB1" s="96"/>
      <c r="WAC1" s="96"/>
      <c r="WAD1" s="96"/>
      <c r="WAE1" s="96"/>
      <c r="WAF1" s="96"/>
      <c r="WAG1" s="96"/>
      <c r="WAH1" s="96"/>
      <c r="WAI1" s="96"/>
      <c r="WAJ1" s="96"/>
      <c r="WAK1" s="96"/>
      <c r="WAL1" s="96"/>
      <c r="WAM1" s="96"/>
      <c r="WAN1" s="96"/>
      <c r="WAO1" s="96"/>
      <c r="WAP1" s="96"/>
      <c r="WAQ1" s="96"/>
      <c r="WAR1" s="96"/>
      <c r="WAS1" s="96"/>
      <c r="WAT1" s="96"/>
      <c r="WAU1" s="96"/>
      <c r="WAV1" s="96"/>
      <c r="WAW1" s="96"/>
      <c r="WAX1" s="96"/>
      <c r="WAY1" s="96"/>
      <c r="WAZ1" s="96"/>
      <c r="WBA1" s="96"/>
      <c r="WBB1" s="96"/>
      <c r="WBC1" s="96"/>
      <c r="WBD1" s="96"/>
      <c r="WBE1" s="96"/>
      <c r="WBF1" s="96"/>
      <c r="WBG1" s="96"/>
      <c r="WBH1" s="96"/>
      <c r="WBI1" s="96"/>
      <c r="WBJ1" s="96"/>
      <c r="WBK1" s="96"/>
      <c r="WBL1" s="96"/>
      <c r="WBM1" s="96"/>
      <c r="WBN1" s="96"/>
      <c r="WBO1" s="96"/>
      <c r="WBP1" s="96"/>
      <c r="WBQ1" s="96"/>
      <c r="WBR1" s="96"/>
      <c r="WBS1" s="96"/>
      <c r="WBT1" s="96"/>
      <c r="WBU1" s="96"/>
      <c r="WBV1" s="96"/>
      <c r="WBW1" s="96"/>
      <c r="WBX1" s="96"/>
      <c r="WBY1" s="96"/>
      <c r="WBZ1" s="96"/>
      <c r="WCA1" s="96"/>
      <c r="WCB1" s="96"/>
      <c r="WCC1" s="96"/>
      <c r="WCD1" s="96"/>
      <c r="WCE1" s="96"/>
      <c r="WCF1" s="96"/>
      <c r="WCG1" s="96"/>
      <c r="WCH1" s="96"/>
      <c r="WCI1" s="96"/>
      <c r="WCJ1" s="96"/>
      <c r="WCK1" s="96"/>
      <c r="WCL1" s="96"/>
      <c r="WCM1" s="96"/>
      <c r="WCN1" s="96"/>
      <c r="WCO1" s="96"/>
      <c r="WCP1" s="96"/>
      <c r="WCQ1" s="96"/>
      <c r="WCR1" s="96"/>
      <c r="WCS1" s="96"/>
      <c r="WCT1" s="96"/>
      <c r="WCU1" s="96"/>
      <c r="WCV1" s="96"/>
      <c r="WCW1" s="96"/>
      <c r="WCX1" s="96"/>
      <c r="WCY1" s="96"/>
      <c r="WCZ1" s="96"/>
      <c r="WDA1" s="96"/>
      <c r="WDB1" s="96"/>
      <c r="WDC1" s="96"/>
      <c r="WDD1" s="96"/>
      <c r="WDE1" s="96"/>
      <c r="WDF1" s="96"/>
      <c r="WDG1" s="96"/>
      <c r="WDH1" s="96"/>
      <c r="WDI1" s="96"/>
      <c r="WDJ1" s="96"/>
      <c r="WDK1" s="96"/>
      <c r="WDL1" s="96"/>
      <c r="WDM1" s="96"/>
      <c r="WDN1" s="96"/>
      <c r="WDO1" s="96"/>
      <c r="WDP1" s="96"/>
      <c r="WDQ1" s="96"/>
      <c r="WDR1" s="96"/>
      <c r="WDS1" s="96"/>
      <c r="WDT1" s="96"/>
      <c r="WDU1" s="96"/>
      <c r="WDV1" s="96"/>
      <c r="WDW1" s="96"/>
      <c r="WDX1" s="96"/>
      <c r="WDY1" s="96"/>
      <c r="WDZ1" s="96"/>
      <c r="WEA1" s="96"/>
      <c r="WEB1" s="96"/>
      <c r="WEC1" s="96"/>
      <c r="WED1" s="96"/>
      <c r="WEE1" s="96"/>
      <c r="WEF1" s="96"/>
      <c r="WEG1" s="96"/>
      <c r="WEH1" s="96"/>
      <c r="WEI1" s="96"/>
      <c r="WEJ1" s="96"/>
      <c r="WEK1" s="96"/>
      <c r="WEL1" s="96"/>
      <c r="WEM1" s="96"/>
      <c r="WEN1" s="96"/>
      <c r="WEO1" s="96"/>
      <c r="WEP1" s="96"/>
      <c r="WEQ1" s="96"/>
      <c r="WER1" s="96"/>
      <c r="WES1" s="96"/>
      <c r="WET1" s="96"/>
      <c r="WEU1" s="96"/>
      <c r="WEV1" s="96"/>
      <c r="WEW1" s="96"/>
      <c r="WEX1" s="96"/>
      <c r="WEY1" s="96"/>
      <c r="WEZ1" s="96"/>
      <c r="WFA1" s="96"/>
      <c r="WFB1" s="96"/>
      <c r="WFC1" s="96"/>
      <c r="WFD1" s="96"/>
      <c r="WFE1" s="96"/>
      <c r="WFF1" s="96"/>
      <c r="WFG1" s="96"/>
      <c r="WFH1" s="96"/>
      <c r="WFI1" s="96"/>
      <c r="WFJ1" s="96"/>
      <c r="WFK1" s="96"/>
      <c r="WFL1" s="96"/>
      <c r="WFM1" s="96"/>
      <c r="WFN1" s="96"/>
      <c r="WFO1" s="96"/>
      <c r="WFP1" s="96"/>
      <c r="WFQ1" s="96"/>
      <c r="WFR1" s="96"/>
      <c r="WFS1" s="96"/>
      <c r="WFT1" s="96"/>
      <c r="WFU1" s="96"/>
      <c r="WFV1" s="96"/>
      <c r="WFW1" s="96"/>
      <c r="WFX1" s="96"/>
      <c r="WFY1" s="96"/>
      <c r="WFZ1" s="96"/>
      <c r="WGA1" s="96"/>
      <c r="WGB1" s="96"/>
      <c r="WGC1" s="96"/>
      <c r="WGD1" s="96"/>
      <c r="WGE1" s="96"/>
      <c r="WGF1" s="96"/>
      <c r="WGG1" s="96"/>
      <c r="WGH1" s="96"/>
      <c r="WGI1" s="96"/>
      <c r="WGJ1" s="96"/>
      <c r="WGK1" s="96"/>
      <c r="WGL1" s="96"/>
      <c r="WGM1" s="96"/>
      <c r="WGN1" s="96"/>
      <c r="WGO1" s="96"/>
      <c r="WGP1" s="96"/>
      <c r="WGQ1" s="96"/>
      <c r="WGR1" s="96"/>
      <c r="WGS1" s="96"/>
      <c r="WGT1" s="96"/>
      <c r="WGU1" s="96"/>
      <c r="WGV1" s="96"/>
      <c r="WGW1" s="96"/>
      <c r="WGX1" s="96"/>
      <c r="WGY1" s="96"/>
      <c r="WGZ1" s="96"/>
      <c r="WHA1" s="96"/>
      <c r="WHB1" s="96"/>
      <c r="WHC1" s="96"/>
      <c r="WHD1" s="96"/>
      <c r="WHE1" s="96"/>
      <c r="WHF1" s="96"/>
      <c r="WHG1" s="96"/>
      <c r="WHH1" s="96"/>
      <c r="WHI1" s="96"/>
      <c r="WHJ1" s="96"/>
      <c r="WHK1" s="96"/>
      <c r="WHL1" s="96"/>
      <c r="WHM1" s="96"/>
      <c r="WHN1" s="96"/>
      <c r="WHO1" s="96"/>
      <c r="WHP1" s="96"/>
      <c r="WHQ1" s="96"/>
      <c r="WHR1" s="96"/>
      <c r="WHS1" s="96"/>
      <c r="WHT1" s="96"/>
      <c r="WHU1" s="96"/>
      <c r="WHV1" s="96"/>
      <c r="WHW1" s="96"/>
      <c r="WHX1" s="96"/>
      <c r="WHY1" s="96"/>
      <c r="WHZ1" s="96"/>
      <c r="WIA1" s="96"/>
      <c r="WIB1" s="96"/>
      <c r="WIC1" s="96"/>
      <c r="WID1" s="96"/>
      <c r="WIE1" s="96"/>
      <c r="WIF1" s="96"/>
      <c r="WIG1" s="96"/>
      <c r="WIH1" s="96"/>
      <c r="WII1" s="96"/>
      <c r="WIJ1" s="96"/>
      <c r="WIK1" s="96"/>
      <c r="WIL1" s="96"/>
      <c r="WIM1" s="96"/>
      <c r="WIN1" s="96"/>
      <c r="WIO1" s="96"/>
      <c r="WIP1" s="96"/>
      <c r="WIQ1" s="96"/>
      <c r="WIR1" s="96"/>
      <c r="WIS1" s="96"/>
      <c r="WIT1" s="96"/>
      <c r="WIU1" s="96"/>
      <c r="WIV1" s="96"/>
      <c r="WIW1" s="96"/>
      <c r="WIX1" s="96"/>
      <c r="WIY1" s="96"/>
      <c r="WIZ1" s="96"/>
      <c r="WJA1" s="96"/>
      <c r="WJB1" s="96"/>
      <c r="WJC1" s="96"/>
      <c r="WJD1" s="96"/>
      <c r="WJE1" s="96"/>
      <c r="WJF1" s="96"/>
      <c r="WJG1" s="96"/>
      <c r="WJH1" s="96"/>
      <c r="WJI1" s="96"/>
      <c r="WJJ1" s="96"/>
      <c r="WJK1" s="96"/>
      <c r="WJL1" s="96"/>
      <c r="WJM1" s="96"/>
      <c r="WJN1" s="96"/>
      <c r="WJO1" s="96"/>
      <c r="WJP1" s="96"/>
      <c r="WJQ1" s="96"/>
      <c r="WJR1" s="96"/>
      <c r="WJS1" s="96"/>
      <c r="WJT1" s="96"/>
      <c r="WJU1" s="96"/>
      <c r="WJV1" s="96"/>
      <c r="WJW1" s="96"/>
      <c r="WJX1" s="96"/>
      <c r="WJY1" s="96"/>
      <c r="WJZ1" s="96"/>
      <c r="WKA1" s="96"/>
      <c r="WKB1" s="96"/>
      <c r="WKC1" s="96"/>
      <c r="WKD1" s="96"/>
      <c r="WKE1" s="96"/>
      <c r="WKF1" s="96"/>
      <c r="WKG1" s="96"/>
      <c r="WKH1" s="96"/>
      <c r="WKI1" s="96"/>
      <c r="WKJ1" s="96"/>
      <c r="WKK1" s="96"/>
      <c r="WKL1" s="96"/>
      <c r="WKM1" s="96"/>
      <c r="WKN1" s="96"/>
      <c r="WKO1" s="96"/>
      <c r="WKP1" s="96"/>
      <c r="WKQ1" s="96"/>
      <c r="WKR1" s="96"/>
      <c r="WKS1" s="96"/>
      <c r="WKT1" s="96"/>
      <c r="WKU1" s="96"/>
      <c r="WKV1" s="96"/>
      <c r="WKW1" s="96"/>
      <c r="WKX1" s="96"/>
      <c r="WKY1" s="96"/>
      <c r="WKZ1" s="96"/>
      <c r="WLA1" s="96"/>
      <c r="WLB1" s="96"/>
      <c r="WLC1" s="96"/>
      <c r="WLD1" s="96"/>
      <c r="WLE1" s="96"/>
      <c r="WLF1" s="96"/>
      <c r="WLG1" s="96"/>
      <c r="WLH1" s="96"/>
      <c r="WLI1" s="96"/>
      <c r="WLJ1" s="96"/>
      <c r="WLK1" s="96"/>
      <c r="WLL1" s="96"/>
      <c r="WLM1" s="96"/>
      <c r="WLN1" s="96"/>
      <c r="WLO1" s="96"/>
      <c r="WLP1" s="96"/>
      <c r="WLQ1" s="96"/>
      <c r="WLR1" s="96"/>
      <c r="WLS1" s="96"/>
      <c r="WLT1" s="96"/>
      <c r="WLU1" s="96"/>
      <c r="WLV1" s="96"/>
      <c r="WLW1" s="96"/>
      <c r="WLX1" s="96"/>
      <c r="WLY1" s="96"/>
      <c r="WLZ1" s="96"/>
      <c r="WMA1" s="96"/>
      <c r="WMB1" s="96"/>
      <c r="WMC1" s="96"/>
      <c r="WMD1" s="96"/>
      <c r="WME1" s="96"/>
      <c r="WMF1" s="96"/>
      <c r="WMG1" s="96"/>
      <c r="WMH1" s="96"/>
      <c r="WMI1" s="96"/>
      <c r="WMJ1" s="96"/>
      <c r="WMK1" s="96"/>
      <c r="WML1" s="96"/>
      <c r="WMM1" s="96"/>
      <c r="WMN1" s="96"/>
      <c r="WMO1" s="96"/>
      <c r="WMP1" s="96"/>
      <c r="WMQ1" s="96"/>
      <c r="WMR1" s="96"/>
      <c r="WMS1" s="96"/>
      <c r="WMT1" s="96"/>
      <c r="WMU1" s="96"/>
      <c r="WMV1" s="96"/>
      <c r="WMW1" s="96"/>
      <c r="WMX1" s="96"/>
      <c r="WMY1" s="96"/>
      <c r="WMZ1" s="96"/>
      <c r="WNA1" s="96"/>
      <c r="WNB1" s="96"/>
      <c r="WNC1" s="96"/>
      <c r="WND1" s="96"/>
      <c r="WNE1" s="96"/>
      <c r="WNF1" s="96"/>
      <c r="WNG1" s="96"/>
      <c r="WNH1" s="96"/>
      <c r="WNI1" s="96"/>
      <c r="WNJ1" s="96"/>
      <c r="WNK1" s="96"/>
      <c r="WNL1" s="96"/>
      <c r="WNM1" s="96"/>
      <c r="WNN1" s="96"/>
      <c r="WNO1" s="96"/>
      <c r="WNP1" s="96"/>
      <c r="WNQ1" s="96"/>
      <c r="WNR1" s="96"/>
      <c r="WNS1" s="96"/>
      <c r="WNT1" s="96"/>
      <c r="WNU1" s="96"/>
      <c r="WNV1" s="96"/>
      <c r="WNW1" s="96"/>
      <c r="WNX1" s="96"/>
      <c r="WNY1" s="96"/>
      <c r="WNZ1" s="96"/>
      <c r="WOA1" s="96"/>
      <c r="WOB1" s="96"/>
      <c r="WOC1" s="96"/>
      <c r="WOD1" s="96"/>
      <c r="WOE1" s="96"/>
      <c r="WOF1" s="96"/>
      <c r="WOG1" s="96"/>
      <c r="WOH1" s="96"/>
      <c r="WOI1" s="96"/>
      <c r="WOJ1" s="96"/>
      <c r="WOK1" s="96"/>
      <c r="WOL1" s="96"/>
      <c r="WOM1" s="96"/>
      <c r="WON1" s="96"/>
      <c r="WOO1" s="96"/>
      <c r="WOP1" s="96"/>
      <c r="WOQ1" s="96"/>
      <c r="WOR1" s="96"/>
      <c r="WOS1" s="96"/>
      <c r="WOT1" s="96"/>
      <c r="WOU1" s="96"/>
      <c r="WOV1" s="96"/>
      <c r="WOW1" s="96"/>
      <c r="WOX1" s="96"/>
      <c r="WOY1" s="96"/>
      <c r="WOZ1" s="96"/>
      <c r="WPA1" s="96"/>
      <c r="WPB1" s="96"/>
      <c r="WPC1" s="96"/>
      <c r="WPD1" s="96"/>
      <c r="WPE1" s="96"/>
      <c r="WPF1" s="96"/>
      <c r="WPG1" s="96"/>
      <c r="WPH1" s="96"/>
      <c r="WPI1" s="96"/>
      <c r="WPJ1" s="96"/>
      <c r="WPK1" s="96"/>
      <c r="WPL1" s="96"/>
      <c r="WPM1" s="96"/>
      <c r="WPN1" s="96"/>
      <c r="WPO1" s="96"/>
      <c r="WPP1" s="96"/>
      <c r="WPQ1" s="96"/>
      <c r="WPR1" s="96"/>
      <c r="WPS1" s="96"/>
      <c r="WPT1" s="96"/>
      <c r="WPU1" s="96"/>
      <c r="WPV1" s="96"/>
      <c r="WPW1" s="96"/>
      <c r="WPX1" s="96"/>
      <c r="WPY1" s="96"/>
      <c r="WPZ1" s="96"/>
      <c r="WQA1" s="96"/>
      <c r="WQB1" s="96"/>
      <c r="WQC1" s="96"/>
      <c r="WQD1" s="96"/>
      <c r="WQE1" s="96"/>
      <c r="WQF1" s="96"/>
      <c r="WQG1" s="96"/>
      <c r="WQH1" s="96"/>
      <c r="WQI1" s="96"/>
      <c r="WQJ1" s="96"/>
      <c r="WQK1" s="96"/>
      <c r="WQL1" s="96"/>
      <c r="WQM1" s="96"/>
      <c r="WQN1" s="96"/>
      <c r="WQO1" s="96"/>
      <c r="WQP1" s="96"/>
      <c r="WQQ1" s="96"/>
      <c r="WQR1" s="96"/>
      <c r="WQS1" s="96"/>
      <c r="WQT1" s="96"/>
      <c r="WQU1" s="96"/>
      <c r="WQV1" s="96"/>
      <c r="WQW1" s="96"/>
      <c r="WQX1" s="96"/>
      <c r="WQY1" s="96"/>
      <c r="WQZ1" s="96"/>
      <c r="WRA1" s="96"/>
      <c r="WRB1" s="96"/>
      <c r="WRC1" s="96"/>
      <c r="WRD1" s="96"/>
      <c r="WRE1" s="96"/>
      <c r="WRF1" s="96"/>
      <c r="WRG1" s="96"/>
      <c r="WRH1" s="96"/>
      <c r="WRI1" s="96"/>
      <c r="WRJ1" s="96"/>
      <c r="WRK1" s="96"/>
      <c r="WRL1" s="96"/>
      <c r="WRM1" s="96"/>
      <c r="WRN1" s="96"/>
      <c r="WRO1" s="96"/>
      <c r="WRP1" s="96"/>
      <c r="WRQ1" s="96"/>
      <c r="WRR1" s="96"/>
      <c r="WRS1" s="96"/>
      <c r="WRT1" s="96"/>
      <c r="WRU1" s="96"/>
      <c r="WRV1" s="96"/>
      <c r="WRW1" s="96"/>
      <c r="WRX1" s="96"/>
      <c r="WRY1" s="96"/>
      <c r="WRZ1" s="96"/>
      <c r="WSA1" s="96"/>
      <c r="WSB1" s="96"/>
      <c r="WSC1" s="96"/>
      <c r="WSD1" s="96"/>
      <c r="WSE1" s="96"/>
      <c r="WSF1" s="96"/>
      <c r="WSG1" s="96"/>
      <c r="WSH1" s="96"/>
      <c r="WSI1" s="96"/>
      <c r="WSJ1" s="96"/>
      <c r="WSK1" s="96"/>
      <c r="WSL1" s="96"/>
      <c r="WSM1" s="96"/>
      <c r="WSN1" s="96"/>
      <c r="WSO1" s="96"/>
      <c r="WSP1" s="96"/>
      <c r="WSQ1" s="96"/>
      <c r="WSR1" s="96"/>
      <c r="WSS1" s="96"/>
      <c r="WST1" s="96"/>
      <c r="WSU1" s="96"/>
      <c r="WSV1" s="96"/>
      <c r="WSW1" s="96"/>
      <c r="WSX1" s="96"/>
      <c r="WSY1" s="96"/>
      <c r="WSZ1" s="96"/>
      <c r="WTA1" s="96"/>
      <c r="WTB1" s="96"/>
      <c r="WTC1" s="96"/>
      <c r="WTD1" s="96"/>
      <c r="WTE1" s="96"/>
      <c r="WTF1" s="96"/>
      <c r="WTG1" s="96"/>
      <c r="WTH1" s="96"/>
      <c r="WTI1" s="96"/>
      <c r="WTJ1" s="96"/>
      <c r="WTK1" s="96"/>
      <c r="WTL1" s="96"/>
      <c r="WTM1" s="96"/>
      <c r="WTN1" s="96"/>
      <c r="WTO1" s="96"/>
      <c r="WTP1" s="96"/>
      <c r="WTQ1" s="96"/>
      <c r="WTR1" s="96"/>
      <c r="WTS1" s="96"/>
      <c r="WTT1" s="96"/>
      <c r="WTU1" s="96"/>
      <c r="WTV1" s="96"/>
      <c r="WTW1" s="96"/>
      <c r="WTX1" s="96"/>
      <c r="WTY1" s="96"/>
      <c r="WTZ1" s="96"/>
      <c r="WUA1" s="96"/>
      <c r="WUB1" s="96"/>
      <c r="WUC1" s="96"/>
      <c r="WUD1" s="96"/>
      <c r="WUE1" s="96"/>
      <c r="WUF1" s="96"/>
      <c r="WUG1" s="96"/>
      <c r="WUH1" s="96"/>
      <c r="WUI1" s="96"/>
      <c r="WUJ1" s="96"/>
      <c r="WUK1" s="96"/>
      <c r="WUL1" s="96"/>
      <c r="WUM1" s="96"/>
      <c r="WUN1" s="96"/>
      <c r="WUO1" s="96"/>
      <c r="WUP1" s="96"/>
      <c r="WUQ1" s="96"/>
      <c r="WUR1" s="96"/>
      <c r="WUS1" s="96"/>
      <c r="WUT1" s="96"/>
      <c r="WUU1" s="96"/>
      <c r="WUV1" s="96"/>
      <c r="WUW1" s="96"/>
      <c r="WUX1" s="96"/>
      <c r="WUY1" s="96"/>
      <c r="WUZ1" s="96"/>
      <c r="WVA1" s="96"/>
      <c r="WVB1" s="96"/>
      <c r="WVC1" s="96"/>
      <c r="WVD1" s="96"/>
      <c r="WVE1" s="96"/>
      <c r="WVF1" s="96"/>
      <c r="WVG1" s="96"/>
      <c r="WVH1" s="96"/>
      <c r="WVI1" s="96"/>
      <c r="WVJ1" s="96"/>
      <c r="WVK1" s="96"/>
      <c r="WVL1" s="96"/>
      <c r="WVM1" s="96"/>
      <c r="WVN1" s="96"/>
      <c r="WVO1" s="96"/>
      <c r="WVP1" s="96"/>
      <c r="WVQ1" s="96"/>
      <c r="WVR1" s="96"/>
      <c r="WVS1" s="96"/>
      <c r="WVT1" s="96"/>
      <c r="WVU1" s="96"/>
      <c r="WVV1" s="96"/>
      <c r="WVW1" s="96"/>
      <c r="WVX1" s="96"/>
      <c r="WVY1" s="96"/>
      <c r="WVZ1" s="96"/>
      <c r="WWA1" s="96"/>
      <c r="WWB1" s="96"/>
      <c r="WWC1" s="96"/>
      <c r="WWD1" s="96"/>
      <c r="WWE1" s="96"/>
      <c r="WWF1" s="96"/>
      <c r="WWG1" s="96"/>
      <c r="WWH1" s="96"/>
      <c r="WWI1" s="96"/>
      <c r="WWJ1" s="96"/>
      <c r="WWK1" s="96"/>
      <c r="WWL1" s="96"/>
      <c r="WWM1" s="96"/>
      <c r="WWN1" s="96"/>
      <c r="WWO1" s="96"/>
      <c r="WWP1" s="96"/>
      <c r="WWQ1" s="96"/>
      <c r="WWR1" s="96"/>
      <c r="WWS1" s="96"/>
      <c r="WWT1" s="96"/>
      <c r="WWU1" s="96"/>
      <c r="WWV1" s="96"/>
      <c r="WWW1" s="96"/>
      <c r="WWX1" s="96"/>
      <c r="WWY1" s="96"/>
      <c r="WWZ1" s="96"/>
      <c r="WXA1" s="96"/>
      <c r="WXB1" s="96"/>
      <c r="WXC1" s="96"/>
      <c r="WXD1" s="96"/>
      <c r="WXE1" s="96"/>
      <c r="WXF1" s="96"/>
      <c r="WXG1" s="96"/>
      <c r="WXH1" s="96"/>
      <c r="WXI1" s="96"/>
      <c r="WXJ1" s="96"/>
      <c r="WXK1" s="96"/>
      <c r="WXL1" s="96"/>
      <c r="WXM1" s="96"/>
      <c r="WXN1" s="96"/>
      <c r="WXO1" s="96"/>
      <c r="WXP1" s="96"/>
      <c r="WXQ1" s="96"/>
      <c r="WXR1" s="96"/>
      <c r="WXS1" s="96"/>
      <c r="WXT1" s="96"/>
      <c r="WXU1" s="96"/>
      <c r="WXV1" s="96"/>
      <c r="WXW1" s="96"/>
      <c r="WXX1" s="96"/>
      <c r="WXY1" s="96"/>
      <c r="WXZ1" s="96"/>
      <c r="WYA1" s="96"/>
      <c r="WYB1" s="96"/>
      <c r="WYC1" s="96"/>
      <c r="WYD1" s="96"/>
      <c r="WYE1" s="96"/>
      <c r="WYF1" s="96"/>
      <c r="WYG1" s="96"/>
      <c r="WYH1" s="96"/>
      <c r="WYI1" s="96"/>
      <c r="WYJ1" s="96"/>
      <c r="WYK1" s="96"/>
      <c r="WYL1" s="96"/>
      <c r="WYM1" s="96"/>
      <c r="WYN1" s="96"/>
      <c r="WYO1" s="96"/>
      <c r="WYP1" s="96"/>
      <c r="WYQ1" s="96"/>
      <c r="WYR1" s="96"/>
      <c r="WYS1" s="96"/>
      <c r="WYT1" s="96"/>
      <c r="WYU1" s="96"/>
      <c r="WYV1" s="96"/>
      <c r="WYW1" s="96"/>
      <c r="WYX1" s="96"/>
      <c r="WYY1" s="96"/>
      <c r="WYZ1" s="96"/>
      <c r="WZA1" s="96"/>
      <c r="WZB1" s="96"/>
      <c r="WZC1" s="96"/>
      <c r="WZD1" s="96"/>
      <c r="WZE1" s="96"/>
      <c r="WZF1" s="96"/>
      <c r="WZG1" s="96"/>
      <c r="WZH1" s="96"/>
      <c r="WZI1" s="96"/>
      <c r="WZJ1" s="96"/>
      <c r="WZK1" s="96"/>
      <c r="WZL1" s="96"/>
      <c r="WZM1" s="96"/>
      <c r="WZN1" s="96"/>
      <c r="WZO1" s="96"/>
      <c r="WZP1" s="96"/>
      <c r="WZQ1" s="96"/>
      <c r="WZR1" s="96"/>
      <c r="WZS1" s="96"/>
      <c r="WZT1" s="96"/>
      <c r="WZU1" s="96"/>
      <c r="WZV1" s="96"/>
      <c r="WZW1" s="96"/>
      <c r="WZX1" s="96"/>
      <c r="WZY1" s="96"/>
      <c r="WZZ1" s="96"/>
      <c r="XAA1" s="96"/>
      <c r="XAB1" s="96"/>
      <c r="XAC1" s="96"/>
      <c r="XAD1" s="96"/>
      <c r="XAE1" s="96"/>
      <c r="XAF1" s="96"/>
      <c r="XAG1" s="96"/>
      <c r="XAH1" s="96"/>
      <c r="XAI1" s="96"/>
      <c r="XAJ1" s="96"/>
      <c r="XAK1" s="96"/>
      <c r="XAL1" s="96"/>
      <c r="XAM1" s="96"/>
      <c r="XAN1" s="96"/>
      <c r="XAO1" s="96"/>
      <c r="XAP1" s="96"/>
      <c r="XAQ1" s="96"/>
      <c r="XAR1" s="96"/>
      <c r="XAS1" s="96"/>
      <c r="XAT1" s="96"/>
      <c r="XAU1" s="96"/>
      <c r="XAV1" s="96"/>
      <c r="XAW1" s="96"/>
      <c r="XAX1" s="96"/>
      <c r="XAY1" s="96"/>
      <c r="XAZ1" s="96"/>
      <c r="XBA1" s="96"/>
      <c r="XBB1" s="96"/>
      <c r="XBC1" s="96"/>
      <c r="XBD1" s="96"/>
      <c r="XBE1" s="96"/>
      <c r="XBF1" s="96"/>
      <c r="XBG1" s="96"/>
      <c r="XBH1" s="96"/>
      <c r="XBI1" s="96"/>
      <c r="XBJ1" s="96"/>
      <c r="XBK1" s="96"/>
      <c r="XBL1" s="96"/>
      <c r="XBM1" s="96"/>
      <c r="XBN1" s="96"/>
      <c r="XBO1" s="96"/>
      <c r="XBP1" s="96"/>
      <c r="XBQ1" s="96"/>
      <c r="XBR1" s="96"/>
      <c r="XBS1" s="96"/>
      <c r="XBT1" s="96"/>
      <c r="XBU1" s="96"/>
      <c r="XBV1" s="96"/>
      <c r="XBW1" s="96"/>
      <c r="XBX1" s="96"/>
      <c r="XBY1" s="96"/>
      <c r="XBZ1" s="96"/>
      <c r="XCA1" s="96"/>
      <c r="XCB1" s="96"/>
      <c r="XCC1" s="96"/>
      <c r="XCD1" s="96"/>
      <c r="XCE1" s="96"/>
      <c r="XCF1" s="96"/>
      <c r="XCG1" s="96"/>
      <c r="XCH1" s="96"/>
      <c r="XCI1" s="96"/>
      <c r="XCJ1" s="96"/>
      <c r="XCK1" s="96"/>
      <c r="XCL1" s="96"/>
      <c r="XCM1" s="96"/>
      <c r="XCN1" s="96"/>
      <c r="XCO1" s="96"/>
      <c r="XCP1" s="96"/>
      <c r="XCQ1" s="96"/>
      <c r="XCR1" s="96"/>
      <c r="XCS1" s="96"/>
      <c r="XCT1" s="96"/>
      <c r="XCU1" s="96"/>
      <c r="XCV1" s="96"/>
      <c r="XCW1" s="96"/>
      <c r="XCX1" s="96"/>
      <c r="XCY1" s="96"/>
      <c r="XCZ1" s="96"/>
      <c r="XDA1" s="96"/>
      <c r="XDB1" s="96"/>
      <c r="XDC1" s="96"/>
      <c r="XDD1" s="96"/>
      <c r="XDE1" s="96"/>
      <c r="XDF1" s="96"/>
      <c r="XDG1" s="96"/>
      <c r="XDH1" s="96"/>
      <c r="XDI1" s="96"/>
      <c r="XDJ1" s="96"/>
      <c r="XDK1" s="96"/>
      <c r="XDL1" s="96"/>
      <c r="XDM1" s="96"/>
      <c r="XDN1" s="96"/>
      <c r="XDO1" s="96"/>
      <c r="XDP1" s="96"/>
      <c r="XDQ1" s="96"/>
      <c r="XDR1" s="96"/>
      <c r="XDS1" s="96"/>
      <c r="XDT1" s="96"/>
      <c r="XDU1" s="96"/>
      <c r="XDV1" s="96"/>
      <c r="XDW1" s="96"/>
      <c r="XDX1" s="96"/>
      <c r="XDY1" s="96"/>
      <c r="XDZ1" s="96"/>
      <c r="XEA1" s="96"/>
      <c r="XEB1" s="96"/>
      <c r="XEC1" s="96"/>
      <c r="XED1" s="96"/>
      <c r="XEE1" s="96"/>
      <c r="XEF1" s="96"/>
      <c r="XEG1" s="96"/>
      <c r="XEH1" s="96"/>
      <c r="XEI1" s="96"/>
      <c r="XEJ1" s="96"/>
      <c r="XEK1" s="96"/>
      <c r="XEL1" s="96"/>
      <c r="XEM1" s="96"/>
      <c r="XEN1" s="96"/>
      <c r="XEO1" s="96"/>
      <c r="XEP1" s="96"/>
      <c r="XEQ1" s="96"/>
      <c r="XER1" s="96"/>
      <c r="XES1" s="96"/>
      <c r="XET1" s="96"/>
      <c r="XEU1" s="96"/>
      <c r="XEV1" s="96"/>
    </row>
    <row r="2" spans="1:16376" ht="14.25" customHeight="1" x14ac:dyDescent="0.35">
      <c r="A2" s="97"/>
      <c r="B2" s="277" t="s">
        <v>411</v>
      </c>
      <c r="C2" s="102"/>
      <c r="D2" s="102"/>
      <c r="E2" s="102"/>
      <c r="F2" s="99"/>
      <c r="G2" s="103"/>
      <c r="H2" s="103"/>
      <c r="I2" s="104"/>
      <c r="J2" s="105"/>
      <c r="L2" s="275"/>
      <c r="M2" s="275"/>
      <c r="N2" s="105"/>
      <c r="O2" s="276"/>
      <c r="P2" s="101"/>
      <c r="Q2" s="101"/>
      <c r="R2" s="101"/>
      <c r="T2" s="101"/>
      <c r="U2" s="101"/>
      <c r="V2" s="101"/>
      <c r="W2" s="101"/>
      <c r="X2" s="101"/>
      <c r="Y2" s="66"/>
      <c r="Z2" s="66"/>
      <c r="AA2" s="66"/>
      <c r="AB2" s="69"/>
      <c r="AC2" s="69"/>
      <c r="AD2" s="69"/>
      <c r="AE2" s="69"/>
      <c r="AF2" s="69"/>
      <c r="AG2" s="69"/>
      <c r="AH2" s="161"/>
      <c r="AI2" s="161"/>
      <c r="AJ2" s="161"/>
      <c r="AK2" s="161"/>
      <c r="AL2" s="100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/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/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/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/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/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/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/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/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/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/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/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/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/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/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/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/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/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/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/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/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/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/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/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/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/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/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/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/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/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/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/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/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/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/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/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/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/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/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/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/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/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/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/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/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/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/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/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/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/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/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/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/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/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/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/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/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/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/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/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/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/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/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/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/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/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/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/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/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/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/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/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/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/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/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/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/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/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/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/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/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/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/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/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/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/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/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/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/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/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/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/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/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/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/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/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/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/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/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/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/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/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/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/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/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/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/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/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/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/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/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/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/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/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/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/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/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/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/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/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/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/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/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/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/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/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/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/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/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/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/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/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/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/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/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/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/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/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/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/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/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/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/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/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/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/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/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/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/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/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/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/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/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/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/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/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/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/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/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/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/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/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/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/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/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/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/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/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/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/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/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/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/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/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/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/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/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/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/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/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/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/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/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/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/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/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/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/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/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/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/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/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/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/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/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/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/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/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/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/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/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/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/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/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/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/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/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/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/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/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/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/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/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/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/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/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/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/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/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/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/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/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/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/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/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/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/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/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/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/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/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/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/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/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/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/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/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/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/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/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/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/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/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/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/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/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/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/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/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/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/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/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/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/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/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/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/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/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/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/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/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/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/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/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/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/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/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/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/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/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/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/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/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/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/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/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/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/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/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/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/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/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/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/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/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/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/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/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/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/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/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/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/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/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/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/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/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/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/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/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/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/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/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/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/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/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/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/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/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/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/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/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/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/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/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/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/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/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/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/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/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/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/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/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/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/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/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/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/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/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/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/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/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/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/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/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/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/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/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/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/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/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/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/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/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/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/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/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/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/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/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/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/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/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/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/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/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/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/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/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/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/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/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/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/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/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/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/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/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/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/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/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/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/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/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/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/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/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/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/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/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/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/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/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/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/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/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/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/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/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/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/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/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/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/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/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/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/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/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/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/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/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/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/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/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/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/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/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/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/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/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/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/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/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/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/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/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/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/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/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/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/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/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/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/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/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/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/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/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/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/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/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/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/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/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/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/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/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/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/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/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/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/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/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/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/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/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/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/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/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/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/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/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/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/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/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/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/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/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/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/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/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/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/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/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/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/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/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/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/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/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/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/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/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/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/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/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/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/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/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/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/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/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/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/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/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/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/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/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/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/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/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/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/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/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/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/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/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/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/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/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/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/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/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/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/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/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/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/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/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/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/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/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/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/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/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/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/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/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/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/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/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/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/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/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/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/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/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/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/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/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/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/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/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/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/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/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/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/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/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/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/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/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/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/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/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/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/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/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/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/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/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/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/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/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/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/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/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/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/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/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/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/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/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/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/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/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/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/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/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/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/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/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/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/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/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/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/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/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/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/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/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/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/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/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/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/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/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/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/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/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/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/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/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/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/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/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/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/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/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/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/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/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/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/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/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/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/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/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/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/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/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/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/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/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/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/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/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/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/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/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/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/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/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/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/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/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/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/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/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/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/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/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/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/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/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/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/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/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/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/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/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/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/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/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/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/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/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/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/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/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/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/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/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/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/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/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/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/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/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/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/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/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/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/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/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/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/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/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/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/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/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/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/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/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/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/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/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/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/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/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/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/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/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/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/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/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/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/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/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/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/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/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/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/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/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/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/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/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/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/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/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/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/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/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/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/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/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/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/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/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/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/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/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/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/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/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/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/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/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/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/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/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/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/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/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/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/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/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/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/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/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/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/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/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/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/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/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/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/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/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/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/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/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/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/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/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/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/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/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/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/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/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/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/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/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/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/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/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/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/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/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/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/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/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/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/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/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/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/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/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/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/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/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/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/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/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/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/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/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/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/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/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/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/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/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/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/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/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/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/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/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/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/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/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/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/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/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/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/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/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/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/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/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/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/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/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/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/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/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/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/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/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/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/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/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/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/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/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/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/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/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/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/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/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/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/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/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/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/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/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/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/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/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/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/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/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/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/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/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/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/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/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/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/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/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/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/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/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/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/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/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/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/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/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/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/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/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/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/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/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/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/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/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/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/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/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/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/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/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/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/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/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/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/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/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/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/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/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/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/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/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/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/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/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/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/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/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/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/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/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/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/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/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/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/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/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/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/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/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/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/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/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/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/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/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/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/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/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/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/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/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/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/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/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/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/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/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/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/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/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/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/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/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/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/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/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/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/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/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/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/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/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/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/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/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/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/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/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/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/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/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/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/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/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/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/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/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/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/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/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/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/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/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/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/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/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/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/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/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/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/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/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/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/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/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/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/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/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/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/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/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/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/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/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/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/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/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/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/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/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/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/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/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/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/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/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/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/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/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/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/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/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/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/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/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/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/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/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/>
      <c r="XEP2" s="96"/>
      <c r="XEQ2" s="96"/>
      <c r="XER2" s="96"/>
      <c r="XES2" s="96"/>
      <c r="XET2" s="96"/>
      <c r="XEU2" s="96"/>
      <c r="XEV2" s="96"/>
    </row>
    <row r="3" spans="1:16376" s="107" customFormat="1" ht="23.25" customHeight="1" x14ac:dyDescent="0.25">
      <c r="A3" s="106"/>
      <c r="B3" s="364" t="s">
        <v>6</v>
      </c>
      <c r="C3" s="365" t="s">
        <v>129</v>
      </c>
      <c r="D3" s="366" t="s">
        <v>0</v>
      </c>
      <c r="E3" s="366" t="s">
        <v>1</v>
      </c>
      <c r="F3" s="366" t="s">
        <v>233</v>
      </c>
      <c r="G3" s="367" t="s">
        <v>19</v>
      </c>
      <c r="H3" s="367" t="s">
        <v>142</v>
      </c>
      <c r="I3" s="368" t="s">
        <v>42</v>
      </c>
      <c r="J3" s="369" t="s">
        <v>43</v>
      </c>
      <c r="K3" s="368" t="s">
        <v>44</v>
      </c>
      <c r="L3" s="369" t="s">
        <v>45</v>
      </c>
      <c r="M3" s="369" t="s">
        <v>459</v>
      </c>
      <c r="N3" s="369" t="s">
        <v>46</v>
      </c>
      <c r="O3" s="369" t="s">
        <v>47</v>
      </c>
      <c r="P3" s="369" t="s">
        <v>48</v>
      </c>
      <c r="Q3" s="369" t="s">
        <v>49</v>
      </c>
      <c r="R3" s="369" t="s">
        <v>50</v>
      </c>
      <c r="S3" s="369" t="s">
        <v>51</v>
      </c>
      <c r="T3" s="369" t="s">
        <v>52</v>
      </c>
      <c r="U3" s="369" t="s">
        <v>53</v>
      </c>
      <c r="V3" s="369" t="s">
        <v>54</v>
      </c>
      <c r="W3" s="369" t="s">
        <v>55</v>
      </c>
      <c r="X3" s="369" t="s">
        <v>56</v>
      </c>
      <c r="Y3" s="369" t="s">
        <v>59</v>
      </c>
      <c r="Z3" s="369" t="s">
        <v>60</v>
      </c>
      <c r="AA3" s="369" t="s">
        <v>61</v>
      </c>
      <c r="AB3" s="369" t="s">
        <v>70</v>
      </c>
      <c r="AC3" s="369" t="s">
        <v>71</v>
      </c>
      <c r="AD3" s="369" t="s">
        <v>72</v>
      </c>
      <c r="AE3" s="369" t="s">
        <v>73</v>
      </c>
      <c r="AF3" s="369" t="s">
        <v>74</v>
      </c>
      <c r="AG3" s="369" t="s">
        <v>75</v>
      </c>
      <c r="AH3" s="369" t="s">
        <v>76</v>
      </c>
      <c r="AI3" s="369" t="s">
        <v>77</v>
      </c>
      <c r="AJ3" s="369" t="s">
        <v>78</v>
      </c>
      <c r="AK3" s="369" t="s">
        <v>79</v>
      </c>
      <c r="AL3" s="370" t="s">
        <v>128</v>
      </c>
      <c r="AM3" s="170"/>
      <c r="AN3" s="170"/>
      <c r="AO3" s="170"/>
      <c r="AP3" s="170"/>
      <c r="AQ3" s="170"/>
      <c r="AR3" s="170"/>
    </row>
    <row r="4" spans="1:16376" ht="15" customHeight="1" x14ac:dyDescent="0.25">
      <c r="A4" s="108"/>
      <c r="B4" s="371">
        <v>1</v>
      </c>
      <c r="C4" s="360">
        <f>IF(Entrants!A32="","",Entrants!A32)</f>
        <v>962</v>
      </c>
      <c r="D4" s="361" t="str">
        <f>IF($C4="","",VLOOKUP($C4,Entrants!$1:$1048576,2,FALSE))</f>
        <v>Angus Kennard</v>
      </c>
      <c r="E4" s="361" t="str">
        <f>IF($C4="","",VLOOKUP($C4,Entrants!$1:$1048576,3,FALSE))</f>
        <v>Ian Wheeler</v>
      </c>
      <c r="F4" s="361" t="str">
        <f>IF($C4="","",VLOOKUP($C4,Entrants!$1:$1048576,4,FALSE))</f>
        <v>Nissan GTR</v>
      </c>
      <c r="G4" s="361" t="str">
        <f>IF($C4="","",VLOOKUP($C4,Entrants!$1:$1048576,5,FALSE))</f>
        <v>10B 4WD</v>
      </c>
      <c r="H4" s="361" t="str">
        <f>IF($C4="","",VLOOKUP($C4,Entrants!$1:$1048576,6,FALSE))</f>
        <v>Modern 4WD</v>
      </c>
      <c r="I4" s="279">
        <f t="shared" ref="I4:I36" si="0">IF($C4="","",VLOOKUP($C4,TimesComp,4,FALSE))</f>
        <v>3.1307870370370365E-3</v>
      </c>
      <c r="J4" s="272">
        <f t="shared" ref="J4:J36" si="1">IF($C4="","",VLOOKUP($C4,TimesComp,5,FALSE))</f>
        <v>3.7210648148148146E-3</v>
      </c>
      <c r="K4" s="272">
        <f t="shared" ref="K4:K36" si="2">IF($C4="","",VLOOKUP($C4,TimesComp,6,FALSE))</f>
        <v>2.7974537037037035E-3</v>
      </c>
      <c r="L4" s="272">
        <f t="shared" ref="L4:L36" si="3">IF($C4="","",VLOOKUP($C4,TimesComp,7,FALSE))</f>
        <v>2.8842592592592596E-3</v>
      </c>
      <c r="M4" s="272">
        <f t="shared" ref="M4:M36" si="4">IF($C4="","",VLOOKUP($C4,TimesComp,8,FALSE))</f>
        <v>3.6805555555555554E-3</v>
      </c>
      <c r="N4" s="272">
        <f t="shared" ref="N4:N36" si="5">IF($C4="","",VLOOKUP($C4,TimesComp,9,FALSE))</f>
        <v>2.9907407407407404E-3</v>
      </c>
      <c r="O4" s="272">
        <f t="shared" ref="O4:O36" si="6">IF($C4="","",VLOOKUP($C4,TimesComp,10,FALSE))</f>
        <v>2.7141203703703702E-3</v>
      </c>
      <c r="P4" s="131">
        <f t="shared" ref="P4:P36" si="7">IF($C4="","",VLOOKUP($C4,TimesComp,11,FALSE))</f>
        <v>6.0601851851851849E-3</v>
      </c>
      <c r="Q4" s="131">
        <f t="shared" ref="Q4:Q36" si="8">IF($C4="","",VLOOKUP($C4,TimesComp,12,FALSE))</f>
        <v>3.0659722222222221E-3</v>
      </c>
      <c r="R4" s="131">
        <f t="shared" ref="R4:R36" si="9">IF($C4="","",VLOOKUP($C4,TimesComp,13,FALSE))</f>
        <v>2.9467592592592588E-3</v>
      </c>
      <c r="S4" s="131">
        <f t="shared" ref="S4:S36" si="10">IF($C4="","",VLOOKUP($C4,TimesComp,14,FALSE))</f>
        <v>2.9930555555555557E-3</v>
      </c>
      <c r="T4" s="131">
        <f t="shared" ref="T4:T36" si="11">IF($C4="","",VLOOKUP($C4,TimesComp,15,FALSE))</f>
        <v>2.9884259259259261E-3</v>
      </c>
      <c r="U4" s="131">
        <f t="shared" ref="U4:U36" si="12">IF($C4="","",VLOOKUP($C4,TimesComp,16,FALSE))</f>
        <v>5.8807870370370377E-3</v>
      </c>
      <c r="V4" s="131">
        <f t="shared" ref="V4:V36" si="13">IF($C4="","",VLOOKUP($C4,TimesComp,17,FALSE))</f>
        <v>6.5659722222222222E-3</v>
      </c>
      <c r="W4" s="131">
        <f t="shared" ref="W4:W36" si="14">IF($C4="","",VLOOKUP($C4,TimesComp,18,FALSE))</f>
        <v>7.037037037037037E-3</v>
      </c>
      <c r="X4" s="131">
        <f t="shared" ref="X4:X36" si="15">IF($C4="","",VLOOKUP($C4,TimesComp,19,FALSE))</f>
        <v>6.7314814814814815E-3</v>
      </c>
      <c r="Y4" s="131">
        <f t="shared" ref="Y4:Y36" si="16">IF($C4="","",VLOOKUP($C4,TimesComp,20,FALSE))</f>
        <v>6.1249999999999994E-3</v>
      </c>
      <c r="Z4" s="131">
        <f t="shared" ref="Z4:Z36" si="17">IF($C4="","",VLOOKUP($C4,TimesComp,21,FALSE))</f>
        <v>1.3032407407407407E-2</v>
      </c>
      <c r="AA4" s="131">
        <f t="shared" ref="AA4:AA36" si="18">IF($C4="","",VLOOKUP($C4,TimesComp,22,FALSE))</f>
        <v>1.3070601851851852E-2</v>
      </c>
      <c r="AB4" s="131">
        <f t="shared" ref="AB4:AB36" si="19">IF($C4="","",VLOOKUP($C4,TimesComp,23,FALSE))</f>
        <v>0</v>
      </c>
      <c r="AC4" s="131">
        <f t="shared" ref="AC4:AC36" si="20">IF($C4="","",VLOOKUP($C4,TimesComp,24,FALSE))</f>
        <v>0</v>
      </c>
      <c r="AD4" s="131">
        <f t="shared" ref="AD4:AD36" si="21">IF($C4="","",VLOOKUP($C4,TimesComp,25,FALSE))</f>
        <v>0</v>
      </c>
      <c r="AE4" s="131">
        <f t="shared" ref="AE4:AE36" si="22">IF($C4="","",VLOOKUP($C4,TimesComp,26,FALSE))</f>
        <v>0</v>
      </c>
      <c r="AF4" s="131">
        <f t="shared" ref="AF4:AF36" si="23">IF($C4="","",VLOOKUP($C4,TimesComp,27,FALSE))</f>
        <v>0</v>
      </c>
      <c r="AG4" s="131">
        <f t="shared" ref="AG4:AG36" si="24">IF($C4="","",VLOOKUP($C4,TimesComp,28,FALSE))</f>
        <v>0</v>
      </c>
      <c r="AH4" s="131">
        <f t="shared" ref="AH4:AH36" si="25">IF($C4="","",VLOOKUP($C4,TimesComp,29,FALSE))</f>
        <v>0</v>
      </c>
      <c r="AI4" s="131">
        <f t="shared" ref="AI4:AI36" si="26">IF($C4="","",VLOOKUP($C4,TimesComp,30,FALSE))</f>
        <v>0</v>
      </c>
      <c r="AJ4" s="131">
        <f t="shared" ref="AJ4:AJ36" si="27">IF($C4="","",VLOOKUP($C4,TimesComp,31,FALSE))</f>
        <v>0</v>
      </c>
      <c r="AK4" s="131">
        <f t="shared" ref="AK4:AK36" si="28">IF($C4="","",VLOOKUP($C4,TimesComp,32,FALSE))</f>
        <v>0</v>
      </c>
      <c r="AL4" s="355">
        <f t="shared" ref="AL4:AL36" si="29">SUM(I4:AA4)</f>
        <v>9.841666666666668E-2</v>
      </c>
      <c r="AN4" s="126"/>
    </row>
    <row r="5" spans="1:16376" ht="15" customHeight="1" x14ac:dyDescent="0.25">
      <c r="A5" s="108"/>
      <c r="B5" s="372">
        <v>2</v>
      </c>
      <c r="C5" s="360">
        <f>IF(Entrants!A23="","",Entrants!A23)</f>
        <v>616</v>
      </c>
      <c r="D5" s="361" t="str">
        <f>IF($C5="","",VLOOKUP($C5,Entrants!$1:$1048576,2,FALSE))</f>
        <v>Adam Kaplan</v>
      </c>
      <c r="E5" s="361" t="str">
        <f>IF($C5="","",VLOOKUP($C5,Entrants!$1:$1048576,3,FALSE))</f>
        <v>Mary Hughes</v>
      </c>
      <c r="F5" s="361" t="str">
        <f>IF($C5="","",VLOOKUP($C5,Entrants!$1:$1048576,4,FALSE))</f>
        <v>BMW M3 CSL</v>
      </c>
      <c r="G5" s="361" t="str">
        <f>IF($C5="","",VLOOKUP($C5,Entrants!$1:$1048576,5,FALSE))</f>
        <v>10A 2WD</v>
      </c>
      <c r="H5" s="361" t="str">
        <f>IF($C5="","",VLOOKUP($C5,Entrants!$1:$1048576,6,FALSE))</f>
        <v>Modern 2WD</v>
      </c>
      <c r="I5" s="279">
        <f t="shared" si="0"/>
        <v>3.1863425925925926E-3</v>
      </c>
      <c r="J5" s="272">
        <f t="shared" si="1"/>
        <v>3.6689814814814814E-3</v>
      </c>
      <c r="K5" s="272">
        <f t="shared" si="2"/>
        <v>2.8298611111111111E-3</v>
      </c>
      <c r="L5" s="272">
        <f t="shared" si="3"/>
        <v>2.9791666666666664E-3</v>
      </c>
      <c r="M5" s="272">
        <f t="shared" si="4"/>
        <v>3.7418981481481483E-3</v>
      </c>
      <c r="N5" s="272">
        <f t="shared" si="5"/>
        <v>3.0115740740740745E-3</v>
      </c>
      <c r="O5" s="272">
        <f t="shared" si="6"/>
        <v>2.8020833333333335E-3</v>
      </c>
      <c r="P5" s="131">
        <f t="shared" si="7"/>
        <v>6.2743055555555564E-3</v>
      </c>
      <c r="Q5" s="131">
        <f t="shared" si="8"/>
        <v>3.1192129629629625E-3</v>
      </c>
      <c r="R5" s="131">
        <f t="shared" si="9"/>
        <v>3.1168981481481482E-3</v>
      </c>
      <c r="S5" s="131">
        <f t="shared" si="10"/>
        <v>2.8784722222222219E-3</v>
      </c>
      <c r="T5" s="131">
        <f t="shared" si="11"/>
        <v>3.158564814814815E-3</v>
      </c>
      <c r="U5" s="131">
        <f t="shared" si="12"/>
        <v>6.0520833333333329E-3</v>
      </c>
      <c r="V5" s="131">
        <f t="shared" si="13"/>
        <v>6.4004629629629628E-3</v>
      </c>
      <c r="W5" s="131">
        <f t="shared" si="14"/>
        <v>6.8229166666666655E-3</v>
      </c>
      <c r="X5" s="131">
        <f t="shared" si="15"/>
        <v>6.8368055555555552E-3</v>
      </c>
      <c r="Y5" s="131">
        <f t="shared" si="16"/>
        <v>6.0162037037037042E-3</v>
      </c>
      <c r="Z5" s="131">
        <f t="shared" si="17"/>
        <v>1.300462962962963E-2</v>
      </c>
      <c r="AA5" s="131">
        <f t="shared" si="18"/>
        <v>1.3179398148148147E-2</v>
      </c>
      <c r="AB5" s="131">
        <f t="shared" si="19"/>
        <v>0</v>
      </c>
      <c r="AC5" s="131">
        <f t="shared" si="20"/>
        <v>0</v>
      </c>
      <c r="AD5" s="131">
        <f t="shared" si="21"/>
        <v>0</v>
      </c>
      <c r="AE5" s="131">
        <f t="shared" si="22"/>
        <v>0</v>
      </c>
      <c r="AF5" s="131">
        <f t="shared" si="23"/>
        <v>0</v>
      </c>
      <c r="AG5" s="131">
        <f t="shared" si="24"/>
        <v>0</v>
      </c>
      <c r="AH5" s="131">
        <f t="shared" si="25"/>
        <v>0</v>
      </c>
      <c r="AI5" s="131">
        <f t="shared" si="26"/>
        <v>0</v>
      </c>
      <c r="AJ5" s="131">
        <f t="shared" si="27"/>
        <v>0</v>
      </c>
      <c r="AK5" s="131">
        <f t="shared" si="28"/>
        <v>0</v>
      </c>
      <c r="AL5" s="355">
        <f>SUM(I5:AA5)</f>
        <v>9.9079861111111098E-2</v>
      </c>
    </row>
    <row r="6" spans="1:16376" ht="15" customHeight="1" x14ac:dyDescent="0.25">
      <c r="A6" s="108"/>
      <c r="B6" s="371">
        <v>3</v>
      </c>
      <c r="C6" s="360">
        <f>IF(Entrants!A19="","",Entrants!A19)</f>
        <v>80</v>
      </c>
      <c r="D6" s="361" t="str">
        <f>IF($C6="","",VLOOKUP($C6,Entrants!$1:$1048576,2,FALSE))</f>
        <v>Brent Coleman</v>
      </c>
      <c r="E6" s="361" t="str">
        <f>IF($C6="","",VLOOKUP($C6,Entrants!$1:$1048576,3,FALSE))</f>
        <v>Garry  Coleman</v>
      </c>
      <c r="F6" s="361" t="str">
        <f>IF($C6="","",VLOOKUP($C6,Entrants!$1:$1048576,4,FALSE))</f>
        <v>Subaru WRX</v>
      </c>
      <c r="G6" s="361" t="str">
        <f>IF($C6="","",VLOOKUP($C6,Entrants!$1:$1048576,5,FALSE))</f>
        <v>11B 4WD</v>
      </c>
      <c r="H6" s="361" t="str">
        <f>IF($C6="","",VLOOKUP($C6,Entrants!$1:$1048576,6,FALSE))</f>
        <v>Showroom 4WD</v>
      </c>
      <c r="I6" s="279">
        <f t="shared" si="0"/>
        <v>3.2696759259259259E-3</v>
      </c>
      <c r="J6" s="272">
        <f t="shared" si="1"/>
        <v>3.84837962962963E-3</v>
      </c>
      <c r="K6" s="272">
        <f t="shared" si="2"/>
        <v>2.9548611111111112E-3</v>
      </c>
      <c r="L6" s="272">
        <f t="shared" si="3"/>
        <v>3.0358796296296297E-3</v>
      </c>
      <c r="M6" s="272">
        <f t="shared" si="4"/>
        <v>3.7754629629629631E-3</v>
      </c>
      <c r="N6" s="272">
        <f t="shared" si="5"/>
        <v>3.0347222222222221E-3</v>
      </c>
      <c r="O6" s="272">
        <f t="shared" si="6"/>
        <v>2.8414351851851851E-3</v>
      </c>
      <c r="P6" s="131">
        <f t="shared" si="7"/>
        <v>6.1886574074074075E-3</v>
      </c>
      <c r="Q6" s="131">
        <f t="shared" si="8"/>
        <v>3.0833333333333338E-3</v>
      </c>
      <c r="R6" s="131">
        <f t="shared" si="9"/>
        <v>3.0416666666666665E-3</v>
      </c>
      <c r="S6" s="131">
        <f t="shared" si="10"/>
        <v>3.1435185185185181E-3</v>
      </c>
      <c r="T6" s="131">
        <f t="shared" si="11"/>
        <v>3.0486111111111109E-3</v>
      </c>
      <c r="U6" s="131">
        <f t="shared" si="12"/>
        <v>5.9247685185185176E-3</v>
      </c>
      <c r="V6" s="131">
        <f t="shared" si="13"/>
        <v>6.4270833333333341E-3</v>
      </c>
      <c r="W6" s="131">
        <f t="shared" si="14"/>
        <v>6.9409722222222225E-3</v>
      </c>
      <c r="X6" s="131">
        <f t="shared" si="15"/>
        <v>6.9803240740740737E-3</v>
      </c>
      <c r="Y6" s="131">
        <f t="shared" si="16"/>
        <v>6.1493055555555563E-3</v>
      </c>
      <c r="Z6" s="131">
        <f t="shared" si="17"/>
        <v>1.3305555555555557E-2</v>
      </c>
      <c r="AA6" s="131">
        <f t="shared" si="18"/>
        <v>1.3381944444444445E-2</v>
      </c>
      <c r="AB6" s="131">
        <f t="shared" si="19"/>
        <v>0</v>
      </c>
      <c r="AC6" s="131">
        <f t="shared" si="20"/>
        <v>0</v>
      </c>
      <c r="AD6" s="131">
        <f t="shared" si="21"/>
        <v>0</v>
      </c>
      <c r="AE6" s="131">
        <f t="shared" si="22"/>
        <v>0</v>
      </c>
      <c r="AF6" s="131">
        <f t="shared" si="23"/>
        <v>0</v>
      </c>
      <c r="AG6" s="131">
        <f t="shared" si="24"/>
        <v>0</v>
      </c>
      <c r="AH6" s="131">
        <f t="shared" si="25"/>
        <v>0</v>
      </c>
      <c r="AI6" s="131">
        <f t="shared" si="26"/>
        <v>0</v>
      </c>
      <c r="AJ6" s="131">
        <f t="shared" si="27"/>
        <v>0</v>
      </c>
      <c r="AK6" s="131">
        <f t="shared" si="28"/>
        <v>0</v>
      </c>
      <c r="AL6" s="355">
        <f t="shared" si="29"/>
        <v>0.10037615740740741</v>
      </c>
      <c r="AM6" s="84"/>
      <c r="AN6" s="126"/>
      <c r="AO6" s="84"/>
      <c r="AP6" s="84"/>
      <c r="AQ6" s="84"/>
      <c r="AR6" s="84"/>
    </row>
    <row r="7" spans="1:16376" ht="15" customHeight="1" x14ac:dyDescent="0.25">
      <c r="A7" s="108"/>
      <c r="B7" s="372">
        <v>4</v>
      </c>
      <c r="C7" s="360">
        <f>IF(Entrants!A29="","",Entrants!A29)</f>
        <v>922</v>
      </c>
      <c r="D7" s="361" t="str">
        <f>IF($C7="","",VLOOKUP($C7,Entrants!$1:$1048576,2,FALSE))</f>
        <v>Adam Spence</v>
      </c>
      <c r="E7" s="361" t="str">
        <f>IF($C7="","",VLOOKUP($C7,Entrants!$1:$1048576,3,FALSE))</f>
        <v>Lee Challoner-Miles</v>
      </c>
      <c r="F7" s="361" t="str">
        <f>IF($C7="","",VLOOKUP($C7,Entrants!$1:$1048576,4,FALSE))</f>
        <v>Nissan GTR</v>
      </c>
      <c r="G7" s="361" t="str">
        <f>IF($C7="","",VLOOKUP($C7,Entrants!$1:$1048576,5,FALSE))</f>
        <v>10B 4WD</v>
      </c>
      <c r="H7" s="361" t="str">
        <f>IF($C7="","",VLOOKUP($C7,Entrants!$1:$1048576,6,FALSE))</f>
        <v>Modern 4WD</v>
      </c>
      <c r="I7" s="279">
        <f t="shared" si="0"/>
        <v>3.2800925925925927E-3</v>
      </c>
      <c r="J7" s="272">
        <f t="shared" si="1"/>
        <v>3.8958333333333332E-3</v>
      </c>
      <c r="K7" s="272">
        <f t="shared" si="2"/>
        <v>2.8391203703703703E-3</v>
      </c>
      <c r="L7" s="272">
        <f t="shared" si="3"/>
        <v>2.9814814814814812E-3</v>
      </c>
      <c r="M7" s="272">
        <f t="shared" si="4"/>
        <v>3.8252314814814811E-3</v>
      </c>
      <c r="N7" s="272">
        <f t="shared" si="5"/>
        <v>3.0706018518518521E-3</v>
      </c>
      <c r="O7" s="272">
        <f t="shared" si="6"/>
        <v>2.871527777777778E-3</v>
      </c>
      <c r="P7" s="131">
        <f t="shared" si="7"/>
        <v>6.1898148148148155E-3</v>
      </c>
      <c r="Q7" s="131">
        <f t="shared" si="8"/>
        <v>3.127314814814815E-3</v>
      </c>
      <c r="R7" s="131">
        <f t="shared" si="9"/>
        <v>2.9849537037037032E-3</v>
      </c>
      <c r="S7" s="131">
        <f t="shared" si="10"/>
        <v>3.0983796296296297E-3</v>
      </c>
      <c r="T7" s="131">
        <f t="shared" si="11"/>
        <v>3.1400462962962966E-3</v>
      </c>
      <c r="U7" s="131">
        <f t="shared" si="12"/>
        <v>6.0671296296296298E-3</v>
      </c>
      <c r="V7" s="131">
        <f t="shared" si="13"/>
        <v>6.7453703703703703E-3</v>
      </c>
      <c r="W7" s="131">
        <f t="shared" si="14"/>
        <v>7.1215277777777787E-3</v>
      </c>
      <c r="X7" s="131">
        <f t="shared" si="15"/>
        <v>7.1041666666666675E-3</v>
      </c>
      <c r="Y7" s="131">
        <f t="shared" si="16"/>
        <v>6.2916666666666668E-3</v>
      </c>
      <c r="Z7" s="131">
        <f t="shared" si="17"/>
        <v>1.3547453703703702E-2</v>
      </c>
      <c r="AA7" s="131">
        <f t="shared" si="18"/>
        <v>1.3584490740740742E-2</v>
      </c>
      <c r="AB7" s="131">
        <f t="shared" si="19"/>
        <v>0</v>
      </c>
      <c r="AC7" s="131">
        <f t="shared" si="20"/>
        <v>0</v>
      </c>
      <c r="AD7" s="131">
        <f t="shared" si="21"/>
        <v>0</v>
      </c>
      <c r="AE7" s="131">
        <f t="shared" si="22"/>
        <v>0</v>
      </c>
      <c r="AF7" s="131">
        <f t="shared" si="23"/>
        <v>0</v>
      </c>
      <c r="AG7" s="131">
        <f t="shared" si="24"/>
        <v>0</v>
      </c>
      <c r="AH7" s="131">
        <f t="shared" si="25"/>
        <v>0</v>
      </c>
      <c r="AI7" s="131">
        <f t="shared" si="26"/>
        <v>0</v>
      </c>
      <c r="AJ7" s="131">
        <f t="shared" si="27"/>
        <v>0</v>
      </c>
      <c r="AK7" s="131">
        <f t="shared" si="28"/>
        <v>0</v>
      </c>
      <c r="AL7" s="355">
        <f t="shared" si="29"/>
        <v>0.10176620370370369</v>
      </c>
      <c r="AN7" s="84"/>
    </row>
    <row r="8" spans="1:16376" ht="14.45" customHeight="1" x14ac:dyDescent="0.25">
      <c r="A8" s="108"/>
      <c r="B8" s="371">
        <v>5</v>
      </c>
      <c r="C8" s="360">
        <f>IF(Entrants!A31="","",Entrants!A31)</f>
        <v>950</v>
      </c>
      <c r="D8" s="361" t="str">
        <f>IF($C8="","",VLOOKUP($C8,Entrants!$1:$1048576,2,FALSE))</f>
        <v>Greg  Burrowes</v>
      </c>
      <c r="E8" s="361" t="str">
        <f>IF($C8="","",VLOOKUP($C8,Entrants!$1:$1048576,3,FALSE))</f>
        <v>Rhonda Burrowes</v>
      </c>
      <c r="F8" s="361" t="str">
        <f>IF($C8="","",VLOOKUP($C8,Entrants!$1:$1048576,4,FALSE))</f>
        <v>Mitsubishi Evo X RS</v>
      </c>
      <c r="G8" s="361" t="str">
        <f>IF($C8="","",VLOOKUP($C8,Entrants!$1:$1048576,5,FALSE))</f>
        <v>11B 4WD</v>
      </c>
      <c r="H8" s="361" t="str">
        <f>IF($C8="","",VLOOKUP($C8,Entrants!$1:$1048576,6,FALSE))</f>
        <v>Showroom 4WD</v>
      </c>
      <c r="I8" s="279">
        <f t="shared" si="0"/>
        <v>3.46875E-3</v>
      </c>
      <c r="J8" s="272">
        <f t="shared" si="1"/>
        <v>4.0335648148148153E-3</v>
      </c>
      <c r="K8" s="272">
        <f t="shared" si="2"/>
        <v>2.9479166666666668E-3</v>
      </c>
      <c r="L8" s="272">
        <f t="shared" si="3"/>
        <v>3.0648148148148149E-3</v>
      </c>
      <c r="M8" s="272">
        <f t="shared" si="4"/>
        <v>3.9432870370370377E-3</v>
      </c>
      <c r="N8" s="272">
        <f t="shared" si="5"/>
        <v>3.2986111111111111E-3</v>
      </c>
      <c r="O8" s="272">
        <f t="shared" si="6"/>
        <v>2.9837962962962965E-3</v>
      </c>
      <c r="P8" s="131">
        <f t="shared" si="7"/>
        <v>6.4305555555555548E-3</v>
      </c>
      <c r="Q8" s="131">
        <f t="shared" si="8"/>
        <v>3.2442129629629631E-3</v>
      </c>
      <c r="R8" s="131">
        <f t="shared" si="9"/>
        <v>3.0868055555555557E-3</v>
      </c>
      <c r="S8" s="131">
        <f t="shared" si="10"/>
        <v>3.2037037037037034E-3</v>
      </c>
      <c r="T8" s="131">
        <f t="shared" si="11"/>
        <v>3.197916666666667E-3</v>
      </c>
      <c r="U8" s="131">
        <f t="shared" si="12"/>
        <v>6.2766203703703708E-3</v>
      </c>
      <c r="V8" s="131">
        <f t="shared" si="13"/>
        <v>6.7523148148148143E-3</v>
      </c>
      <c r="W8" s="131">
        <f t="shared" si="14"/>
        <v>7.2893518518518515E-3</v>
      </c>
      <c r="X8" s="131">
        <f t="shared" si="15"/>
        <v>7.4930555555555549E-3</v>
      </c>
      <c r="Y8" s="131">
        <f t="shared" si="16"/>
        <v>6.5833333333333334E-3</v>
      </c>
      <c r="Z8" s="131">
        <f t="shared" si="17"/>
        <v>1.3890046296296296E-2</v>
      </c>
      <c r="AA8" s="131">
        <f t="shared" si="18"/>
        <v>1.4189814814814815E-2</v>
      </c>
      <c r="AB8" s="131">
        <f t="shared" si="19"/>
        <v>0</v>
      </c>
      <c r="AC8" s="131">
        <f t="shared" si="20"/>
        <v>0</v>
      </c>
      <c r="AD8" s="131">
        <f t="shared" si="21"/>
        <v>0</v>
      </c>
      <c r="AE8" s="131">
        <f t="shared" si="22"/>
        <v>0</v>
      </c>
      <c r="AF8" s="131">
        <f t="shared" si="23"/>
        <v>0</v>
      </c>
      <c r="AG8" s="131">
        <f t="shared" si="24"/>
        <v>0</v>
      </c>
      <c r="AH8" s="131">
        <f t="shared" si="25"/>
        <v>0</v>
      </c>
      <c r="AI8" s="131">
        <f t="shared" si="26"/>
        <v>0</v>
      </c>
      <c r="AJ8" s="131">
        <f t="shared" si="27"/>
        <v>0</v>
      </c>
      <c r="AK8" s="131">
        <f t="shared" si="28"/>
        <v>0</v>
      </c>
      <c r="AL8" s="355">
        <f t="shared" si="29"/>
        <v>0.10537847222222221</v>
      </c>
      <c r="AM8" s="84"/>
      <c r="AO8" s="84"/>
      <c r="AP8" s="84"/>
      <c r="AQ8" s="84"/>
      <c r="AR8" s="84"/>
    </row>
    <row r="9" spans="1:16376" ht="14.45" customHeight="1" x14ac:dyDescent="0.25">
      <c r="A9" s="108"/>
      <c r="B9" s="372">
        <v>6</v>
      </c>
      <c r="C9" s="360">
        <f>IF(Entrants!A9="","",Entrants!A9)</f>
        <v>23</v>
      </c>
      <c r="D9" s="361" t="str">
        <f>IF($C9="","",VLOOKUP($C9,Entrants!$1:$1048576,2,FALSE))</f>
        <v>Michael Minshall</v>
      </c>
      <c r="E9" s="361" t="str">
        <f>IF($C9="","",VLOOKUP($C9,Entrants!$1:$1048576,3,FALSE))</f>
        <v>Paul van der Mey</v>
      </c>
      <c r="F9" s="361" t="str">
        <f>IF($C9="","",VLOOKUP($C9,Entrants!$1:$1048576,4,FALSE))</f>
        <v>Audi TT RS</v>
      </c>
      <c r="G9" s="361" t="str">
        <f>IF($C9="","",VLOOKUP($C9,Entrants!$1:$1048576,5,FALSE))</f>
        <v>11B 4WD</v>
      </c>
      <c r="H9" s="361" t="str">
        <f>IF($C9="","",VLOOKUP($C9,Entrants!$1:$1048576,6,FALSE))</f>
        <v>Showroom 4WD</v>
      </c>
      <c r="I9" s="279">
        <f t="shared" si="0"/>
        <v>3.3703703703703704E-3</v>
      </c>
      <c r="J9" s="272">
        <f t="shared" si="1"/>
        <v>3.9745370370370377E-3</v>
      </c>
      <c r="K9" s="272">
        <f t="shared" si="2"/>
        <v>2.9467592592592588E-3</v>
      </c>
      <c r="L9" s="272">
        <f t="shared" si="3"/>
        <v>3.0775462962962965E-3</v>
      </c>
      <c r="M9" s="272">
        <f t="shared" si="4"/>
        <v>3.8564814814814816E-3</v>
      </c>
      <c r="N9" s="272">
        <f t="shared" si="5"/>
        <v>3.158564814814815E-3</v>
      </c>
      <c r="O9" s="272">
        <f t="shared" si="6"/>
        <v>2.9409722222222229E-3</v>
      </c>
      <c r="P9" s="131">
        <f t="shared" si="7"/>
        <v>6.3553240740740749E-3</v>
      </c>
      <c r="Q9" s="131">
        <f t="shared" si="8"/>
        <v>3.212962962962963E-3</v>
      </c>
      <c r="R9" s="131">
        <f t="shared" si="9"/>
        <v>3.1087962962962966E-3</v>
      </c>
      <c r="S9" s="131">
        <f t="shared" si="10"/>
        <v>3.2604166666666667E-3</v>
      </c>
      <c r="T9" s="131">
        <f t="shared" si="11"/>
        <v>3.2222222222222218E-3</v>
      </c>
      <c r="U9" s="131">
        <f t="shared" si="12"/>
        <v>6.3506944444444444E-3</v>
      </c>
      <c r="V9" s="131">
        <f t="shared" si="13"/>
        <v>7.1331018518518523E-3</v>
      </c>
      <c r="W9" s="131">
        <f t="shared" si="14"/>
        <v>7.6018518518518527E-3</v>
      </c>
      <c r="X9" s="131">
        <f t="shared" si="15"/>
        <v>7.2824074074074076E-3</v>
      </c>
      <c r="Y9" s="131">
        <f t="shared" si="16"/>
        <v>6.6111111111111101E-3</v>
      </c>
      <c r="Z9" s="131">
        <f t="shared" si="17"/>
        <v>1.3947916666666666E-2</v>
      </c>
      <c r="AA9" s="131">
        <f t="shared" si="18"/>
        <v>1.4177083333333333E-2</v>
      </c>
      <c r="AB9" s="131">
        <f t="shared" si="19"/>
        <v>0</v>
      </c>
      <c r="AC9" s="131">
        <f t="shared" si="20"/>
        <v>0</v>
      </c>
      <c r="AD9" s="131">
        <f t="shared" si="21"/>
        <v>0</v>
      </c>
      <c r="AE9" s="131">
        <f t="shared" si="22"/>
        <v>0</v>
      </c>
      <c r="AF9" s="131">
        <f t="shared" si="23"/>
        <v>0</v>
      </c>
      <c r="AG9" s="131">
        <f t="shared" si="24"/>
        <v>0</v>
      </c>
      <c r="AH9" s="131">
        <f t="shared" si="25"/>
        <v>0</v>
      </c>
      <c r="AI9" s="131">
        <f t="shared" si="26"/>
        <v>0</v>
      </c>
      <c r="AJ9" s="131">
        <f t="shared" si="27"/>
        <v>0</v>
      </c>
      <c r="AK9" s="131">
        <f t="shared" si="28"/>
        <v>0</v>
      </c>
      <c r="AL9" s="355">
        <f t="shared" si="29"/>
        <v>0.10558912037037038</v>
      </c>
      <c r="AN9" s="7"/>
    </row>
    <row r="10" spans="1:16376" ht="14.45" customHeight="1" x14ac:dyDescent="0.25">
      <c r="A10" s="108"/>
      <c r="B10" s="371">
        <v>7</v>
      </c>
      <c r="C10" s="360">
        <f>IF(Entrants!A6="","",Entrants!A6)</f>
        <v>8</v>
      </c>
      <c r="D10" s="361" t="str">
        <f>IF($C10="","",VLOOKUP($C10,Entrants!$1:$1048576,2,FALSE))</f>
        <v>Mick Downey</v>
      </c>
      <c r="E10" s="361" t="str">
        <f>IF($C10="","",VLOOKUP($C10,Entrants!$1:$1048576,3,FALSE))</f>
        <v>Jarrod Van Den Akker</v>
      </c>
      <c r="F10" s="361" t="str">
        <f>IF($C10="","",VLOOKUP($C10,Entrants!$1:$1048576,4,FALSE))</f>
        <v>Torana</v>
      </c>
      <c r="G10" s="361" t="str">
        <f>IF($C10="","",VLOOKUP($C10,Entrants!$1:$1048576,5,FALSE))</f>
        <v>2B</v>
      </c>
      <c r="H10" s="361" t="str">
        <f>IF($C10="","",VLOOKUP($C10,Entrants!$1:$1048576,6,FALSE))</f>
        <v>Classic</v>
      </c>
      <c r="I10" s="279">
        <f t="shared" si="0"/>
        <v>3.4282407407407404E-3</v>
      </c>
      <c r="J10" s="272">
        <f t="shared" si="1"/>
        <v>4.0162037037037033E-3</v>
      </c>
      <c r="K10" s="272">
        <f t="shared" si="2"/>
        <v>3.0763888888888889E-3</v>
      </c>
      <c r="L10" s="272">
        <f t="shared" si="3"/>
        <v>3.1921296296296298E-3</v>
      </c>
      <c r="M10" s="272">
        <f t="shared" si="4"/>
        <v>3.9583333333333337E-3</v>
      </c>
      <c r="N10" s="272">
        <f t="shared" si="5"/>
        <v>3.1689814814814814E-3</v>
      </c>
      <c r="O10" s="272">
        <f t="shared" si="6"/>
        <v>2.8668981481481479E-3</v>
      </c>
      <c r="P10" s="131">
        <f t="shared" si="7"/>
        <v>6.3842592592592597E-3</v>
      </c>
      <c r="Q10" s="131">
        <f t="shared" si="8"/>
        <v>3.2349537037037034E-3</v>
      </c>
      <c r="R10" s="131">
        <f t="shared" si="9"/>
        <v>3.2546296296296295E-3</v>
      </c>
      <c r="S10" s="131">
        <f t="shared" si="10"/>
        <v>3.2326388888888891E-3</v>
      </c>
      <c r="T10" s="131">
        <f t="shared" si="11"/>
        <v>3.1805555555555558E-3</v>
      </c>
      <c r="U10" s="131">
        <f t="shared" si="12"/>
        <v>6.177083333333333E-3</v>
      </c>
      <c r="V10" s="131">
        <f t="shared" si="13"/>
        <v>7.6805555555555559E-3</v>
      </c>
      <c r="W10" s="131">
        <f t="shared" si="14"/>
        <v>8.1226851851851859E-3</v>
      </c>
      <c r="X10" s="131">
        <f t="shared" si="15"/>
        <v>7.7685185185185192E-3</v>
      </c>
      <c r="Y10" s="131">
        <f t="shared" si="16"/>
        <v>6.7928240740740735E-3</v>
      </c>
      <c r="Z10" s="131">
        <f t="shared" si="17"/>
        <v>1.4195601851851853E-2</v>
      </c>
      <c r="AA10" s="131">
        <f t="shared" si="18"/>
        <v>1.4315972222222221E-2</v>
      </c>
      <c r="AB10" s="131">
        <f t="shared" si="19"/>
        <v>0</v>
      </c>
      <c r="AC10" s="131">
        <f t="shared" si="20"/>
        <v>0</v>
      </c>
      <c r="AD10" s="131">
        <f t="shared" si="21"/>
        <v>0</v>
      </c>
      <c r="AE10" s="131">
        <f t="shared" si="22"/>
        <v>0</v>
      </c>
      <c r="AF10" s="131">
        <f t="shared" si="23"/>
        <v>0</v>
      </c>
      <c r="AG10" s="131">
        <f t="shared" si="24"/>
        <v>0</v>
      </c>
      <c r="AH10" s="131">
        <f t="shared" si="25"/>
        <v>0</v>
      </c>
      <c r="AI10" s="131">
        <f t="shared" si="26"/>
        <v>0</v>
      </c>
      <c r="AJ10" s="131">
        <f t="shared" si="27"/>
        <v>0</v>
      </c>
      <c r="AK10" s="131">
        <f t="shared" si="28"/>
        <v>0</v>
      </c>
      <c r="AL10" s="355">
        <f t="shared" si="29"/>
        <v>0.10804745370370371</v>
      </c>
      <c r="AM10" s="7"/>
      <c r="AN10" s="84"/>
      <c r="AO10" s="7"/>
      <c r="AP10" s="7"/>
      <c r="AQ10" s="7"/>
      <c r="AR10" s="7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  <c r="ML10" s="96"/>
      <c r="MM10" s="96"/>
      <c r="MN10" s="96"/>
      <c r="MO10" s="96"/>
      <c r="MP10" s="96"/>
      <c r="MQ10" s="96"/>
      <c r="MR10" s="96"/>
      <c r="MS10" s="96"/>
      <c r="MT10" s="96"/>
      <c r="MU10" s="96"/>
      <c r="MV10" s="96"/>
      <c r="MW10" s="96"/>
      <c r="MX10" s="96"/>
      <c r="MY10" s="96"/>
      <c r="MZ10" s="96"/>
      <c r="NA10" s="96"/>
      <c r="NB10" s="96"/>
      <c r="NC10" s="96"/>
      <c r="ND10" s="96"/>
      <c r="NE10" s="96"/>
      <c r="NF10" s="96"/>
      <c r="NG10" s="96"/>
      <c r="NH10" s="96"/>
      <c r="NI10" s="96"/>
      <c r="NJ10" s="96"/>
      <c r="NK10" s="96"/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96"/>
      <c r="NX10" s="96"/>
      <c r="NY10" s="96"/>
      <c r="NZ10" s="96"/>
      <c r="OA10" s="96"/>
      <c r="OB10" s="96"/>
      <c r="OC10" s="96"/>
      <c r="OD10" s="96"/>
      <c r="OE10" s="96"/>
      <c r="OF10" s="96"/>
      <c r="OG10" s="96"/>
      <c r="OH10" s="96"/>
      <c r="OI10" s="96"/>
      <c r="OJ10" s="96"/>
      <c r="OK10" s="96"/>
      <c r="OL10" s="96"/>
      <c r="OM10" s="96"/>
      <c r="ON10" s="96"/>
      <c r="OO10" s="96"/>
      <c r="OP10" s="96"/>
      <c r="OQ10" s="96"/>
      <c r="OR10" s="96"/>
      <c r="OS10" s="96"/>
      <c r="OT10" s="96"/>
      <c r="OU10" s="96"/>
      <c r="OV10" s="96"/>
      <c r="OW10" s="96"/>
      <c r="OX10" s="96"/>
      <c r="OY10" s="96"/>
      <c r="OZ10" s="96"/>
      <c r="PA10" s="96"/>
      <c r="PB10" s="96"/>
      <c r="PC10" s="96"/>
      <c r="PD10" s="96"/>
      <c r="PE10" s="96"/>
      <c r="PF10" s="96"/>
      <c r="PG10" s="96"/>
      <c r="PH10" s="96"/>
      <c r="PI10" s="96"/>
      <c r="PJ10" s="96"/>
      <c r="PK10" s="96"/>
      <c r="PL10" s="96"/>
      <c r="PM10" s="96"/>
      <c r="PN10" s="96"/>
      <c r="PO10" s="96"/>
      <c r="PP10" s="96"/>
      <c r="PQ10" s="96"/>
      <c r="PR10" s="96"/>
      <c r="PS10" s="96"/>
      <c r="PT10" s="96"/>
      <c r="PU10" s="96"/>
      <c r="PV10" s="9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  <c r="RN10" s="96"/>
      <c r="RO10" s="96"/>
      <c r="RP10" s="96"/>
      <c r="RQ10" s="96"/>
      <c r="RR10" s="96"/>
      <c r="RS10" s="96"/>
      <c r="RT10" s="96"/>
      <c r="RU10" s="96"/>
      <c r="RV10" s="96"/>
      <c r="RW10" s="96"/>
      <c r="RX10" s="96"/>
      <c r="RY10" s="96"/>
      <c r="RZ10" s="96"/>
      <c r="SA10" s="96"/>
      <c r="SB10" s="96"/>
      <c r="SC10" s="96"/>
      <c r="SD10" s="96"/>
      <c r="SE10" s="96"/>
      <c r="SF10" s="96"/>
      <c r="SG10" s="96"/>
      <c r="SH10" s="96"/>
      <c r="SI10" s="96"/>
      <c r="SJ10" s="96"/>
      <c r="SK10" s="96"/>
      <c r="SL10" s="96"/>
      <c r="SM10" s="96"/>
      <c r="SN10" s="96"/>
      <c r="SO10" s="96"/>
      <c r="SP10" s="96"/>
      <c r="SQ10" s="96"/>
      <c r="SR10" s="96"/>
      <c r="SS10" s="96"/>
      <c r="ST10" s="96"/>
      <c r="SU10" s="96"/>
      <c r="SV10" s="96"/>
      <c r="SW10" s="96"/>
      <c r="SX10" s="96"/>
      <c r="SY10" s="96"/>
      <c r="SZ10" s="96"/>
      <c r="TA10" s="96"/>
      <c r="TB10" s="96"/>
      <c r="TC10" s="96"/>
      <c r="TD10" s="96"/>
      <c r="TE10" s="96"/>
      <c r="TF10" s="96"/>
      <c r="TG10" s="96"/>
      <c r="TH10" s="96"/>
      <c r="TI10" s="96"/>
      <c r="TJ10" s="96"/>
      <c r="TK10" s="96"/>
      <c r="TL10" s="96"/>
      <c r="TM10" s="96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  <c r="ZQ10" s="96"/>
      <c r="ZR10" s="96"/>
      <c r="ZS10" s="96"/>
      <c r="ZT10" s="96"/>
      <c r="ZU10" s="96"/>
      <c r="ZV10" s="96"/>
      <c r="ZW10" s="96"/>
      <c r="ZX10" s="96"/>
      <c r="ZY10" s="96"/>
      <c r="ZZ10" s="96"/>
      <c r="AAA10" s="96"/>
      <c r="AAB10" s="96"/>
      <c r="AAC10" s="96"/>
      <c r="AAD10" s="96"/>
      <c r="AAE10" s="96"/>
      <c r="AAF10" s="96"/>
      <c r="AAG10" s="96"/>
      <c r="AAH10" s="96"/>
      <c r="AAI10" s="96"/>
      <c r="AAJ10" s="96"/>
      <c r="AAK10" s="96"/>
      <c r="AAL10" s="96"/>
      <c r="AAM10" s="96"/>
      <c r="AAN10" s="96"/>
      <c r="AAO10" s="96"/>
      <c r="AAP10" s="96"/>
      <c r="AAQ10" s="96"/>
      <c r="AAR10" s="96"/>
      <c r="AAS10" s="96"/>
      <c r="AAT10" s="96"/>
      <c r="AAU10" s="96"/>
      <c r="AAV10" s="96"/>
      <c r="AAW10" s="96"/>
      <c r="AAX10" s="96"/>
      <c r="AAY10" s="96"/>
      <c r="AAZ10" s="96"/>
      <c r="ABA10" s="96"/>
      <c r="ABB10" s="96"/>
      <c r="ABC10" s="96"/>
      <c r="ABD10" s="96"/>
      <c r="ABE10" s="96"/>
      <c r="ABF10" s="96"/>
      <c r="ABG10" s="96"/>
      <c r="ABH10" s="96"/>
      <c r="ABI10" s="96"/>
      <c r="ABJ10" s="96"/>
      <c r="ABK10" s="96"/>
      <c r="ABL10" s="96"/>
      <c r="ABM10" s="96"/>
      <c r="ABN10" s="96"/>
      <c r="ABO10" s="96"/>
      <c r="ABP10" s="96"/>
      <c r="ABQ10" s="96"/>
      <c r="ABR10" s="96"/>
      <c r="ABS10" s="96"/>
      <c r="ABT10" s="96"/>
      <c r="ABU10" s="96"/>
      <c r="ABV10" s="96"/>
      <c r="ABW10" s="96"/>
      <c r="ABX10" s="96"/>
      <c r="ABY10" s="96"/>
      <c r="ABZ10" s="96"/>
      <c r="ACA10" s="96"/>
      <c r="ACB10" s="96"/>
      <c r="ACC10" s="96"/>
      <c r="ACD10" s="96"/>
      <c r="ACE10" s="96"/>
      <c r="ACF10" s="96"/>
      <c r="ACG10" s="96"/>
      <c r="ACH10" s="96"/>
      <c r="ACI10" s="96"/>
      <c r="ACJ10" s="96"/>
      <c r="ACK10" s="96"/>
      <c r="ACL10" s="96"/>
      <c r="ACM10" s="96"/>
      <c r="ACN10" s="96"/>
      <c r="ACO10" s="96"/>
      <c r="ACP10" s="96"/>
      <c r="ACQ10" s="96"/>
      <c r="ACR10" s="96"/>
      <c r="ACS10" s="96"/>
      <c r="ACT10" s="96"/>
      <c r="ACU10" s="96"/>
      <c r="ACV10" s="96"/>
      <c r="ACW10" s="96"/>
      <c r="ACX10" s="96"/>
      <c r="ACY10" s="96"/>
      <c r="ACZ10" s="96"/>
      <c r="ADA10" s="96"/>
      <c r="ADB10" s="96"/>
      <c r="ADC10" s="96"/>
      <c r="ADD10" s="96"/>
      <c r="ADE10" s="96"/>
      <c r="ADF10" s="96"/>
      <c r="ADG10" s="96"/>
      <c r="ADH10" s="96"/>
      <c r="ADI10" s="96"/>
      <c r="ADJ10" s="96"/>
      <c r="ADK10" s="96"/>
      <c r="ADL10" s="96"/>
      <c r="ADM10" s="96"/>
      <c r="ADN10" s="96"/>
      <c r="ADO10" s="96"/>
      <c r="ADP10" s="96"/>
      <c r="ADQ10" s="96"/>
      <c r="ADR10" s="96"/>
      <c r="ADS10" s="96"/>
      <c r="ADT10" s="96"/>
      <c r="ADU10" s="96"/>
      <c r="ADV10" s="96"/>
      <c r="ADW10" s="96"/>
      <c r="ADX10" s="96"/>
      <c r="ADY10" s="96"/>
      <c r="ADZ10" s="96"/>
      <c r="AEA10" s="96"/>
      <c r="AEB10" s="96"/>
      <c r="AEC10" s="96"/>
      <c r="AED10" s="96"/>
      <c r="AEE10" s="96"/>
      <c r="AEF10" s="96"/>
      <c r="AEG10" s="96"/>
      <c r="AEH10" s="96"/>
      <c r="AEI10" s="96"/>
      <c r="AEJ10" s="96"/>
      <c r="AEK10" s="96"/>
      <c r="AEL10" s="96"/>
      <c r="AEM10" s="96"/>
      <c r="AEN10" s="96"/>
      <c r="AEO10" s="96"/>
      <c r="AEP10" s="96"/>
      <c r="AEQ10" s="96"/>
      <c r="AER10" s="96"/>
      <c r="AES10" s="96"/>
      <c r="AET10" s="96"/>
      <c r="AEU10" s="96"/>
      <c r="AEV10" s="96"/>
      <c r="AEW10" s="96"/>
      <c r="AEX10" s="96"/>
      <c r="AEY10" s="96"/>
      <c r="AEZ10" s="96"/>
      <c r="AFA10" s="96"/>
      <c r="AFB10" s="96"/>
      <c r="AFC10" s="96"/>
      <c r="AFD10" s="96"/>
      <c r="AFE10" s="96"/>
      <c r="AFF10" s="96"/>
      <c r="AFG10" s="96"/>
      <c r="AFH10" s="96"/>
      <c r="AFI10" s="96"/>
      <c r="AFJ10" s="96"/>
      <c r="AFK10" s="96"/>
      <c r="AFL10" s="96"/>
      <c r="AFM10" s="96"/>
      <c r="AFN10" s="96"/>
      <c r="AFO10" s="96"/>
      <c r="AFP10" s="96"/>
      <c r="AFQ10" s="96"/>
      <c r="AFR10" s="96"/>
      <c r="AFS10" s="96"/>
      <c r="AFT10" s="96"/>
      <c r="AFU10" s="96"/>
      <c r="AFV10" s="96"/>
      <c r="AFW10" s="96"/>
      <c r="AFX10" s="96"/>
      <c r="AFY10" s="96"/>
      <c r="AFZ10" s="96"/>
      <c r="AGA10" s="96"/>
      <c r="AGB10" s="96"/>
      <c r="AGC10" s="96"/>
      <c r="AGD10" s="96"/>
      <c r="AGE10" s="96"/>
      <c r="AGF10" s="96"/>
      <c r="AGG10" s="96"/>
      <c r="AGH10" s="96"/>
      <c r="AGI10" s="96"/>
      <c r="AGJ10" s="96"/>
      <c r="AGK10" s="96"/>
      <c r="AGL10" s="96"/>
      <c r="AGM10" s="96"/>
      <c r="AGN10" s="96"/>
      <c r="AGO10" s="96"/>
      <c r="AGP10" s="96"/>
      <c r="AGQ10" s="96"/>
      <c r="AGR10" s="96"/>
      <c r="AGS10" s="96"/>
      <c r="AGT10" s="96"/>
      <c r="AGU10" s="96"/>
      <c r="AGV10" s="96"/>
      <c r="AGW10" s="96"/>
      <c r="AGX10" s="96"/>
      <c r="AGY10" s="96"/>
      <c r="AGZ10" s="96"/>
      <c r="AHA10" s="96"/>
      <c r="AHB10" s="96"/>
      <c r="AHC10" s="96"/>
      <c r="AHD10" s="96"/>
      <c r="AHE10" s="96"/>
      <c r="AHF10" s="96"/>
      <c r="AHG10" s="96"/>
      <c r="AHH10" s="96"/>
      <c r="AHI10" s="96"/>
      <c r="AHJ10" s="96"/>
      <c r="AHK10" s="96"/>
      <c r="AHL10" s="96"/>
      <c r="AHM10" s="96"/>
      <c r="AHN10" s="96"/>
      <c r="AHO10" s="96"/>
      <c r="AHP10" s="96"/>
      <c r="AHQ10" s="96"/>
      <c r="AHR10" s="96"/>
      <c r="AHS10" s="96"/>
      <c r="AHT10" s="96"/>
      <c r="AHU10" s="96"/>
      <c r="AHV10" s="96"/>
      <c r="AHW10" s="96"/>
      <c r="AHX10" s="96"/>
      <c r="AHY10" s="96"/>
      <c r="AHZ10" s="96"/>
      <c r="AIA10" s="96"/>
      <c r="AIB10" s="96"/>
      <c r="AIC10" s="96"/>
      <c r="AID10" s="96"/>
      <c r="AIE10" s="96"/>
      <c r="AIF10" s="96"/>
      <c r="AIG10" s="96"/>
      <c r="AIH10" s="96"/>
      <c r="AII10" s="96"/>
      <c r="AIJ10" s="96"/>
      <c r="AIK10" s="96"/>
      <c r="AIL10" s="96"/>
      <c r="AIM10" s="96"/>
      <c r="AIN10" s="96"/>
      <c r="AIO10" s="96"/>
      <c r="AIP10" s="96"/>
      <c r="AIQ10" s="96"/>
      <c r="AIR10" s="96"/>
      <c r="AIS10" s="96"/>
      <c r="AIT10" s="96"/>
      <c r="AIU10" s="96"/>
      <c r="AIV10" s="96"/>
      <c r="AIW10" s="96"/>
      <c r="AIX10" s="96"/>
      <c r="AIY10" s="96"/>
      <c r="AIZ10" s="96"/>
      <c r="AJA10" s="96"/>
      <c r="AJB10" s="96"/>
      <c r="AJC10" s="96"/>
      <c r="AJD10" s="96"/>
      <c r="AJE10" s="96"/>
      <c r="AJF10" s="96"/>
      <c r="AJG10" s="96"/>
      <c r="AJH10" s="96"/>
      <c r="AJI10" s="96"/>
      <c r="AJJ10" s="96"/>
      <c r="AJK10" s="96"/>
      <c r="AJL10" s="96"/>
      <c r="AJM10" s="96"/>
      <c r="AJN10" s="96"/>
      <c r="AJO10" s="96"/>
      <c r="AJP10" s="96"/>
      <c r="AJQ10" s="96"/>
      <c r="AJR10" s="96"/>
      <c r="AJS10" s="96"/>
      <c r="AJT10" s="96"/>
      <c r="AJU10" s="96"/>
      <c r="AJV10" s="96"/>
      <c r="AJW10" s="96"/>
      <c r="AJX10" s="96"/>
      <c r="AJY10" s="96"/>
      <c r="AJZ10" s="96"/>
      <c r="AKA10" s="96"/>
      <c r="AKB10" s="96"/>
      <c r="AKC10" s="96"/>
      <c r="AKD10" s="96"/>
      <c r="AKE10" s="96"/>
      <c r="AKF10" s="96"/>
      <c r="AKG10" s="96"/>
      <c r="AKH10" s="96"/>
      <c r="AKI10" s="96"/>
      <c r="AKJ10" s="96"/>
      <c r="AKK10" s="96"/>
      <c r="AKL10" s="96"/>
      <c r="AKM10" s="96"/>
      <c r="AKN10" s="96"/>
      <c r="AKO10" s="96"/>
      <c r="AKP10" s="96"/>
      <c r="AKQ10" s="96"/>
      <c r="AKR10" s="96"/>
      <c r="AKS10" s="96"/>
      <c r="AKT10" s="96"/>
      <c r="AKU10" s="96"/>
      <c r="AKV10" s="96"/>
      <c r="AKW10" s="96"/>
      <c r="AKX10" s="96"/>
      <c r="AKY10" s="96"/>
      <c r="AKZ10" s="96"/>
      <c r="ALA10" s="96"/>
      <c r="ALB10" s="96"/>
      <c r="ALC10" s="96"/>
      <c r="ALD10" s="96"/>
      <c r="ALE10" s="96"/>
      <c r="ALF10" s="96"/>
      <c r="ALG10" s="96"/>
      <c r="ALH10" s="96"/>
      <c r="ALI10" s="96"/>
      <c r="ALJ10" s="96"/>
      <c r="ALK10" s="96"/>
      <c r="ALL10" s="96"/>
      <c r="ALM10" s="96"/>
      <c r="ALN10" s="96"/>
      <c r="ALO10" s="96"/>
      <c r="ALP10" s="96"/>
      <c r="ALQ10" s="96"/>
      <c r="ALR10" s="96"/>
      <c r="ALS10" s="96"/>
      <c r="ALT10" s="96"/>
      <c r="ALU10" s="96"/>
      <c r="ALV10" s="96"/>
      <c r="ALW10" s="96"/>
      <c r="ALX10" s="96"/>
      <c r="ALY10" s="96"/>
      <c r="ALZ10" s="96"/>
      <c r="AMA10" s="96"/>
      <c r="AMB10" s="96"/>
      <c r="AMC10" s="96"/>
      <c r="AMD10" s="96"/>
      <c r="AME10" s="96"/>
      <c r="AMF10" s="96"/>
      <c r="AMG10" s="96"/>
      <c r="AMH10" s="96"/>
      <c r="AMI10" s="96"/>
      <c r="AMJ10" s="96"/>
      <c r="AMK10" s="96"/>
      <c r="AML10" s="96"/>
      <c r="AMM10" s="96"/>
      <c r="AMN10" s="96"/>
      <c r="AMO10" s="96"/>
      <c r="AMP10" s="96"/>
      <c r="AMQ10" s="96"/>
      <c r="AMR10" s="96"/>
      <c r="AMS10" s="96"/>
      <c r="AMT10" s="96"/>
      <c r="AMU10" s="96"/>
      <c r="AMV10" s="96"/>
      <c r="AMW10" s="96"/>
      <c r="AMX10" s="96"/>
      <c r="AMY10" s="96"/>
      <c r="AMZ10" s="96"/>
      <c r="ANA10" s="96"/>
      <c r="ANB10" s="96"/>
      <c r="ANC10" s="96"/>
      <c r="AND10" s="96"/>
      <c r="ANE10" s="96"/>
      <c r="ANF10" s="96"/>
      <c r="ANG10" s="96"/>
      <c r="ANH10" s="96"/>
      <c r="ANI10" s="96"/>
      <c r="ANJ10" s="96"/>
      <c r="ANK10" s="96"/>
      <c r="ANL10" s="96"/>
      <c r="ANM10" s="96"/>
      <c r="ANN10" s="96"/>
      <c r="ANO10" s="96"/>
      <c r="ANP10" s="96"/>
      <c r="ANQ10" s="96"/>
      <c r="ANR10" s="96"/>
      <c r="ANS10" s="96"/>
      <c r="ANT10" s="96"/>
      <c r="ANU10" s="96"/>
      <c r="ANV10" s="96"/>
      <c r="ANW10" s="96"/>
      <c r="ANX10" s="96"/>
      <c r="ANY10" s="96"/>
      <c r="ANZ10" s="96"/>
      <c r="AOA10" s="96"/>
      <c r="AOB10" s="96"/>
      <c r="AOC10" s="96"/>
      <c r="AOD10" s="96"/>
      <c r="AOE10" s="96"/>
      <c r="AOF10" s="96"/>
      <c r="AOG10" s="96"/>
      <c r="AOH10" s="96"/>
      <c r="AOI10" s="96"/>
      <c r="AOJ10" s="96"/>
      <c r="AOK10" s="96"/>
      <c r="AOL10" s="96"/>
      <c r="AOM10" s="96"/>
      <c r="AON10" s="96"/>
      <c r="AOO10" s="96"/>
      <c r="AOP10" s="96"/>
      <c r="AOQ10" s="96"/>
      <c r="AOR10" s="96"/>
      <c r="AOS10" s="96"/>
      <c r="AOT10" s="96"/>
      <c r="AOU10" s="96"/>
      <c r="AOV10" s="96"/>
      <c r="AOW10" s="96"/>
      <c r="AOX10" s="96"/>
      <c r="AOY10" s="96"/>
      <c r="AOZ10" s="96"/>
      <c r="APA10" s="96"/>
      <c r="APB10" s="96"/>
      <c r="APC10" s="96"/>
      <c r="APD10" s="96"/>
      <c r="APE10" s="96"/>
      <c r="APF10" s="96"/>
      <c r="APG10" s="96"/>
      <c r="APH10" s="96"/>
      <c r="API10" s="96"/>
      <c r="APJ10" s="96"/>
      <c r="APK10" s="96"/>
      <c r="APL10" s="96"/>
      <c r="APM10" s="96"/>
      <c r="APN10" s="96"/>
      <c r="APO10" s="96"/>
      <c r="APP10" s="96"/>
      <c r="APQ10" s="96"/>
      <c r="APR10" s="96"/>
      <c r="APS10" s="96"/>
      <c r="APT10" s="96"/>
      <c r="APU10" s="96"/>
      <c r="APV10" s="96"/>
      <c r="APW10" s="96"/>
      <c r="APX10" s="96"/>
      <c r="APY10" s="96"/>
      <c r="APZ10" s="96"/>
      <c r="AQA10" s="96"/>
      <c r="AQB10" s="96"/>
      <c r="AQC10" s="96"/>
      <c r="AQD10" s="96"/>
      <c r="AQE10" s="96"/>
      <c r="AQF10" s="96"/>
      <c r="AQG10" s="96"/>
      <c r="AQH10" s="96"/>
      <c r="AQI10" s="96"/>
      <c r="AQJ10" s="96"/>
      <c r="AQK10" s="96"/>
      <c r="AQL10" s="96"/>
      <c r="AQM10" s="96"/>
      <c r="AQN10" s="96"/>
      <c r="AQO10" s="96"/>
      <c r="AQP10" s="96"/>
      <c r="AQQ10" s="96"/>
      <c r="AQR10" s="96"/>
      <c r="AQS10" s="96"/>
      <c r="AQT10" s="96"/>
      <c r="AQU10" s="96"/>
      <c r="AQV10" s="96"/>
      <c r="AQW10" s="96"/>
      <c r="AQX10" s="96"/>
      <c r="AQY10" s="96"/>
      <c r="AQZ10" s="96"/>
      <c r="ARA10" s="96"/>
      <c r="ARB10" s="96"/>
      <c r="ARC10" s="96"/>
      <c r="ARD10" s="96"/>
      <c r="ARE10" s="96"/>
      <c r="ARF10" s="96"/>
      <c r="ARG10" s="96"/>
      <c r="ARH10" s="96"/>
      <c r="ARI10" s="96"/>
      <c r="ARJ10" s="96"/>
      <c r="ARK10" s="96"/>
      <c r="ARL10" s="96"/>
      <c r="ARM10" s="96"/>
      <c r="ARN10" s="96"/>
      <c r="ARO10" s="96"/>
      <c r="ARP10" s="96"/>
      <c r="ARQ10" s="96"/>
      <c r="ARR10" s="96"/>
      <c r="ARS10" s="96"/>
      <c r="ART10" s="96"/>
      <c r="ARU10" s="96"/>
      <c r="ARV10" s="96"/>
      <c r="ARW10" s="96"/>
      <c r="ARX10" s="96"/>
      <c r="ARY10" s="96"/>
      <c r="ARZ10" s="96"/>
      <c r="ASA10" s="96"/>
      <c r="ASB10" s="96"/>
      <c r="ASC10" s="96"/>
      <c r="ASD10" s="96"/>
      <c r="ASE10" s="96"/>
      <c r="ASF10" s="96"/>
      <c r="ASG10" s="96"/>
      <c r="ASH10" s="96"/>
      <c r="ASI10" s="96"/>
      <c r="ASJ10" s="96"/>
      <c r="ASK10" s="96"/>
      <c r="ASL10" s="96"/>
      <c r="ASM10" s="96"/>
      <c r="ASN10" s="96"/>
      <c r="ASO10" s="96"/>
      <c r="ASP10" s="96"/>
      <c r="ASQ10" s="96"/>
      <c r="ASR10" s="96"/>
      <c r="ASS10" s="96"/>
      <c r="AST10" s="96"/>
      <c r="ASU10" s="96"/>
      <c r="ASV10" s="96"/>
      <c r="ASW10" s="96"/>
      <c r="ASX10" s="96"/>
      <c r="ASY10" s="96"/>
      <c r="ASZ10" s="96"/>
      <c r="ATA10" s="96"/>
      <c r="ATB10" s="96"/>
      <c r="ATC10" s="96"/>
      <c r="ATD10" s="96"/>
      <c r="ATE10" s="96"/>
      <c r="ATF10" s="96"/>
      <c r="ATG10" s="96"/>
      <c r="ATH10" s="96"/>
      <c r="ATI10" s="96"/>
      <c r="ATJ10" s="96"/>
      <c r="ATK10" s="96"/>
      <c r="ATL10" s="96"/>
      <c r="ATM10" s="96"/>
      <c r="ATN10" s="96"/>
      <c r="ATO10" s="96"/>
      <c r="ATP10" s="96"/>
      <c r="ATQ10" s="96"/>
      <c r="ATR10" s="96"/>
      <c r="ATS10" s="96"/>
      <c r="ATT10" s="96"/>
      <c r="ATU10" s="96"/>
      <c r="ATV10" s="96"/>
      <c r="ATW10" s="96"/>
      <c r="ATX10" s="96"/>
      <c r="ATY10" s="96"/>
      <c r="ATZ10" s="96"/>
      <c r="AUA10" s="96"/>
      <c r="AUB10" s="96"/>
      <c r="AUC10" s="96"/>
      <c r="AUD10" s="96"/>
      <c r="AUE10" s="96"/>
      <c r="AUF10" s="96"/>
      <c r="AUG10" s="96"/>
      <c r="AUH10" s="96"/>
      <c r="AUI10" s="96"/>
      <c r="AUJ10" s="96"/>
      <c r="AUK10" s="96"/>
      <c r="AUL10" s="96"/>
      <c r="AUM10" s="96"/>
      <c r="AUN10" s="96"/>
      <c r="AUO10" s="96"/>
      <c r="AUP10" s="96"/>
      <c r="AUQ10" s="96"/>
      <c r="AUR10" s="96"/>
      <c r="AUS10" s="96"/>
      <c r="AUT10" s="96"/>
      <c r="AUU10" s="96"/>
      <c r="AUV10" s="96"/>
      <c r="AUW10" s="96"/>
      <c r="AUX10" s="96"/>
      <c r="AUY10" s="96"/>
      <c r="AUZ10" s="96"/>
      <c r="AVA10" s="96"/>
      <c r="AVB10" s="96"/>
      <c r="AVC10" s="96"/>
      <c r="AVD10" s="96"/>
      <c r="AVE10" s="96"/>
      <c r="AVF10" s="96"/>
      <c r="AVG10" s="96"/>
      <c r="AVH10" s="96"/>
      <c r="AVI10" s="96"/>
      <c r="AVJ10" s="96"/>
      <c r="AVK10" s="96"/>
      <c r="AVL10" s="96"/>
      <c r="AVM10" s="96"/>
      <c r="AVN10" s="96"/>
      <c r="AVO10" s="96"/>
      <c r="AVP10" s="96"/>
      <c r="AVQ10" s="96"/>
      <c r="AVR10" s="96"/>
      <c r="AVS10" s="96"/>
      <c r="AVT10" s="96"/>
      <c r="AVU10" s="96"/>
      <c r="AVV10" s="96"/>
      <c r="AVW10" s="96"/>
      <c r="AVX10" s="96"/>
      <c r="AVY10" s="96"/>
      <c r="AVZ10" s="96"/>
      <c r="AWA10" s="96"/>
      <c r="AWB10" s="96"/>
      <c r="AWC10" s="96"/>
      <c r="AWD10" s="96"/>
      <c r="AWE10" s="96"/>
      <c r="AWF10" s="96"/>
      <c r="AWG10" s="96"/>
      <c r="AWH10" s="96"/>
      <c r="AWI10" s="96"/>
      <c r="AWJ10" s="96"/>
      <c r="AWK10" s="96"/>
      <c r="AWL10" s="96"/>
      <c r="AWM10" s="96"/>
      <c r="AWN10" s="96"/>
      <c r="AWO10" s="96"/>
      <c r="AWP10" s="96"/>
      <c r="AWQ10" s="96"/>
      <c r="AWR10" s="96"/>
      <c r="AWS10" s="96"/>
      <c r="AWT10" s="96"/>
      <c r="AWU10" s="96"/>
      <c r="AWV10" s="96"/>
      <c r="AWW10" s="96"/>
      <c r="AWX10" s="96"/>
      <c r="AWY10" s="96"/>
      <c r="AWZ10" s="96"/>
      <c r="AXA10" s="96"/>
      <c r="AXB10" s="96"/>
      <c r="AXC10" s="96"/>
      <c r="AXD10" s="96"/>
      <c r="AXE10" s="96"/>
      <c r="AXF10" s="96"/>
      <c r="AXG10" s="96"/>
      <c r="AXH10" s="96"/>
      <c r="AXI10" s="96"/>
      <c r="AXJ10" s="96"/>
      <c r="AXK10" s="96"/>
      <c r="AXL10" s="96"/>
      <c r="AXM10" s="96"/>
      <c r="AXN10" s="96"/>
      <c r="AXO10" s="96"/>
      <c r="AXP10" s="96"/>
      <c r="AXQ10" s="96"/>
      <c r="AXR10" s="96"/>
      <c r="AXS10" s="96"/>
      <c r="AXT10" s="96"/>
      <c r="AXU10" s="96"/>
      <c r="AXV10" s="96"/>
      <c r="AXW10" s="96"/>
      <c r="AXX10" s="96"/>
      <c r="AXY10" s="96"/>
      <c r="AXZ10" s="96"/>
      <c r="AYA10" s="96"/>
      <c r="AYB10" s="96"/>
      <c r="AYC10" s="96"/>
      <c r="AYD10" s="96"/>
      <c r="AYE10" s="96"/>
      <c r="AYF10" s="96"/>
      <c r="AYG10" s="96"/>
      <c r="AYH10" s="96"/>
      <c r="AYI10" s="96"/>
      <c r="AYJ10" s="96"/>
      <c r="AYK10" s="96"/>
      <c r="AYL10" s="96"/>
      <c r="AYM10" s="96"/>
      <c r="AYN10" s="96"/>
      <c r="AYO10" s="96"/>
      <c r="AYP10" s="96"/>
      <c r="AYQ10" s="96"/>
      <c r="AYR10" s="96"/>
      <c r="AYS10" s="96"/>
      <c r="AYT10" s="96"/>
      <c r="AYU10" s="96"/>
      <c r="AYV10" s="96"/>
      <c r="AYW10" s="96"/>
      <c r="AYX10" s="96"/>
      <c r="AYY10" s="96"/>
      <c r="AYZ10" s="96"/>
      <c r="AZA10" s="96"/>
      <c r="AZB10" s="96"/>
      <c r="AZC10" s="96"/>
      <c r="AZD10" s="96"/>
      <c r="AZE10" s="96"/>
      <c r="AZF10" s="96"/>
      <c r="AZG10" s="96"/>
      <c r="AZH10" s="96"/>
      <c r="AZI10" s="96"/>
      <c r="AZJ10" s="96"/>
      <c r="AZK10" s="96"/>
      <c r="AZL10" s="96"/>
      <c r="AZM10" s="96"/>
      <c r="AZN10" s="96"/>
      <c r="AZO10" s="96"/>
      <c r="AZP10" s="96"/>
      <c r="AZQ10" s="96"/>
      <c r="AZR10" s="96"/>
      <c r="AZS10" s="96"/>
      <c r="AZT10" s="96"/>
      <c r="AZU10" s="96"/>
      <c r="AZV10" s="96"/>
      <c r="AZW10" s="96"/>
      <c r="AZX10" s="96"/>
      <c r="AZY10" s="96"/>
      <c r="AZZ10" s="96"/>
      <c r="BAA10" s="96"/>
      <c r="BAB10" s="96"/>
      <c r="BAC10" s="96"/>
      <c r="BAD10" s="96"/>
      <c r="BAE10" s="96"/>
      <c r="BAF10" s="96"/>
      <c r="BAG10" s="96"/>
      <c r="BAH10" s="96"/>
      <c r="BAI10" s="96"/>
      <c r="BAJ10" s="96"/>
      <c r="BAK10" s="96"/>
      <c r="BAL10" s="96"/>
      <c r="BAM10" s="96"/>
      <c r="BAN10" s="96"/>
      <c r="BAO10" s="96"/>
      <c r="BAP10" s="96"/>
      <c r="BAQ10" s="96"/>
      <c r="BAR10" s="96"/>
      <c r="BAS10" s="96"/>
      <c r="BAT10" s="96"/>
      <c r="BAU10" s="96"/>
      <c r="BAV10" s="96"/>
      <c r="BAW10" s="96"/>
      <c r="BAX10" s="96"/>
      <c r="BAY10" s="96"/>
      <c r="BAZ10" s="96"/>
      <c r="BBA10" s="96"/>
      <c r="BBB10" s="96"/>
      <c r="BBC10" s="96"/>
      <c r="BBD10" s="96"/>
      <c r="BBE10" s="96"/>
      <c r="BBF10" s="96"/>
      <c r="BBG10" s="96"/>
      <c r="BBH10" s="96"/>
      <c r="BBI10" s="96"/>
      <c r="BBJ10" s="96"/>
      <c r="BBK10" s="96"/>
      <c r="BBL10" s="96"/>
      <c r="BBM10" s="96"/>
      <c r="BBN10" s="96"/>
      <c r="BBO10" s="96"/>
      <c r="BBP10" s="96"/>
      <c r="BBQ10" s="96"/>
      <c r="BBR10" s="96"/>
      <c r="BBS10" s="96"/>
      <c r="BBT10" s="96"/>
      <c r="BBU10" s="96"/>
      <c r="BBV10" s="96"/>
      <c r="BBW10" s="96"/>
      <c r="BBX10" s="96"/>
      <c r="BBY10" s="96"/>
      <c r="BBZ10" s="96"/>
      <c r="BCA10" s="96"/>
      <c r="BCB10" s="96"/>
      <c r="BCC10" s="96"/>
      <c r="BCD10" s="96"/>
      <c r="BCE10" s="96"/>
      <c r="BCF10" s="96"/>
      <c r="BCG10" s="96"/>
      <c r="BCH10" s="96"/>
      <c r="BCI10" s="96"/>
      <c r="BCJ10" s="96"/>
      <c r="BCK10" s="96"/>
      <c r="BCL10" s="96"/>
      <c r="BCM10" s="96"/>
      <c r="BCN10" s="96"/>
      <c r="BCO10" s="96"/>
      <c r="BCP10" s="96"/>
      <c r="BCQ10" s="96"/>
      <c r="BCR10" s="96"/>
      <c r="BCS10" s="96"/>
      <c r="BCT10" s="96"/>
      <c r="BCU10" s="96"/>
      <c r="BCV10" s="96"/>
      <c r="BCW10" s="96"/>
      <c r="BCX10" s="96"/>
      <c r="BCY10" s="96"/>
      <c r="BCZ10" s="96"/>
      <c r="BDA10" s="96"/>
      <c r="BDB10" s="96"/>
      <c r="BDC10" s="96"/>
      <c r="BDD10" s="96"/>
      <c r="BDE10" s="96"/>
      <c r="BDF10" s="96"/>
      <c r="BDG10" s="96"/>
      <c r="BDH10" s="96"/>
      <c r="BDI10" s="96"/>
      <c r="BDJ10" s="96"/>
      <c r="BDK10" s="96"/>
      <c r="BDL10" s="96"/>
      <c r="BDM10" s="96"/>
      <c r="BDN10" s="96"/>
      <c r="BDO10" s="96"/>
      <c r="BDP10" s="96"/>
      <c r="BDQ10" s="96"/>
      <c r="BDR10" s="96"/>
      <c r="BDS10" s="96"/>
      <c r="BDT10" s="96"/>
      <c r="BDU10" s="96"/>
      <c r="BDV10" s="96"/>
      <c r="BDW10" s="96"/>
      <c r="BDX10" s="96"/>
      <c r="BDY10" s="96"/>
      <c r="BDZ10" s="96"/>
      <c r="BEA10" s="96"/>
      <c r="BEB10" s="96"/>
      <c r="BEC10" s="96"/>
      <c r="BED10" s="96"/>
      <c r="BEE10" s="96"/>
      <c r="BEF10" s="96"/>
      <c r="BEG10" s="96"/>
      <c r="BEH10" s="96"/>
      <c r="BEI10" s="96"/>
      <c r="BEJ10" s="96"/>
      <c r="BEK10" s="96"/>
      <c r="BEL10" s="96"/>
      <c r="BEM10" s="96"/>
      <c r="BEN10" s="96"/>
      <c r="BEO10" s="96"/>
      <c r="BEP10" s="96"/>
      <c r="BEQ10" s="96"/>
      <c r="BER10" s="96"/>
      <c r="BES10" s="96"/>
      <c r="BET10" s="96"/>
      <c r="BEU10" s="96"/>
      <c r="BEV10" s="96"/>
      <c r="BEW10" s="96"/>
      <c r="BEX10" s="96"/>
      <c r="BEY10" s="96"/>
      <c r="BEZ10" s="96"/>
      <c r="BFA10" s="96"/>
      <c r="BFB10" s="96"/>
      <c r="BFC10" s="96"/>
      <c r="BFD10" s="96"/>
      <c r="BFE10" s="96"/>
      <c r="BFF10" s="96"/>
      <c r="BFG10" s="96"/>
      <c r="BFH10" s="96"/>
      <c r="BFI10" s="96"/>
      <c r="BFJ10" s="96"/>
      <c r="BFK10" s="96"/>
      <c r="BFL10" s="96"/>
      <c r="BFM10" s="96"/>
      <c r="BFN10" s="96"/>
      <c r="BFO10" s="96"/>
      <c r="BFP10" s="96"/>
      <c r="BFQ10" s="96"/>
      <c r="BFR10" s="96"/>
      <c r="BFS10" s="96"/>
      <c r="BFT10" s="96"/>
      <c r="BFU10" s="96"/>
      <c r="BFV10" s="96"/>
      <c r="BFW10" s="96"/>
      <c r="BFX10" s="96"/>
      <c r="BFY10" s="96"/>
      <c r="BFZ10" s="96"/>
      <c r="BGA10" s="96"/>
      <c r="BGB10" s="96"/>
      <c r="BGC10" s="96"/>
      <c r="BGD10" s="96"/>
      <c r="BGE10" s="96"/>
      <c r="BGF10" s="96"/>
      <c r="BGG10" s="96"/>
      <c r="BGH10" s="96"/>
      <c r="BGI10" s="96"/>
      <c r="BGJ10" s="96"/>
      <c r="BGK10" s="96"/>
      <c r="BGL10" s="96"/>
      <c r="BGM10" s="96"/>
      <c r="BGN10" s="96"/>
      <c r="BGO10" s="96"/>
      <c r="BGP10" s="96"/>
      <c r="BGQ10" s="96"/>
      <c r="BGR10" s="96"/>
      <c r="BGS10" s="96"/>
      <c r="BGT10" s="96"/>
      <c r="BGU10" s="96"/>
      <c r="BGV10" s="96"/>
      <c r="BGW10" s="96"/>
      <c r="BGX10" s="96"/>
      <c r="BGY10" s="96"/>
      <c r="BGZ10" s="96"/>
      <c r="BHA10" s="96"/>
      <c r="BHB10" s="96"/>
      <c r="BHC10" s="96"/>
      <c r="BHD10" s="96"/>
      <c r="BHE10" s="96"/>
      <c r="BHF10" s="96"/>
      <c r="BHG10" s="96"/>
      <c r="BHH10" s="96"/>
      <c r="BHI10" s="96"/>
      <c r="BHJ10" s="96"/>
      <c r="BHK10" s="96"/>
      <c r="BHL10" s="96"/>
      <c r="BHM10" s="96"/>
      <c r="BHN10" s="96"/>
      <c r="BHO10" s="96"/>
      <c r="BHP10" s="96"/>
      <c r="BHQ10" s="96"/>
      <c r="BHR10" s="96"/>
      <c r="BHS10" s="96"/>
      <c r="BHT10" s="96"/>
      <c r="BHU10" s="96"/>
      <c r="BHV10" s="96"/>
      <c r="BHW10" s="96"/>
      <c r="BHX10" s="96"/>
      <c r="BHY10" s="96"/>
      <c r="BHZ10" s="96"/>
      <c r="BIA10" s="96"/>
      <c r="BIB10" s="96"/>
      <c r="BIC10" s="96"/>
      <c r="BID10" s="96"/>
      <c r="BIE10" s="96"/>
      <c r="BIF10" s="96"/>
      <c r="BIG10" s="96"/>
      <c r="BIH10" s="96"/>
      <c r="BII10" s="96"/>
      <c r="BIJ10" s="96"/>
      <c r="BIK10" s="96"/>
      <c r="BIL10" s="96"/>
      <c r="BIM10" s="96"/>
      <c r="BIN10" s="96"/>
      <c r="BIO10" s="96"/>
      <c r="BIP10" s="96"/>
      <c r="BIQ10" s="96"/>
      <c r="BIR10" s="96"/>
      <c r="BIS10" s="96"/>
      <c r="BIT10" s="96"/>
      <c r="BIU10" s="96"/>
      <c r="BIV10" s="96"/>
      <c r="BIW10" s="96"/>
      <c r="BIX10" s="96"/>
      <c r="BIY10" s="96"/>
      <c r="BIZ10" s="96"/>
      <c r="BJA10" s="96"/>
      <c r="BJB10" s="96"/>
      <c r="BJC10" s="96"/>
      <c r="BJD10" s="96"/>
      <c r="BJE10" s="96"/>
      <c r="BJF10" s="96"/>
      <c r="BJG10" s="96"/>
      <c r="BJH10" s="96"/>
      <c r="BJI10" s="96"/>
      <c r="BJJ10" s="96"/>
      <c r="BJK10" s="96"/>
      <c r="BJL10" s="96"/>
      <c r="BJM10" s="96"/>
      <c r="BJN10" s="96"/>
      <c r="BJO10" s="96"/>
      <c r="BJP10" s="96"/>
      <c r="BJQ10" s="96"/>
      <c r="BJR10" s="96"/>
      <c r="BJS10" s="96"/>
      <c r="BJT10" s="96"/>
      <c r="BJU10" s="96"/>
      <c r="BJV10" s="96"/>
      <c r="BJW10" s="96"/>
      <c r="BJX10" s="96"/>
      <c r="BJY10" s="96"/>
      <c r="BJZ10" s="96"/>
      <c r="BKA10" s="96"/>
      <c r="BKB10" s="96"/>
      <c r="BKC10" s="96"/>
      <c r="BKD10" s="96"/>
      <c r="BKE10" s="96"/>
      <c r="BKF10" s="96"/>
      <c r="BKG10" s="96"/>
      <c r="BKH10" s="96"/>
      <c r="BKI10" s="96"/>
      <c r="BKJ10" s="96"/>
      <c r="BKK10" s="96"/>
      <c r="BKL10" s="96"/>
      <c r="BKM10" s="96"/>
      <c r="BKN10" s="96"/>
      <c r="BKO10" s="96"/>
      <c r="BKP10" s="96"/>
      <c r="BKQ10" s="96"/>
      <c r="BKR10" s="96"/>
      <c r="BKS10" s="96"/>
      <c r="BKT10" s="96"/>
      <c r="BKU10" s="96"/>
      <c r="BKV10" s="96"/>
      <c r="BKW10" s="96"/>
      <c r="BKX10" s="96"/>
      <c r="BKY10" s="96"/>
      <c r="BKZ10" s="96"/>
      <c r="BLA10" s="96"/>
      <c r="BLB10" s="96"/>
      <c r="BLC10" s="96"/>
      <c r="BLD10" s="96"/>
      <c r="BLE10" s="96"/>
      <c r="BLF10" s="96"/>
      <c r="BLG10" s="96"/>
      <c r="BLH10" s="96"/>
      <c r="BLI10" s="96"/>
      <c r="BLJ10" s="96"/>
      <c r="BLK10" s="96"/>
      <c r="BLL10" s="96"/>
      <c r="BLM10" s="96"/>
      <c r="BLN10" s="96"/>
      <c r="BLO10" s="96"/>
      <c r="BLP10" s="96"/>
      <c r="BLQ10" s="96"/>
      <c r="BLR10" s="96"/>
      <c r="BLS10" s="96"/>
      <c r="BLT10" s="96"/>
      <c r="BLU10" s="96"/>
      <c r="BLV10" s="96"/>
      <c r="BLW10" s="96"/>
      <c r="BLX10" s="96"/>
      <c r="BLY10" s="96"/>
      <c r="BLZ10" s="96"/>
      <c r="BMA10" s="96"/>
      <c r="BMB10" s="96"/>
      <c r="BMC10" s="96"/>
      <c r="BMD10" s="96"/>
      <c r="BME10" s="96"/>
      <c r="BMF10" s="96"/>
      <c r="BMG10" s="96"/>
      <c r="BMH10" s="96"/>
      <c r="BMI10" s="96"/>
      <c r="BMJ10" s="96"/>
      <c r="BMK10" s="96"/>
      <c r="BML10" s="96"/>
      <c r="BMM10" s="96"/>
      <c r="BMN10" s="96"/>
      <c r="BMO10" s="96"/>
      <c r="BMP10" s="96"/>
      <c r="BMQ10" s="96"/>
      <c r="BMR10" s="96"/>
      <c r="BMS10" s="96"/>
      <c r="BMT10" s="96"/>
      <c r="BMU10" s="96"/>
      <c r="BMV10" s="96"/>
      <c r="BMW10" s="96"/>
      <c r="BMX10" s="96"/>
      <c r="BMY10" s="96"/>
      <c r="BMZ10" s="96"/>
      <c r="BNA10" s="96"/>
      <c r="BNB10" s="96"/>
      <c r="BNC10" s="96"/>
      <c r="BND10" s="96"/>
      <c r="BNE10" s="96"/>
      <c r="BNF10" s="96"/>
      <c r="BNG10" s="96"/>
      <c r="BNH10" s="96"/>
      <c r="BNI10" s="96"/>
      <c r="BNJ10" s="96"/>
      <c r="BNK10" s="96"/>
      <c r="BNL10" s="96"/>
      <c r="BNM10" s="96"/>
      <c r="BNN10" s="96"/>
      <c r="BNO10" s="96"/>
      <c r="BNP10" s="96"/>
      <c r="BNQ10" s="96"/>
      <c r="BNR10" s="96"/>
      <c r="BNS10" s="96"/>
      <c r="BNT10" s="96"/>
      <c r="BNU10" s="96"/>
      <c r="BNV10" s="96"/>
      <c r="BNW10" s="96"/>
      <c r="BNX10" s="96"/>
      <c r="BNY10" s="96"/>
      <c r="BNZ10" s="96"/>
      <c r="BOA10" s="96"/>
      <c r="BOB10" s="96"/>
      <c r="BOC10" s="96"/>
      <c r="BOD10" s="96"/>
      <c r="BOE10" s="96"/>
      <c r="BOF10" s="96"/>
      <c r="BOG10" s="96"/>
      <c r="BOH10" s="96"/>
      <c r="BOI10" s="96"/>
      <c r="BOJ10" s="96"/>
      <c r="BOK10" s="96"/>
      <c r="BOL10" s="96"/>
      <c r="BOM10" s="96"/>
      <c r="BON10" s="96"/>
      <c r="BOO10" s="96"/>
      <c r="BOP10" s="96"/>
      <c r="BOQ10" s="96"/>
      <c r="BOR10" s="96"/>
      <c r="BOS10" s="96"/>
      <c r="BOT10" s="96"/>
      <c r="BOU10" s="96"/>
      <c r="BOV10" s="96"/>
      <c r="BOW10" s="96"/>
      <c r="BOX10" s="96"/>
      <c r="BOY10" s="96"/>
      <c r="BOZ10" s="96"/>
      <c r="BPA10" s="96"/>
      <c r="BPB10" s="96"/>
      <c r="BPC10" s="96"/>
      <c r="BPD10" s="96"/>
      <c r="BPE10" s="96"/>
      <c r="BPF10" s="96"/>
      <c r="BPG10" s="96"/>
      <c r="BPH10" s="96"/>
      <c r="BPI10" s="96"/>
      <c r="BPJ10" s="96"/>
      <c r="BPK10" s="96"/>
      <c r="BPL10" s="96"/>
      <c r="BPM10" s="96"/>
      <c r="BPN10" s="96"/>
      <c r="BPO10" s="96"/>
      <c r="BPP10" s="96"/>
      <c r="BPQ10" s="96"/>
      <c r="BPR10" s="96"/>
      <c r="BPS10" s="96"/>
      <c r="BPT10" s="96"/>
      <c r="BPU10" s="96"/>
      <c r="BPV10" s="96"/>
      <c r="BPW10" s="96"/>
      <c r="BPX10" s="96"/>
      <c r="BPY10" s="96"/>
      <c r="BPZ10" s="96"/>
      <c r="BQA10" s="96"/>
      <c r="BQB10" s="96"/>
      <c r="BQC10" s="96"/>
      <c r="BQD10" s="96"/>
      <c r="BQE10" s="96"/>
      <c r="BQF10" s="96"/>
      <c r="BQG10" s="96"/>
      <c r="BQH10" s="96"/>
      <c r="BQI10" s="96"/>
      <c r="BQJ10" s="96"/>
      <c r="BQK10" s="96"/>
      <c r="BQL10" s="96"/>
      <c r="BQM10" s="96"/>
      <c r="BQN10" s="96"/>
      <c r="BQO10" s="96"/>
      <c r="BQP10" s="96"/>
      <c r="BQQ10" s="96"/>
      <c r="BQR10" s="96"/>
      <c r="BQS10" s="96"/>
      <c r="BQT10" s="96"/>
      <c r="BQU10" s="96"/>
      <c r="BQV10" s="96"/>
      <c r="BQW10" s="96"/>
      <c r="BQX10" s="96"/>
      <c r="BQY10" s="96"/>
      <c r="BQZ10" s="96"/>
      <c r="BRA10" s="96"/>
      <c r="BRB10" s="96"/>
      <c r="BRC10" s="96"/>
      <c r="BRD10" s="96"/>
      <c r="BRE10" s="96"/>
      <c r="BRF10" s="96"/>
      <c r="BRG10" s="96"/>
      <c r="BRH10" s="96"/>
      <c r="BRI10" s="96"/>
      <c r="BRJ10" s="96"/>
      <c r="BRK10" s="96"/>
      <c r="BRL10" s="96"/>
      <c r="BRM10" s="96"/>
      <c r="BRN10" s="96"/>
      <c r="BRO10" s="96"/>
      <c r="BRP10" s="96"/>
      <c r="BRQ10" s="96"/>
      <c r="BRR10" s="96"/>
      <c r="BRS10" s="96"/>
      <c r="BRT10" s="96"/>
      <c r="BRU10" s="96"/>
      <c r="BRV10" s="96"/>
      <c r="BRW10" s="96"/>
      <c r="BRX10" s="96"/>
      <c r="BRY10" s="96"/>
      <c r="BRZ10" s="96"/>
      <c r="BSA10" s="96"/>
      <c r="BSB10" s="96"/>
      <c r="BSC10" s="96"/>
      <c r="BSD10" s="96"/>
      <c r="BSE10" s="96"/>
      <c r="BSF10" s="96"/>
      <c r="BSG10" s="96"/>
      <c r="BSH10" s="96"/>
      <c r="BSI10" s="96"/>
      <c r="BSJ10" s="96"/>
      <c r="BSK10" s="96"/>
      <c r="BSL10" s="96"/>
      <c r="BSM10" s="96"/>
      <c r="BSN10" s="96"/>
      <c r="BSO10" s="96"/>
      <c r="BSP10" s="96"/>
      <c r="BSQ10" s="96"/>
      <c r="BSR10" s="96"/>
      <c r="BSS10" s="96"/>
      <c r="BST10" s="96"/>
      <c r="BSU10" s="96"/>
      <c r="BSV10" s="96"/>
      <c r="BSW10" s="96"/>
      <c r="BSX10" s="96"/>
      <c r="BSY10" s="96"/>
      <c r="BSZ10" s="96"/>
      <c r="BTA10" s="96"/>
      <c r="BTB10" s="96"/>
      <c r="BTC10" s="96"/>
      <c r="BTD10" s="96"/>
      <c r="BTE10" s="96"/>
      <c r="BTF10" s="96"/>
      <c r="BTG10" s="96"/>
      <c r="BTH10" s="96"/>
      <c r="BTI10" s="96"/>
      <c r="BTJ10" s="96"/>
      <c r="BTK10" s="96"/>
      <c r="BTL10" s="96"/>
      <c r="BTM10" s="96"/>
      <c r="BTN10" s="96"/>
      <c r="BTO10" s="96"/>
      <c r="BTP10" s="96"/>
      <c r="BTQ10" s="96"/>
      <c r="BTR10" s="96"/>
      <c r="BTS10" s="96"/>
      <c r="BTT10" s="96"/>
      <c r="BTU10" s="96"/>
      <c r="BTV10" s="96"/>
      <c r="BTW10" s="96"/>
      <c r="BTX10" s="96"/>
      <c r="BTY10" s="96"/>
      <c r="BTZ10" s="96"/>
      <c r="BUA10" s="96"/>
      <c r="BUB10" s="96"/>
      <c r="BUC10" s="96"/>
      <c r="BUD10" s="96"/>
      <c r="BUE10" s="96"/>
      <c r="BUF10" s="96"/>
      <c r="BUG10" s="96"/>
      <c r="BUH10" s="96"/>
      <c r="BUI10" s="96"/>
      <c r="BUJ10" s="96"/>
      <c r="BUK10" s="96"/>
      <c r="BUL10" s="96"/>
      <c r="BUM10" s="96"/>
      <c r="BUN10" s="96"/>
      <c r="BUO10" s="96"/>
      <c r="BUP10" s="96"/>
      <c r="BUQ10" s="96"/>
      <c r="BUR10" s="96"/>
      <c r="BUS10" s="96"/>
      <c r="BUT10" s="96"/>
      <c r="BUU10" s="96"/>
      <c r="BUV10" s="96"/>
      <c r="BUW10" s="96"/>
      <c r="BUX10" s="96"/>
      <c r="BUY10" s="96"/>
      <c r="BUZ10" s="96"/>
      <c r="BVA10" s="96"/>
      <c r="BVB10" s="96"/>
      <c r="BVC10" s="96"/>
      <c r="BVD10" s="96"/>
      <c r="BVE10" s="96"/>
      <c r="BVF10" s="96"/>
      <c r="BVG10" s="96"/>
      <c r="BVH10" s="96"/>
      <c r="BVI10" s="96"/>
      <c r="BVJ10" s="96"/>
      <c r="BVK10" s="96"/>
      <c r="BVL10" s="96"/>
      <c r="BVM10" s="96"/>
      <c r="BVN10" s="96"/>
      <c r="BVO10" s="96"/>
      <c r="BVP10" s="96"/>
      <c r="BVQ10" s="96"/>
      <c r="BVR10" s="96"/>
      <c r="BVS10" s="96"/>
      <c r="BVT10" s="96"/>
      <c r="BVU10" s="96"/>
      <c r="BVV10" s="96"/>
      <c r="BVW10" s="96"/>
      <c r="BVX10" s="96"/>
      <c r="BVY10" s="96"/>
      <c r="BVZ10" s="96"/>
      <c r="BWA10" s="96"/>
      <c r="BWB10" s="96"/>
      <c r="BWC10" s="96"/>
      <c r="BWD10" s="96"/>
      <c r="BWE10" s="96"/>
      <c r="BWF10" s="96"/>
      <c r="BWG10" s="96"/>
      <c r="BWH10" s="96"/>
      <c r="BWI10" s="96"/>
      <c r="BWJ10" s="96"/>
      <c r="BWK10" s="96"/>
      <c r="BWL10" s="96"/>
      <c r="BWM10" s="96"/>
      <c r="BWN10" s="96"/>
      <c r="BWO10" s="96"/>
      <c r="BWP10" s="96"/>
      <c r="BWQ10" s="96"/>
      <c r="BWR10" s="96"/>
      <c r="BWS10" s="96"/>
      <c r="BWT10" s="96"/>
      <c r="BWU10" s="96"/>
      <c r="BWV10" s="96"/>
      <c r="BWW10" s="96"/>
      <c r="BWX10" s="96"/>
      <c r="BWY10" s="96"/>
      <c r="BWZ10" s="96"/>
      <c r="BXA10" s="96"/>
      <c r="BXB10" s="96"/>
      <c r="BXC10" s="96"/>
      <c r="BXD10" s="96"/>
      <c r="BXE10" s="96"/>
      <c r="BXF10" s="96"/>
      <c r="BXG10" s="96"/>
      <c r="BXH10" s="96"/>
      <c r="BXI10" s="96"/>
      <c r="BXJ10" s="96"/>
      <c r="BXK10" s="96"/>
      <c r="BXL10" s="96"/>
      <c r="BXM10" s="96"/>
      <c r="BXN10" s="96"/>
      <c r="BXO10" s="96"/>
      <c r="BXP10" s="96"/>
      <c r="BXQ10" s="96"/>
      <c r="BXR10" s="96"/>
      <c r="BXS10" s="96"/>
      <c r="BXT10" s="96"/>
      <c r="BXU10" s="96"/>
      <c r="BXV10" s="96"/>
      <c r="BXW10" s="96"/>
      <c r="BXX10" s="96"/>
      <c r="BXY10" s="96"/>
      <c r="BXZ10" s="96"/>
      <c r="BYA10" s="96"/>
      <c r="BYB10" s="96"/>
      <c r="BYC10" s="96"/>
      <c r="BYD10" s="96"/>
      <c r="BYE10" s="96"/>
      <c r="BYF10" s="96"/>
      <c r="BYG10" s="96"/>
      <c r="BYH10" s="96"/>
      <c r="BYI10" s="96"/>
      <c r="BYJ10" s="96"/>
      <c r="BYK10" s="96"/>
      <c r="BYL10" s="96"/>
      <c r="BYM10" s="96"/>
      <c r="BYN10" s="96"/>
      <c r="BYO10" s="96"/>
      <c r="BYP10" s="96"/>
      <c r="BYQ10" s="96"/>
      <c r="BYR10" s="96"/>
      <c r="BYS10" s="96"/>
      <c r="BYT10" s="96"/>
      <c r="BYU10" s="96"/>
      <c r="BYV10" s="96"/>
      <c r="BYW10" s="96"/>
      <c r="BYX10" s="96"/>
      <c r="BYY10" s="96"/>
      <c r="BYZ10" s="96"/>
      <c r="BZA10" s="96"/>
      <c r="BZB10" s="96"/>
      <c r="BZC10" s="96"/>
      <c r="BZD10" s="96"/>
      <c r="BZE10" s="96"/>
      <c r="BZF10" s="96"/>
      <c r="BZG10" s="96"/>
      <c r="BZH10" s="96"/>
      <c r="BZI10" s="96"/>
      <c r="BZJ10" s="96"/>
      <c r="BZK10" s="96"/>
      <c r="BZL10" s="96"/>
      <c r="BZM10" s="96"/>
      <c r="BZN10" s="96"/>
      <c r="BZO10" s="96"/>
      <c r="BZP10" s="96"/>
      <c r="BZQ10" s="96"/>
      <c r="BZR10" s="96"/>
      <c r="BZS10" s="96"/>
      <c r="BZT10" s="96"/>
      <c r="BZU10" s="96"/>
      <c r="BZV10" s="96"/>
      <c r="BZW10" s="96"/>
      <c r="BZX10" s="96"/>
      <c r="BZY10" s="96"/>
      <c r="BZZ10" s="96"/>
      <c r="CAA10" s="96"/>
      <c r="CAB10" s="96"/>
      <c r="CAC10" s="96"/>
      <c r="CAD10" s="96"/>
      <c r="CAE10" s="96"/>
      <c r="CAF10" s="96"/>
      <c r="CAG10" s="96"/>
      <c r="CAH10" s="96"/>
      <c r="CAI10" s="96"/>
      <c r="CAJ10" s="96"/>
      <c r="CAK10" s="96"/>
      <c r="CAL10" s="96"/>
      <c r="CAM10" s="96"/>
      <c r="CAN10" s="96"/>
      <c r="CAO10" s="96"/>
      <c r="CAP10" s="96"/>
      <c r="CAQ10" s="96"/>
      <c r="CAR10" s="96"/>
      <c r="CAS10" s="96"/>
      <c r="CAT10" s="96"/>
      <c r="CAU10" s="96"/>
      <c r="CAV10" s="96"/>
      <c r="CAW10" s="96"/>
      <c r="CAX10" s="96"/>
      <c r="CAY10" s="96"/>
      <c r="CAZ10" s="96"/>
      <c r="CBA10" s="96"/>
      <c r="CBB10" s="96"/>
      <c r="CBC10" s="96"/>
      <c r="CBD10" s="96"/>
      <c r="CBE10" s="96"/>
      <c r="CBF10" s="96"/>
      <c r="CBG10" s="96"/>
      <c r="CBH10" s="96"/>
      <c r="CBI10" s="96"/>
      <c r="CBJ10" s="96"/>
      <c r="CBK10" s="96"/>
      <c r="CBL10" s="96"/>
      <c r="CBM10" s="96"/>
      <c r="CBN10" s="96"/>
      <c r="CBO10" s="96"/>
      <c r="CBP10" s="96"/>
      <c r="CBQ10" s="96"/>
      <c r="CBR10" s="96"/>
      <c r="CBS10" s="96"/>
      <c r="CBT10" s="96"/>
      <c r="CBU10" s="96"/>
      <c r="CBV10" s="96"/>
      <c r="CBW10" s="96"/>
      <c r="CBX10" s="96"/>
      <c r="CBY10" s="96"/>
      <c r="CBZ10" s="96"/>
      <c r="CCA10" s="96"/>
      <c r="CCB10" s="96"/>
      <c r="CCC10" s="96"/>
      <c r="CCD10" s="96"/>
      <c r="CCE10" s="96"/>
      <c r="CCF10" s="96"/>
      <c r="CCG10" s="96"/>
      <c r="CCH10" s="96"/>
      <c r="CCI10" s="96"/>
      <c r="CCJ10" s="96"/>
      <c r="CCK10" s="96"/>
      <c r="CCL10" s="96"/>
      <c r="CCM10" s="96"/>
      <c r="CCN10" s="96"/>
      <c r="CCO10" s="96"/>
      <c r="CCP10" s="96"/>
      <c r="CCQ10" s="96"/>
      <c r="CCR10" s="96"/>
      <c r="CCS10" s="96"/>
      <c r="CCT10" s="96"/>
      <c r="CCU10" s="96"/>
      <c r="CCV10" s="96"/>
      <c r="CCW10" s="96"/>
      <c r="CCX10" s="96"/>
      <c r="CCY10" s="96"/>
      <c r="CCZ10" s="96"/>
      <c r="CDA10" s="96"/>
      <c r="CDB10" s="96"/>
      <c r="CDC10" s="96"/>
      <c r="CDD10" s="96"/>
      <c r="CDE10" s="96"/>
      <c r="CDF10" s="96"/>
      <c r="CDG10" s="96"/>
      <c r="CDH10" s="96"/>
      <c r="CDI10" s="96"/>
      <c r="CDJ10" s="96"/>
      <c r="CDK10" s="96"/>
      <c r="CDL10" s="96"/>
      <c r="CDM10" s="96"/>
      <c r="CDN10" s="96"/>
      <c r="CDO10" s="96"/>
      <c r="CDP10" s="96"/>
      <c r="CDQ10" s="96"/>
      <c r="CDR10" s="96"/>
      <c r="CDS10" s="96"/>
      <c r="CDT10" s="96"/>
      <c r="CDU10" s="96"/>
      <c r="CDV10" s="96"/>
      <c r="CDW10" s="96"/>
      <c r="CDX10" s="96"/>
      <c r="CDY10" s="96"/>
      <c r="CDZ10" s="96"/>
      <c r="CEA10" s="96"/>
      <c r="CEB10" s="96"/>
      <c r="CEC10" s="96"/>
      <c r="CED10" s="96"/>
      <c r="CEE10" s="96"/>
      <c r="CEF10" s="96"/>
      <c r="CEG10" s="96"/>
      <c r="CEH10" s="96"/>
      <c r="CEI10" s="96"/>
      <c r="CEJ10" s="96"/>
      <c r="CEK10" s="96"/>
      <c r="CEL10" s="96"/>
      <c r="CEM10" s="96"/>
      <c r="CEN10" s="96"/>
      <c r="CEO10" s="96"/>
      <c r="CEP10" s="96"/>
      <c r="CEQ10" s="96"/>
      <c r="CER10" s="96"/>
      <c r="CES10" s="96"/>
      <c r="CET10" s="96"/>
      <c r="CEU10" s="96"/>
      <c r="CEV10" s="96"/>
      <c r="CEW10" s="96"/>
      <c r="CEX10" s="96"/>
      <c r="CEY10" s="96"/>
      <c r="CEZ10" s="96"/>
      <c r="CFA10" s="96"/>
      <c r="CFB10" s="96"/>
      <c r="CFC10" s="96"/>
      <c r="CFD10" s="96"/>
      <c r="CFE10" s="96"/>
      <c r="CFF10" s="96"/>
      <c r="CFG10" s="96"/>
      <c r="CFH10" s="96"/>
      <c r="CFI10" s="96"/>
      <c r="CFJ10" s="96"/>
      <c r="CFK10" s="96"/>
      <c r="CFL10" s="96"/>
      <c r="CFM10" s="96"/>
      <c r="CFN10" s="96"/>
      <c r="CFO10" s="96"/>
      <c r="CFP10" s="96"/>
      <c r="CFQ10" s="96"/>
      <c r="CFR10" s="96"/>
      <c r="CFS10" s="96"/>
      <c r="CFT10" s="96"/>
      <c r="CFU10" s="96"/>
      <c r="CFV10" s="96"/>
      <c r="CFW10" s="96"/>
      <c r="CFX10" s="96"/>
      <c r="CFY10" s="96"/>
      <c r="CFZ10" s="96"/>
      <c r="CGA10" s="96"/>
      <c r="CGB10" s="96"/>
      <c r="CGC10" s="96"/>
      <c r="CGD10" s="96"/>
      <c r="CGE10" s="96"/>
      <c r="CGF10" s="96"/>
      <c r="CGG10" s="96"/>
      <c r="CGH10" s="96"/>
      <c r="CGI10" s="96"/>
      <c r="CGJ10" s="96"/>
      <c r="CGK10" s="96"/>
      <c r="CGL10" s="96"/>
      <c r="CGM10" s="96"/>
      <c r="CGN10" s="96"/>
      <c r="CGO10" s="96"/>
      <c r="CGP10" s="96"/>
      <c r="CGQ10" s="96"/>
      <c r="CGR10" s="96"/>
      <c r="CGS10" s="96"/>
      <c r="CGT10" s="96"/>
      <c r="CGU10" s="96"/>
      <c r="CGV10" s="96"/>
      <c r="CGW10" s="96"/>
      <c r="CGX10" s="96"/>
      <c r="CGY10" s="96"/>
      <c r="CGZ10" s="96"/>
      <c r="CHA10" s="96"/>
      <c r="CHB10" s="96"/>
      <c r="CHC10" s="96"/>
      <c r="CHD10" s="96"/>
      <c r="CHE10" s="96"/>
      <c r="CHF10" s="96"/>
      <c r="CHG10" s="96"/>
      <c r="CHH10" s="96"/>
      <c r="CHI10" s="96"/>
      <c r="CHJ10" s="96"/>
      <c r="CHK10" s="96"/>
      <c r="CHL10" s="96"/>
      <c r="CHM10" s="96"/>
      <c r="CHN10" s="96"/>
      <c r="CHO10" s="96"/>
      <c r="CHP10" s="96"/>
      <c r="CHQ10" s="96"/>
      <c r="CHR10" s="96"/>
      <c r="CHS10" s="96"/>
      <c r="CHT10" s="96"/>
      <c r="CHU10" s="96"/>
      <c r="CHV10" s="96"/>
      <c r="CHW10" s="96"/>
      <c r="CHX10" s="96"/>
      <c r="CHY10" s="96"/>
      <c r="CHZ10" s="96"/>
      <c r="CIA10" s="96"/>
      <c r="CIB10" s="96"/>
      <c r="CIC10" s="96"/>
      <c r="CID10" s="96"/>
      <c r="CIE10" s="96"/>
      <c r="CIF10" s="96"/>
      <c r="CIG10" s="96"/>
      <c r="CIH10" s="96"/>
      <c r="CII10" s="96"/>
      <c r="CIJ10" s="96"/>
      <c r="CIK10" s="96"/>
      <c r="CIL10" s="96"/>
      <c r="CIM10" s="96"/>
      <c r="CIN10" s="96"/>
      <c r="CIO10" s="96"/>
      <c r="CIP10" s="96"/>
      <c r="CIQ10" s="96"/>
      <c r="CIR10" s="96"/>
      <c r="CIS10" s="96"/>
      <c r="CIT10" s="96"/>
      <c r="CIU10" s="96"/>
      <c r="CIV10" s="96"/>
      <c r="CIW10" s="96"/>
      <c r="CIX10" s="96"/>
      <c r="CIY10" s="96"/>
      <c r="CIZ10" s="96"/>
      <c r="CJA10" s="96"/>
      <c r="CJB10" s="96"/>
      <c r="CJC10" s="96"/>
      <c r="CJD10" s="96"/>
      <c r="CJE10" s="96"/>
      <c r="CJF10" s="96"/>
      <c r="CJG10" s="96"/>
      <c r="CJH10" s="96"/>
      <c r="CJI10" s="96"/>
      <c r="CJJ10" s="96"/>
      <c r="CJK10" s="96"/>
      <c r="CJL10" s="96"/>
      <c r="CJM10" s="96"/>
      <c r="CJN10" s="96"/>
      <c r="CJO10" s="96"/>
      <c r="CJP10" s="96"/>
      <c r="CJQ10" s="96"/>
      <c r="CJR10" s="96"/>
      <c r="CJS10" s="96"/>
      <c r="CJT10" s="96"/>
      <c r="CJU10" s="96"/>
      <c r="CJV10" s="96"/>
      <c r="CJW10" s="96"/>
      <c r="CJX10" s="96"/>
      <c r="CJY10" s="96"/>
      <c r="CJZ10" s="96"/>
      <c r="CKA10" s="96"/>
      <c r="CKB10" s="96"/>
      <c r="CKC10" s="96"/>
      <c r="CKD10" s="96"/>
      <c r="CKE10" s="96"/>
      <c r="CKF10" s="96"/>
      <c r="CKG10" s="96"/>
      <c r="CKH10" s="96"/>
      <c r="CKI10" s="96"/>
      <c r="CKJ10" s="96"/>
      <c r="CKK10" s="96"/>
      <c r="CKL10" s="96"/>
      <c r="CKM10" s="96"/>
      <c r="CKN10" s="96"/>
      <c r="CKO10" s="96"/>
      <c r="CKP10" s="96"/>
      <c r="CKQ10" s="96"/>
      <c r="CKR10" s="96"/>
      <c r="CKS10" s="96"/>
      <c r="CKT10" s="96"/>
      <c r="CKU10" s="96"/>
      <c r="CKV10" s="96"/>
      <c r="CKW10" s="96"/>
      <c r="CKX10" s="96"/>
      <c r="CKY10" s="96"/>
      <c r="CKZ10" s="96"/>
      <c r="CLA10" s="96"/>
      <c r="CLB10" s="96"/>
      <c r="CLC10" s="96"/>
      <c r="CLD10" s="96"/>
      <c r="CLE10" s="96"/>
      <c r="CLF10" s="96"/>
      <c r="CLG10" s="96"/>
      <c r="CLH10" s="96"/>
      <c r="CLI10" s="96"/>
      <c r="CLJ10" s="96"/>
      <c r="CLK10" s="96"/>
      <c r="CLL10" s="96"/>
      <c r="CLM10" s="96"/>
      <c r="CLN10" s="96"/>
      <c r="CLO10" s="96"/>
      <c r="CLP10" s="96"/>
      <c r="CLQ10" s="96"/>
      <c r="CLR10" s="96"/>
      <c r="CLS10" s="96"/>
      <c r="CLT10" s="96"/>
      <c r="CLU10" s="96"/>
      <c r="CLV10" s="96"/>
      <c r="CLW10" s="96"/>
      <c r="CLX10" s="96"/>
      <c r="CLY10" s="96"/>
      <c r="CLZ10" s="96"/>
      <c r="CMA10" s="96"/>
      <c r="CMB10" s="96"/>
      <c r="CMC10" s="96"/>
      <c r="CMD10" s="96"/>
      <c r="CME10" s="96"/>
      <c r="CMF10" s="96"/>
      <c r="CMG10" s="96"/>
      <c r="CMH10" s="96"/>
      <c r="CMI10" s="96"/>
      <c r="CMJ10" s="96"/>
      <c r="CMK10" s="96"/>
      <c r="CML10" s="96"/>
      <c r="CMM10" s="96"/>
      <c r="CMN10" s="96"/>
      <c r="CMO10" s="96"/>
      <c r="CMP10" s="96"/>
      <c r="CMQ10" s="96"/>
      <c r="CMR10" s="96"/>
      <c r="CMS10" s="96"/>
      <c r="CMT10" s="96"/>
      <c r="CMU10" s="96"/>
      <c r="CMV10" s="96"/>
      <c r="CMW10" s="96"/>
      <c r="CMX10" s="96"/>
      <c r="CMY10" s="96"/>
      <c r="CMZ10" s="96"/>
      <c r="CNA10" s="96"/>
      <c r="CNB10" s="96"/>
      <c r="CNC10" s="96"/>
      <c r="CND10" s="96"/>
      <c r="CNE10" s="96"/>
      <c r="CNF10" s="96"/>
      <c r="CNG10" s="96"/>
      <c r="CNH10" s="96"/>
      <c r="CNI10" s="96"/>
      <c r="CNJ10" s="96"/>
      <c r="CNK10" s="96"/>
      <c r="CNL10" s="96"/>
      <c r="CNM10" s="96"/>
      <c r="CNN10" s="96"/>
      <c r="CNO10" s="96"/>
      <c r="CNP10" s="96"/>
      <c r="CNQ10" s="96"/>
      <c r="CNR10" s="96"/>
      <c r="CNS10" s="96"/>
      <c r="CNT10" s="96"/>
      <c r="CNU10" s="96"/>
      <c r="CNV10" s="96"/>
      <c r="CNW10" s="96"/>
      <c r="CNX10" s="96"/>
      <c r="CNY10" s="96"/>
      <c r="CNZ10" s="96"/>
      <c r="COA10" s="96"/>
      <c r="COB10" s="96"/>
      <c r="COC10" s="96"/>
      <c r="COD10" s="96"/>
      <c r="COE10" s="96"/>
      <c r="COF10" s="96"/>
      <c r="COG10" s="96"/>
      <c r="COH10" s="96"/>
      <c r="COI10" s="96"/>
      <c r="COJ10" s="96"/>
      <c r="COK10" s="96"/>
      <c r="COL10" s="96"/>
      <c r="COM10" s="96"/>
      <c r="CON10" s="96"/>
      <c r="COO10" s="96"/>
      <c r="COP10" s="96"/>
      <c r="COQ10" s="96"/>
      <c r="COR10" s="96"/>
      <c r="COS10" s="96"/>
      <c r="COT10" s="96"/>
      <c r="COU10" s="96"/>
      <c r="COV10" s="96"/>
      <c r="COW10" s="96"/>
      <c r="COX10" s="96"/>
      <c r="COY10" s="96"/>
      <c r="COZ10" s="96"/>
      <c r="CPA10" s="96"/>
      <c r="CPB10" s="96"/>
      <c r="CPC10" s="96"/>
      <c r="CPD10" s="96"/>
      <c r="CPE10" s="96"/>
      <c r="CPF10" s="96"/>
      <c r="CPG10" s="96"/>
      <c r="CPH10" s="96"/>
      <c r="CPI10" s="96"/>
      <c r="CPJ10" s="96"/>
      <c r="CPK10" s="96"/>
      <c r="CPL10" s="96"/>
      <c r="CPM10" s="96"/>
      <c r="CPN10" s="96"/>
      <c r="CPO10" s="96"/>
      <c r="CPP10" s="96"/>
      <c r="CPQ10" s="96"/>
      <c r="CPR10" s="96"/>
      <c r="CPS10" s="96"/>
      <c r="CPT10" s="96"/>
      <c r="CPU10" s="96"/>
      <c r="CPV10" s="96"/>
      <c r="CPW10" s="96"/>
      <c r="CPX10" s="96"/>
      <c r="CPY10" s="96"/>
      <c r="CPZ10" s="96"/>
      <c r="CQA10" s="96"/>
      <c r="CQB10" s="96"/>
      <c r="CQC10" s="96"/>
      <c r="CQD10" s="96"/>
      <c r="CQE10" s="96"/>
      <c r="CQF10" s="96"/>
      <c r="CQG10" s="96"/>
      <c r="CQH10" s="96"/>
      <c r="CQI10" s="96"/>
      <c r="CQJ10" s="96"/>
      <c r="CQK10" s="96"/>
      <c r="CQL10" s="96"/>
      <c r="CQM10" s="96"/>
      <c r="CQN10" s="96"/>
      <c r="CQO10" s="96"/>
      <c r="CQP10" s="96"/>
      <c r="CQQ10" s="96"/>
      <c r="CQR10" s="96"/>
      <c r="CQS10" s="96"/>
      <c r="CQT10" s="96"/>
      <c r="CQU10" s="96"/>
      <c r="CQV10" s="96"/>
      <c r="CQW10" s="96"/>
      <c r="CQX10" s="96"/>
      <c r="CQY10" s="96"/>
      <c r="CQZ10" s="96"/>
      <c r="CRA10" s="96"/>
      <c r="CRB10" s="96"/>
      <c r="CRC10" s="96"/>
      <c r="CRD10" s="96"/>
      <c r="CRE10" s="96"/>
      <c r="CRF10" s="96"/>
      <c r="CRG10" s="96"/>
      <c r="CRH10" s="96"/>
      <c r="CRI10" s="96"/>
      <c r="CRJ10" s="96"/>
      <c r="CRK10" s="96"/>
      <c r="CRL10" s="96"/>
      <c r="CRM10" s="96"/>
      <c r="CRN10" s="96"/>
      <c r="CRO10" s="96"/>
      <c r="CRP10" s="96"/>
      <c r="CRQ10" s="96"/>
      <c r="CRR10" s="96"/>
      <c r="CRS10" s="96"/>
      <c r="CRT10" s="96"/>
      <c r="CRU10" s="96"/>
      <c r="CRV10" s="96"/>
      <c r="CRW10" s="96"/>
      <c r="CRX10" s="96"/>
      <c r="CRY10" s="96"/>
      <c r="CRZ10" s="96"/>
      <c r="CSA10" s="96"/>
      <c r="CSB10" s="96"/>
      <c r="CSC10" s="96"/>
      <c r="CSD10" s="96"/>
      <c r="CSE10" s="96"/>
      <c r="CSF10" s="96"/>
      <c r="CSG10" s="96"/>
      <c r="CSH10" s="96"/>
      <c r="CSI10" s="96"/>
      <c r="CSJ10" s="96"/>
      <c r="CSK10" s="96"/>
      <c r="CSL10" s="96"/>
      <c r="CSM10" s="96"/>
      <c r="CSN10" s="96"/>
      <c r="CSO10" s="96"/>
      <c r="CSP10" s="96"/>
      <c r="CSQ10" s="96"/>
      <c r="CSR10" s="96"/>
      <c r="CSS10" s="96"/>
      <c r="CST10" s="96"/>
      <c r="CSU10" s="96"/>
      <c r="CSV10" s="96"/>
      <c r="CSW10" s="96"/>
      <c r="CSX10" s="96"/>
      <c r="CSY10" s="96"/>
      <c r="CSZ10" s="96"/>
      <c r="CTA10" s="96"/>
      <c r="CTB10" s="96"/>
      <c r="CTC10" s="96"/>
      <c r="CTD10" s="96"/>
      <c r="CTE10" s="96"/>
      <c r="CTF10" s="96"/>
      <c r="CTG10" s="96"/>
      <c r="CTH10" s="96"/>
      <c r="CTI10" s="96"/>
      <c r="CTJ10" s="96"/>
      <c r="CTK10" s="96"/>
      <c r="CTL10" s="96"/>
      <c r="CTM10" s="96"/>
      <c r="CTN10" s="96"/>
      <c r="CTO10" s="96"/>
      <c r="CTP10" s="96"/>
      <c r="CTQ10" s="96"/>
      <c r="CTR10" s="96"/>
      <c r="CTS10" s="96"/>
      <c r="CTT10" s="96"/>
      <c r="CTU10" s="96"/>
      <c r="CTV10" s="96"/>
      <c r="CTW10" s="96"/>
      <c r="CTX10" s="96"/>
      <c r="CTY10" s="96"/>
      <c r="CTZ10" s="96"/>
      <c r="CUA10" s="96"/>
      <c r="CUB10" s="96"/>
      <c r="CUC10" s="96"/>
      <c r="CUD10" s="96"/>
      <c r="CUE10" s="96"/>
      <c r="CUF10" s="96"/>
      <c r="CUG10" s="96"/>
      <c r="CUH10" s="96"/>
      <c r="CUI10" s="96"/>
      <c r="CUJ10" s="96"/>
      <c r="CUK10" s="96"/>
      <c r="CUL10" s="96"/>
      <c r="CUM10" s="96"/>
      <c r="CUN10" s="96"/>
      <c r="CUO10" s="96"/>
      <c r="CUP10" s="96"/>
      <c r="CUQ10" s="96"/>
      <c r="CUR10" s="96"/>
      <c r="CUS10" s="96"/>
      <c r="CUT10" s="96"/>
      <c r="CUU10" s="96"/>
      <c r="CUV10" s="96"/>
      <c r="CUW10" s="96"/>
      <c r="CUX10" s="96"/>
      <c r="CUY10" s="96"/>
      <c r="CUZ10" s="96"/>
      <c r="CVA10" s="96"/>
      <c r="CVB10" s="96"/>
      <c r="CVC10" s="96"/>
      <c r="CVD10" s="96"/>
      <c r="CVE10" s="96"/>
      <c r="CVF10" s="96"/>
      <c r="CVG10" s="96"/>
      <c r="CVH10" s="96"/>
      <c r="CVI10" s="96"/>
      <c r="CVJ10" s="96"/>
      <c r="CVK10" s="96"/>
      <c r="CVL10" s="96"/>
      <c r="CVM10" s="96"/>
      <c r="CVN10" s="96"/>
      <c r="CVO10" s="96"/>
      <c r="CVP10" s="96"/>
      <c r="CVQ10" s="96"/>
      <c r="CVR10" s="96"/>
      <c r="CVS10" s="96"/>
      <c r="CVT10" s="96"/>
      <c r="CVU10" s="96"/>
      <c r="CVV10" s="96"/>
      <c r="CVW10" s="96"/>
      <c r="CVX10" s="96"/>
      <c r="CVY10" s="96"/>
      <c r="CVZ10" s="96"/>
      <c r="CWA10" s="96"/>
      <c r="CWB10" s="96"/>
      <c r="CWC10" s="96"/>
      <c r="CWD10" s="96"/>
      <c r="CWE10" s="96"/>
      <c r="CWF10" s="96"/>
      <c r="CWG10" s="96"/>
      <c r="CWH10" s="96"/>
      <c r="CWI10" s="96"/>
      <c r="CWJ10" s="96"/>
      <c r="CWK10" s="96"/>
      <c r="CWL10" s="96"/>
      <c r="CWM10" s="96"/>
      <c r="CWN10" s="96"/>
      <c r="CWO10" s="96"/>
      <c r="CWP10" s="96"/>
      <c r="CWQ10" s="96"/>
      <c r="CWR10" s="96"/>
      <c r="CWS10" s="96"/>
      <c r="CWT10" s="96"/>
      <c r="CWU10" s="96"/>
      <c r="CWV10" s="96"/>
      <c r="CWW10" s="96"/>
      <c r="CWX10" s="96"/>
      <c r="CWY10" s="96"/>
      <c r="CWZ10" s="96"/>
      <c r="CXA10" s="96"/>
      <c r="CXB10" s="96"/>
      <c r="CXC10" s="96"/>
      <c r="CXD10" s="96"/>
      <c r="CXE10" s="96"/>
      <c r="CXF10" s="96"/>
      <c r="CXG10" s="96"/>
      <c r="CXH10" s="96"/>
      <c r="CXI10" s="96"/>
      <c r="CXJ10" s="96"/>
      <c r="CXK10" s="96"/>
      <c r="CXL10" s="96"/>
      <c r="CXM10" s="96"/>
      <c r="CXN10" s="96"/>
      <c r="CXO10" s="96"/>
      <c r="CXP10" s="96"/>
      <c r="CXQ10" s="96"/>
      <c r="CXR10" s="96"/>
      <c r="CXS10" s="96"/>
      <c r="CXT10" s="96"/>
      <c r="CXU10" s="96"/>
      <c r="CXV10" s="96"/>
      <c r="CXW10" s="96"/>
      <c r="CXX10" s="96"/>
      <c r="CXY10" s="96"/>
      <c r="CXZ10" s="96"/>
      <c r="CYA10" s="96"/>
      <c r="CYB10" s="96"/>
      <c r="CYC10" s="96"/>
      <c r="CYD10" s="96"/>
      <c r="CYE10" s="96"/>
      <c r="CYF10" s="96"/>
      <c r="CYG10" s="96"/>
      <c r="CYH10" s="96"/>
      <c r="CYI10" s="96"/>
      <c r="CYJ10" s="96"/>
      <c r="CYK10" s="96"/>
      <c r="CYL10" s="96"/>
      <c r="CYM10" s="96"/>
      <c r="CYN10" s="96"/>
      <c r="CYO10" s="96"/>
      <c r="CYP10" s="96"/>
      <c r="CYQ10" s="96"/>
      <c r="CYR10" s="96"/>
      <c r="CYS10" s="96"/>
      <c r="CYT10" s="96"/>
      <c r="CYU10" s="96"/>
      <c r="CYV10" s="96"/>
      <c r="CYW10" s="96"/>
      <c r="CYX10" s="96"/>
      <c r="CYY10" s="96"/>
      <c r="CYZ10" s="96"/>
      <c r="CZA10" s="96"/>
      <c r="CZB10" s="96"/>
      <c r="CZC10" s="96"/>
      <c r="CZD10" s="96"/>
      <c r="CZE10" s="96"/>
      <c r="CZF10" s="96"/>
      <c r="CZG10" s="96"/>
      <c r="CZH10" s="96"/>
      <c r="CZI10" s="96"/>
      <c r="CZJ10" s="96"/>
      <c r="CZK10" s="96"/>
      <c r="CZL10" s="96"/>
      <c r="CZM10" s="96"/>
      <c r="CZN10" s="96"/>
      <c r="CZO10" s="96"/>
      <c r="CZP10" s="96"/>
      <c r="CZQ10" s="96"/>
      <c r="CZR10" s="96"/>
      <c r="CZS10" s="96"/>
      <c r="CZT10" s="96"/>
      <c r="CZU10" s="96"/>
      <c r="CZV10" s="96"/>
      <c r="CZW10" s="96"/>
      <c r="CZX10" s="96"/>
      <c r="CZY10" s="96"/>
      <c r="CZZ10" s="96"/>
      <c r="DAA10" s="96"/>
      <c r="DAB10" s="96"/>
      <c r="DAC10" s="96"/>
      <c r="DAD10" s="96"/>
      <c r="DAE10" s="96"/>
      <c r="DAF10" s="96"/>
      <c r="DAG10" s="96"/>
      <c r="DAH10" s="96"/>
      <c r="DAI10" s="96"/>
      <c r="DAJ10" s="96"/>
      <c r="DAK10" s="96"/>
      <c r="DAL10" s="96"/>
      <c r="DAM10" s="96"/>
      <c r="DAN10" s="96"/>
      <c r="DAO10" s="96"/>
      <c r="DAP10" s="96"/>
      <c r="DAQ10" s="96"/>
      <c r="DAR10" s="96"/>
      <c r="DAS10" s="96"/>
      <c r="DAT10" s="96"/>
      <c r="DAU10" s="96"/>
      <c r="DAV10" s="96"/>
      <c r="DAW10" s="96"/>
      <c r="DAX10" s="96"/>
      <c r="DAY10" s="96"/>
      <c r="DAZ10" s="96"/>
      <c r="DBA10" s="96"/>
      <c r="DBB10" s="96"/>
      <c r="DBC10" s="96"/>
      <c r="DBD10" s="96"/>
      <c r="DBE10" s="96"/>
      <c r="DBF10" s="96"/>
      <c r="DBG10" s="96"/>
      <c r="DBH10" s="96"/>
      <c r="DBI10" s="96"/>
      <c r="DBJ10" s="96"/>
      <c r="DBK10" s="96"/>
      <c r="DBL10" s="96"/>
      <c r="DBM10" s="96"/>
      <c r="DBN10" s="96"/>
      <c r="DBO10" s="96"/>
      <c r="DBP10" s="96"/>
      <c r="DBQ10" s="96"/>
      <c r="DBR10" s="96"/>
      <c r="DBS10" s="96"/>
      <c r="DBT10" s="96"/>
      <c r="DBU10" s="96"/>
      <c r="DBV10" s="96"/>
      <c r="DBW10" s="96"/>
      <c r="DBX10" s="96"/>
      <c r="DBY10" s="96"/>
      <c r="DBZ10" s="96"/>
      <c r="DCA10" s="96"/>
      <c r="DCB10" s="96"/>
      <c r="DCC10" s="96"/>
      <c r="DCD10" s="96"/>
      <c r="DCE10" s="96"/>
      <c r="DCF10" s="96"/>
      <c r="DCG10" s="96"/>
      <c r="DCH10" s="96"/>
      <c r="DCI10" s="96"/>
      <c r="DCJ10" s="96"/>
      <c r="DCK10" s="96"/>
      <c r="DCL10" s="96"/>
      <c r="DCM10" s="96"/>
      <c r="DCN10" s="96"/>
      <c r="DCO10" s="96"/>
      <c r="DCP10" s="96"/>
      <c r="DCQ10" s="96"/>
      <c r="DCR10" s="96"/>
      <c r="DCS10" s="96"/>
      <c r="DCT10" s="96"/>
      <c r="DCU10" s="96"/>
      <c r="DCV10" s="96"/>
      <c r="DCW10" s="96"/>
      <c r="DCX10" s="96"/>
      <c r="DCY10" s="96"/>
      <c r="DCZ10" s="96"/>
      <c r="DDA10" s="96"/>
      <c r="DDB10" s="96"/>
      <c r="DDC10" s="96"/>
      <c r="DDD10" s="96"/>
      <c r="DDE10" s="96"/>
      <c r="DDF10" s="96"/>
      <c r="DDG10" s="96"/>
      <c r="DDH10" s="96"/>
      <c r="DDI10" s="96"/>
      <c r="DDJ10" s="96"/>
      <c r="DDK10" s="96"/>
      <c r="DDL10" s="96"/>
      <c r="DDM10" s="96"/>
      <c r="DDN10" s="96"/>
      <c r="DDO10" s="96"/>
      <c r="DDP10" s="96"/>
      <c r="DDQ10" s="96"/>
      <c r="DDR10" s="96"/>
      <c r="DDS10" s="96"/>
      <c r="DDT10" s="96"/>
      <c r="DDU10" s="96"/>
      <c r="DDV10" s="96"/>
      <c r="DDW10" s="96"/>
      <c r="DDX10" s="96"/>
      <c r="DDY10" s="96"/>
      <c r="DDZ10" s="96"/>
      <c r="DEA10" s="96"/>
      <c r="DEB10" s="96"/>
      <c r="DEC10" s="96"/>
      <c r="DED10" s="96"/>
      <c r="DEE10" s="96"/>
      <c r="DEF10" s="96"/>
      <c r="DEG10" s="96"/>
      <c r="DEH10" s="96"/>
      <c r="DEI10" s="96"/>
      <c r="DEJ10" s="96"/>
      <c r="DEK10" s="96"/>
      <c r="DEL10" s="96"/>
      <c r="DEM10" s="96"/>
      <c r="DEN10" s="96"/>
      <c r="DEO10" s="96"/>
      <c r="DEP10" s="96"/>
      <c r="DEQ10" s="96"/>
      <c r="DER10" s="96"/>
      <c r="DES10" s="96"/>
      <c r="DET10" s="96"/>
      <c r="DEU10" s="96"/>
      <c r="DEV10" s="96"/>
      <c r="DEW10" s="96"/>
      <c r="DEX10" s="96"/>
      <c r="DEY10" s="96"/>
      <c r="DEZ10" s="96"/>
      <c r="DFA10" s="96"/>
      <c r="DFB10" s="96"/>
      <c r="DFC10" s="96"/>
      <c r="DFD10" s="96"/>
      <c r="DFE10" s="96"/>
      <c r="DFF10" s="96"/>
      <c r="DFG10" s="96"/>
      <c r="DFH10" s="96"/>
      <c r="DFI10" s="96"/>
      <c r="DFJ10" s="96"/>
      <c r="DFK10" s="96"/>
      <c r="DFL10" s="96"/>
      <c r="DFM10" s="96"/>
      <c r="DFN10" s="96"/>
      <c r="DFO10" s="96"/>
      <c r="DFP10" s="96"/>
      <c r="DFQ10" s="96"/>
      <c r="DFR10" s="96"/>
      <c r="DFS10" s="96"/>
      <c r="DFT10" s="96"/>
      <c r="DFU10" s="96"/>
      <c r="DFV10" s="96"/>
      <c r="DFW10" s="96"/>
      <c r="DFX10" s="96"/>
      <c r="DFY10" s="96"/>
      <c r="DFZ10" s="96"/>
      <c r="DGA10" s="96"/>
      <c r="DGB10" s="96"/>
      <c r="DGC10" s="96"/>
      <c r="DGD10" s="96"/>
      <c r="DGE10" s="96"/>
      <c r="DGF10" s="96"/>
      <c r="DGG10" s="96"/>
      <c r="DGH10" s="96"/>
      <c r="DGI10" s="96"/>
      <c r="DGJ10" s="96"/>
      <c r="DGK10" s="96"/>
      <c r="DGL10" s="96"/>
      <c r="DGM10" s="96"/>
      <c r="DGN10" s="96"/>
      <c r="DGO10" s="96"/>
      <c r="DGP10" s="96"/>
      <c r="DGQ10" s="96"/>
      <c r="DGR10" s="96"/>
      <c r="DGS10" s="96"/>
      <c r="DGT10" s="96"/>
      <c r="DGU10" s="96"/>
      <c r="DGV10" s="96"/>
      <c r="DGW10" s="96"/>
      <c r="DGX10" s="96"/>
      <c r="DGY10" s="96"/>
      <c r="DGZ10" s="96"/>
      <c r="DHA10" s="96"/>
      <c r="DHB10" s="96"/>
      <c r="DHC10" s="96"/>
      <c r="DHD10" s="96"/>
      <c r="DHE10" s="96"/>
      <c r="DHF10" s="96"/>
      <c r="DHG10" s="96"/>
      <c r="DHH10" s="96"/>
      <c r="DHI10" s="96"/>
      <c r="DHJ10" s="96"/>
      <c r="DHK10" s="96"/>
      <c r="DHL10" s="96"/>
      <c r="DHM10" s="96"/>
      <c r="DHN10" s="96"/>
      <c r="DHO10" s="96"/>
      <c r="DHP10" s="96"/>
      <c r="DHQ10" s="96"/>
      <c r="DHR10" s="96"/>
      <c r="DHS10" s="96"/>
      <c r="DHT10" s="96"/>
      <c r="DHU10" s="96"/>
      <c r="DHV10" s="96"/>
      <c r="DHW10" s="96"/>
      <c r="DHX10" s="96"/>
      <c r="DHY10" s="96"/>
      <c r="DHZ10" s="96"/>
      <c r="DIA10" s="96"/>
      <c r="DIB10" s="96"/>
      <c r="DIC10" s="96"/>
      <c r="DID10" s="96"/>
      <c r="DIE10" s="96"/>
      <c r="DIF10" s="96"/>
      <c r="DIG10" s="96"/>
      <c r="DIH10" s="96"/>
      <c r="DII10" s="96"/>
      <c r="DIJ10" s="96"/>
      <c r="DIK10" s="96"/>
      <c r="DIL10" s="96"/>
      <c r="DIM10" s="96"/>
      <c r="DIN10" s="96"/>
      <c r="DIO10" s="96"/>
      <c r="DIP10" s="96"/>
      <c r="DIQ10" s="96"/>
      <c r="DIR10" s="96"/>
      <c r="DIS10" s="96"/>
      <c r="DIT10" s="96"/>
      <c r="DIU10" s="96"/>
      <c r="DIV10" s="96"/>
      <c r="DIW10" s="96"/>
      <c r="DIX10" s="96"/>
      <c r="DIY10" s="96"/>
      <c r="DIZ10" s="96"/>
      <c r="DJA10" s="96"/>
      <c r="DJB10" s="96"/>
      <c r="DJC10" s="96"/>
      <c r="DJD10" s="96"/>
      <c r="DJE10" s="96"/>
      <c r="DJF10" s="96"/>
      <c r="DJG10" s="96"/>
      <c r="DJH10" s="96"/>
      <c r="DJI10" s="96"/>
      <c r="DJJ10" s="96"/>
      <c r="DJK10" s="96"/>
      <c r="DJL10" s="96"/>
      <c r="DJM10" s="96"/>
      <c r="DJN10" s="96"/>
      <c r="DJO10" s="96"/>
      <c r="DJP10" s="96"/>
      <c r="DJQ10" s="96"/>
      <c r="DJR10" s="96"/>
      <c r="DJS10" s="96"/>
      <c r="DJT10" s="96"/>
      <c r="DJU10" s="96"/>
      <c r="DJV10" s="96"/>
      <c r="DJW10" s="96"/>
      <c r="DJX10" s="96"/>
      <c r="DJY10" s="96"/>
      <c r="DJZ10" s="96"/>
      <c r="DKA10" s="96"/>
      <c r="DKB10" s="96"/>
      <c r="DKC10" s="96"/>
      <c r="DKD10" s="96"/>
      <c r="DKE10" s="96"/>
      <c r="DKF10" s="96"/>
      <c r="DKG10" s="96"/>
      <c r="DKH10" s="96"/>
      <c r="DKI10" s="96"/>
      <c r="DKJ10" s="96"/>
      <c r="DKK10" s="96"/>
      <c r="DKL10" s="96"/>
      <c r="DKM10" s="96"/>
      <c r="DKN10" s="96"/>
      <c r="DKO10" s="96"/>
      <c r="DKP10" s="96"/>
      <c r="DKQ10" s="96"/>
      <c r="DKR10" s="96"/>
      <c r="DKS10" s="96"/>
      <c r="DKT10" s="96"/>
      <c r="DKU10" s="96"/>
      <c r="DKV10" s="96"/>
      <c r="DKW10" s="96"/>
      <c r="DKX10" s="96"/>
      <c r="DKY10" s="96"/>
      <c r="DKZ10" s="96"/>
      <c r="DLA10" s="96"/>
      <c r="DLB10" s="96"/>
      <c r="DLC10" s="96"/>
      <c r="DLD10" s="96"/>
      <c r="DLE10" s="96"/>
      <c r="DLF10" s="96"/>
      <c r="DLG10" s="96"/>
      <c r="DLH10" s="96"/>
      <c r="DLI10" s="96"/>
      <c r="DLJ10" s="96"/>
      <c r="DLK10" s="96"/>
      <c r="DLL10" s="96"/>
      <c r="DLM10" s="96"/>
      <c r="DLN10" s="96"/>
      <c r="DLO10" s="96"/>
      <c r="DLP10" s="96"/>
      <c r="DLQ10" s="96"/>
      <c r="DLR10" s="96"/>
      <c r="DLS10" s="96"/>
      <c r="DLT10" s="96"/>
      <c r="DLU10" s="96"/>
      <c r="DLV10" s="96"/>
      <c r="DLW10" s="96"/>
      <c r="DLX10" s="96"/>
      <c r="DLY10" s="96"/>
      <c r="DLZ10" s="96"/>
      <c r="DMA10" s="96"/>
      <c r="DMB10" s="96"/>
      <c r="DMC10" s="96"/>
      <c r="DMD10" s="96"/>
      <c r="DME10" s="96"/>
      <c r="DMF10" s="96"/>
      <c r="DMG10" s="96"/>
      <c r="DMH10" s="96"/>
      <c r="DMI10" s="96"/>
      <c r="DMJ10" s="96"/>
      <c r="DMK10" s="96"/>
      <c r="DML10" s="96"/>
      <c r="DMM10" s="96"/>
      <c r="DMN10" s="96"/>
      <c r="DMO10" s="96"/>
      <c r="DMP10" s="96"/>
      <c r="DMQ10" s="96"/>
      <c r="DMR10" s="96"/>
      <c r="DMS10" s="96"/>
      <c r="DMT10" s="96"/>
      <c r="DMU10" s="96"/>
      <c r="DMV10" s="96"/>
      <c r="DMW10" s="96"/>
      <c r="DMX10" s="96"/>
      <c r="DMY10" s="96"/>
      <c r="DMZ10" s="96"/>
      <c r="DNA10" s="96"/>
      <c r="DNB10" s="96"/>
      <c r="DNC10" s="96"/>
      <c r="DND10" s="96"/>
      <c r="DNE10" s="96"/>
      <c r="DNF10" s="96"/>
      <c r="DNG10" s="96"/>
      <c r="DNH10" s="96"/>
      <c r="DNI10" s="96"/>
      <c r="DNJ10" s="96"/>
      <c r="DNK10" s="96"/>
      <c r="DNL10" s="96"/>
      <c r="DNM10" s="96"/>
      <c r="DNN10" s="96"/>
      <c r="DNO10" s="96"/>
      <c r="DNP10" s="96"/>
      <c r="DNQ10" s="96"/>
      <c r="DNR10" s="96"/>
      <c r="DNS10" s="96"/>
      <c r="DNT10" s="96"/>
      <c r="DNU10" s="96"/>
      <c r="DNV10" s="96"/>
      <c r="DNW10" s="96"/>
      <c r="DNX10" s="96"/>
      <c r="DNY10" s="96"/>
      <c r="DNZ10" s="96"/>
      <c r="DOA10" s="96"/>
      <c r="DOB10" s="96"/>
      <c r="DOC10" s="96"/>
      <c r="DOD10" s="96"/>
      <c r="DOE10" s="96"/>
      <c r="DOF10" s="96"/>
      <c r="DOG10" s="96"/>
      <c r="DOH10" s="96"/>
      <c r="DOI10" s="96"/>
      <c r="DOJ10" s="96"/>
      <c r="DOK10" s="96"/>
      <c r="DOL10" s="96"/>
      <c r="DOM10" s="96"/>
      <c r="DON10" s="96"/>
      <c r="DOO10" s="96"/>
      <c r="DOP10" s="96"/>
      <c r="DOQ10" s="96"/>
      <c r="DOR10" s="96"/>
      <c r="DOS10" s="96"/>
      <c r="DOT10" s="96"/>
      <c r="DOU10" s="96"/>
      <c r="DOV10" s="96"/>
      <c r="DOW10" s="96"/>
      <c r="DOX10" s="96"/>
      <c r="DOY10" s="96"/>
      <c r="DOZ10" s="96"/>
      <c r="DPA10" s="96"/>
      <c r="DPB10" s="96"/>
      <c r="DPC10" s="96"/>
      <c r="DPD10" s="96"/>
      <c r="DPE10" s="96"/>
      <c r="DPF10" s="96"/>
      <c r="DPG10" s="96"/>
      <c r="DPH10" s="96"/>
      <c r="DPI10" s="96"/>
      <c r="DPJ10" s="96"/>
      <c r="DPK10" s="96"/>
      <c r="DPL10" s="96"/>
      <c r="DPM10" s="96"/>
      <c r="DPN10" s="96"/>
      <c r="DPO10" s="96"/>
      <c r="DPP10" s="96"/>
      <c r="DPQ10" s="96"/>
      <c r="DPR10" s="96"/>
      <c r="DPS10" s="96"/>
      <c r="DPT10" s="96"/>
      <c r="DPU10" s="96"/>
      <c r="DPV10" s="96"/>
      <c r="DPW10" s="96"/>
      <c r="DPX10" s="96"/>
      <c r="DPY10" s="96"/>
      <c r="DPZ10" s="96"/>
      <c r="DQA10" s="96"/>
      <c r="DQB10" s="96"/>
      <c r="DQC10" s="96"/>
      <c r="DQD10" s="96"/>
      <c r="DQE10" s="96"/>
      <c r="DQF10" s="96"/>
      <c r="DQG10" s="96"/>
      <c r="DQH10" s="96"/>
      <c r="DQI10" s="96"/>
      <c r="DQJ10" s="96"/>
      <c r="DQK10" s="96"/>
      <c r="DQL10" s="96"/>
      <c r="DQM10" s="96"/>
      <c r="DQN10" s="96"/>
      <c r="DQO10" s="96"/>
      <c r="DQP10" s="96"/>
      <c r="DQQ10" s="96"/>
      <c r="DQR10" s="96"/>
      <c r="DQS10" s="96"/>
      <c r="DQT10" s="96"/>
      <c r="DQU10" s="96"/>
      <c r="DQV10" s="96"/>
      <c r="DQW10" s="96"/>
      <c r="DQX10" s="96"/>
      <c r="DQY10" s="96"/>
      <c r="DQZ10" s="96"/>
      <c r="DRA10" s="96"/>
      <c r="DRB10" s="96"/>
      <c r="DRC10" s="96"/>
      <c r="DRD10" s="96"/>
      <c r="DRE10" s="96"/>
      <c r="DRF10" s="96"/>
      <c r="DRG10" s="96"/>
      <c r="DRH10" s="96"/>
      <c r="DRI10" s="96"/>
      <c r="DRJ10" s="96"/>
      <c r="DRK10" s="96"/>
      <c r="DRL10" s="96"/>
      <c r="DRM10" s="96"/>
      <c r="DRN10" s="96"/>
      <c r="DRO10" s="96"/>
      <c r="DRP10" s="96"/>
      <c r="DRQ10" s="96"/>
      <c r="DRR10" s="96"/>
      <c r="DRS10" s="96"/>
      <c r="DRT10" s="96"/>
      <c r="DRU10" s="96"/>
      <c r="DRV10" s="96"/>
      <c r="DRW10" s="96"/>
      <c r="DRX10" s="96"/>
      <c r="DRY10" s="96"/>
      <c r="DRZ10" s="96"/>
      <c r="DSA10" s="96"/>
      <c r="DSB10" s="96"/>
      <c r="DSC10" s="96"/>
      <c r="DSD10" s="96"/>
      <c r="DSE10" s="96"/>
      <c r="DSF10" s="96"/>
      <c r="DSG10" s="96"/>
      <c r="DSH10" s="96"/>
      <c r="DSI10" s="96"/>
      <c r="DSJ10" s="96"/>
      <c r="DSK10" s="96"/>
      <c r="DSL10" s="96"/>
      <c r="DSM10" s="96"/>
      <c r="DSN10" s="96"/>
      <c r="DSO10" s="96"/>
      <c r="DSP10" s="96"/>
      <c r="DSQ10" s="96"/>
      <c r="DSR10" s="96"/>
      <c r="DSS10" s="96"/>
      <c r="DST10" s="96"/>
      <c r="DSU10" s="96"/>
      <c r="DSV10" s="96"/>
      <c r="DSW10" s="96"/>
      <c r="DSX10" s="96"/>
      <c r="DSY10" s="96"/>
      <c r="DSZ10" s="96"/>
      <c r="DTA10" s="96"/>
      <c r="DTB10" s="96"/>
      <c r="DTC10" s="96"/>
      <c r="DTD10" s="96"/>
      <c r="DTE10" s="96"/>
      <c r="DTF10" s="96"/>
      <c r="DTG10" s="96"/>
      <c r="DTH10" s="96"/>
      <c r="DTI10" s="96"/>
      <c r="DTJ10" s="96"/>
      <c r="DTK10" s="96"/>
      <c r="DTL10" s="96"/>
      <c r="DTM10" s="96"/>
      <c r="DTN10" s="96"/>
      <c r="DTO10" s="96"/>
      <c r="DTP10" s="96"/>
      <c r="DTQ10" s="96"/>
      <c r="DTR10" s="96"/>
      <c r="DTS10" s="96"/>
      <c r="DTT10" s="96"/>
      <c r="DTU10" s="96"/>
      <c r="DTV10" s="96"/>
      <c r="DTW10" s="96"/>
      <c r="DTX10" s="96"/>
      <c r="DTY10" s="96"/>
      <c r="DTZ10" s="96"/>
      <c r="DUA10" s="96"/>
      <c r="DUB10" s="96"/>
      <c r="DUC10" s="96"/>
      <c r="DUD10" s="96"/>
      <c r="DUE10" s="96"/>
      <c r="DUF10" s="96"/>
      <c r="DUG10" s="96"/>
      <c r="DUH10" s="96"/>
      <c r="DUI10" s="96"/>
      <c r="DUJ10" s="96"/>
      <c r="DUK10" s="96"/>
      <c r="DUL10" s="96"/>
      <c r="DUM10" s="96"/>
      <c r="DUN10" s="96"/>
      <c r="DUO10" s="96"/>
      <c r="DUP10" s="96"/>
      <c r="DUQ10" s="96"/>
      <c r="DUR10" s="96"/>
      <c r="DUS10" s="96"/>
      <c r="DUT10" s="96"/>
      <c r="DUU10" s="96"/>
      <c r="DUV10" s="96"/>
      <c r="DUW10" s="96"/>
      <c r="DUX10" s="96"/>
      <c r="DUY10" s="96"/>
      <c r="DUZ10" s="96"/>
      <c r="DVA10" s="96"/>
      <c r="DVB10" s="96"/>
      <c r="DVC10" s="96"/>
      <c r="DVD10" s="96"/>
      <c r="DVE10" s="96"/>
      <c r="DVF10" s="96"/>
      <c r="DVG10" s="96"/>
      <c r="DVH10" s="96"/>
      <c r="DVI10" s="96"/>
      <c r="DVJ10" s="96"/>
      <c r="DVK10" s="96"/>
      <c r="DVL10" s="96"/>
      <c r="DVM10" s="96"/>
      <c r="DVN10" s="96"/>
      <c r="DVO10" s="96"/>
      <c r="DVP10" s="96"/>
      <c r="DVQ10" s="96"/>
      <c r="DVR10" s="96"/>
      <c r="DVS10" s="96"/>
      <c r="DVT10" s="96"/>
      <c r="DVU10" s="96"/>
      <c r="DVV10" s="96"/>
      <c r="DVW10" s="96"/>
      <c r="DVX10" s="96"/>
      <c r="DVY10" s="96"/>
      <c r="DVZ10" s="96"/>
      <c r="DWA10" s="96"/>
      <c r="DWB10" s="96"/>
      <c r="DWC10" s="96"/>
      <c r="DWD10" s="96"/>
      <c r="DWE10" s="96"/>
      <c r="DWF10" s="96"/>
      <c r="DWG10" s="96"/>
      <c r="DWH10" s="96"/>
      <c r="DWI10" s="96"/>
      <c r="DWJ10" s="96"/>
      <c r="DWK10" s="96"/>
      <c r="DWL10" s="96"/>
      <c r="DWM10" s="96"/>
      <c r="DWN10" s="96"/>
      <c r="DWO10" s="96"/>
      <c r="DWP10" s="96"/>
      <c r="DWQ10" s="96"/>
      <c r="DWR10" s="96"/>
      <c r="DWS10" s="96"/>
      <c r="DWT10" s="96"/>
      <c r="DWU10" s="96"/>
      <c r="DWV10" s="96"/>
      <c r="DWW10" s="96"/>
      <c r="DWX10" s="96"/>
      <c r="DWY10" s="96"/>
      <c r="DWZ10" s="96"/>
      <c r="DXA10" s="96"/>
      <c r="DXB10" s="96"/>
      <c r="DXC10" s="96"/>
      <c r="DXD10" s="96"/>
      <c r="DXE10" s="96"/>
      <c r="DXF10" s="96"/>
      <c r="DXG10" s="96"/>
      <c r="DXH10" s="96"/>
      <c r="DXI10" s="96"/>
      <c r="DXJ10" s="96"/>
      <c r="DXK10" s="96"/>
      <c r="DXL10" s="96"/>
      <c r="DXM10" s="96"/>
      <c r="DXN10" s="96"/>
      <c r="DXO10" s="96"/>
      <c r="DXP10" s="96"/>
      <c r="DXQ10" s="96"/>
      <c r="DXR10" s="96"/>
      <c r="DXS10" s="96"/>
      <c r="DXT10" s="96"/>
      <c r="DXU10" s="96"/>
      <c r="DXV10" s="96"/>
      <c r="DXW10" s="96"/>
      <c r="DXX10" s="96"/>
      <c r="DXY10" s="96"/>
      <c r="DXZ10" s="96"/>
      <c r="DYA10" s="96"/>
      <c r="DYB10" s="96"/>
      <c r="DYC10" s="96"/>
      <c r="DYD10" s="96"/>
      <c r="DYE10" s="96"/>
      <c r="DYF10" s="96"/>
      <c r="DYG10" s="96"/>
      <c r="DYH10" s="96"/>
      <c r="DYI10" s="96"/>
      <c r="DYJ10" s="96"/>
      <c r="DYK10" s="96"/>
      <c r="DYL10" s="96"/>
      <c r="DYM10" s="96"/>
      <c r="DYN10" s="96"/>
      <c r="DYO10" s="96"/>
      <c r="DYP10" s="96"/>
      <c r="DYQ10" s="96"/>
      <c r="DYR10" s="96"/>
      <c r="DYS10" s="96"/>
      <c r="DYT10" s="96"/>
      <c r="DYU10" s="96"/>
      <c r="DYV10" s="96"/>
      <c r="DYW10" s="96"/>
      <c r="DYX10" s="96"/>
      <c r="DYY10" s="96"/>
      <c r="DYZ10" s="96"/>
      <c r="DZA10" s="96"/>
      <c r="DZB10" s="96"/>
      <c r="DZC10" s="96"/>
      <c r="DZD10" s="96"/>
      <c r="DZE10" s="96"/>
      <c r="DZF10" s="96"/>
      <c r="DZG10" s="96"/>
      <c r="DZH10" s="96"/>
      <c r="DZI10" s="96"/>
      <c r="DZJ10" s="96"/>
      <c r="DZK10" s="96"/>
      <c r="DZL10" s="96"/>
      <c r="DZM10" s="96"/>
      <c r="DZN10" s="96"/>
      <c r="DZO10" s="96"/>
      <c r="DZP10" s="96"/>
      <c r="DZQ10" s="96"/>
      <c r="DZR10" s="96"/>
      <c r="DZS10" s="96"/>
      <c r="DZT10" s="96"/>
      <c r="DZU10" s="96"/>
      <c r="DZV10" s="96"/>
      <c r="DZW10" s="96"/>
      <c r="DZX10" s="96"/>
      <c r="DZY10" s="96"/>
      <c r="DZZ10" s="96"/>
      <c r="EAA10" s="96"/>
      <c r="EAB10" s="96"/>
      <c r="EAC10" s="96"/>
      <c r="EAD10" s="96"/>
      <c r="EAE10" s="96"/>
      <c r="EAF10" s="96"/>
      <c r="EAG10" s="96"/>
      <c r="EAH10" s="96"/>
      <c r="EAI10" s="96"/>
      <c r="EAJ10" s="96"/>
      <c r="EAK10" s="96"/>
      <c r="EAL10" s="96"/>
      <c r="EAM10" s="96"/>
      <c r="EAN10" s="96"/>
      <c r="EAO10" s="96"/>
      <c r="EAP10" s="96"/>
      <c r="EAQ10" s="96"/>
      <c r="EAR10" s="96"/>
      <c r="EAS10" s="96"/>
      <c r="EAT10" s="96"/>
      <c r="EAU10" s="96"/>
      <c r="EAV10" s="96"/>
      <c r="EAW10" s="96"/>
      <c r="EAX10" s="96"/>
      <c r="EAY10" s="96"/>
      <c r="EAZ10" s="96"/>
      <c r="EBA10" s="96"/>
      <c r="EBB10" s="96"/>
      <c r="EBC10" s="96"/>
      <c r="EBD10" s="96"/>
      <c r="EBE10" s="96"/>
      <c r="EBF10" s="96"/>
      <c r="EBG10" s="96"/>
      <c r="EBH10" s="96"/>
      <c r="EBI10" s="96"/>
      <c r="EBJ10" s="96"/>
      <c r="EBK10" s="96"/>
      <c r="EBL10" s="96"/>
      <c r="EBM10" s="96"/>
      <c r="EBN10" s="96"/>
      <c r="EBO10" s="96"/>
      <c r="EBP10" s="96"/>
      <c r="EBQ10" s="96"/>
      <c r="EBR10" s="96"/>
      <c r="EBS10" s="96"/>
      <c r="EBT10" s="96"/>
      <c r="EBU10" s="96"/>
      <c r="EBV10" s="96"/>
      <c r="EBW10" s="96"/>
      <c r="EBX10" s="96"/>
      <c r="EBY10" s="96"/>
      <c r="EBZ10" s="96"/>
      <c r="ECA10" s="96"/>
      <c r="ECB10" s="96"/>
      <c r="ECC10" s="96"/>
      <c r="ECD10" s="96"/>
      <c r="ECE10" s="96"/>
      <c r="ECF10" s="96"/>
      <c r="ECG10" s="96"/>
      <c r="ECH10" s="96"/>
      <c r="ECI10" s="96"/>
      <c r="ECJ10" s="96"/>
      <c r="ECK10" s="96"/>
      <c r="ECL10" s="96"/>
      <c r="ECM10" s="96"/>
      <c r="ECN10" s="96"/>
      <c r="ECO10" s="96"/>
      <c r="ECP10" s="96"/>
      <c r="ECQ10" s="96"/>
      <c r="ECR10" s="96"/>
      <c r="ECS10" s="96"/>
      <c r="ECT10" s="96"/>
      <c r="ECU10" s="96"/>
      <c r="ECV10" s="96"/>
      <c r="ECW10" s="96"/>
      <c r="ECX10" s="96"/>
      <c r="ECY10" s="96"/>
      <c r="ECZ10" s="96"/>
      <c r="EDA10" s="96"/>
      <c r="EDB10" s="96"/>
      <c r="EDC10" s="96"/>
      <c r="EDD10" s="96"/>
      <c r="EDE10" s="96"/>
      <c r="EDF10" s="96"/>
      <c r="EDG10" s="96"/>
      <c r="EDH10" s="96"/>
      <c r="EDI10" s="96"/>
      <c r="EDJ10" s="96"/>
      <c r="EDK10" s="96"/>
      <c r="EDL10" s="96"/>
      <c r="EDM10" s="96"/>
      <c r="EDN10" s="96"/>
      <c r="EDO10" s="96"/>
      <c r="EDP10" s="96"/>
      <c r="EDQ10" s="96"/>
      <c r="EDR10" s="96"/>
      <c r="EDS10" s="96"/>
      <c r="EDT10" s="96"/>
      <c r="EDU10" s="96"/>
      <c r="EDV10" s="96"/>
      <c r="EDW10" s="96"/>
      <c r="EDX10" s="96"/>
      <c r="EDY10" s="96"/>
      <c r="EDZ10" s="96"/>
      <c r="EEA10" s="96"/>
      <c r="EEB10" s="96"/>
      <c r="EEC10" s="96"/>
      <c r="EED10" s="96"/>
      <c r="EEE10" s="96"/>
      <c r="EEF10" s="96"/>
      <c r="EEG10" s="96"/>
      <c r="EEH10" s="96"/>
      <c r="EEI10" s="96"/>
      <c r="EEJ10" s="96"/>
      <c r="EEK10" s="96"/>
      <c r="EEL10" s="96"/>
      <c r="EEM10" s="96"/>
      <c r="EEN10" s="96"/>
      <c r="EEO10" s="96"/>
      <c r="EEP10" s="96"/>
      <c r="EEQ10" s="96"/>
      <c r="EER10" s="96"/>
      <c r="EES10" s="96"/>
      <c r="EET10" s="96"/>
      <c r="EEU10" s="96"/>
      <c r="EEV10" s="96"/>
      <c r="EEW10" s="96"/>
      <c r="EEX10" s="96"/>
      <c r="EEY10" s="96"/>
      <c r="EEZ10" s="96"/>
      <c r="EFA10" s="96"/>
      <c r="EFB10" s="96"/>
      <c r="EFC10" s="96"/>
      <c r="EFD10" s="96"/>
      <c r="EFE10" s="96"/>
      <c r="EFF10" s="96"/>
      <c r="EFG10" s="96"/>
      <c r="EFH10" s="96"/>
      <c r="EFI10" s="96"/>
      <c r="EFJ10" s="96"/>
      <c r="EFK10" s="96"/>
      <c r="EFL10" s="96"/>
      <c r="EFM10" s="96"/>
      <c r="EFN10" s="96"/>
      <c r="EFO10" s="96"/>
      <c r="EFP10" s="96"/>
      <c r="EFQ10" s="96"/>
      <c r="EFR10" s="96"/>
      <c r="EFS10" s="96"/>
      <c r="EFT10" s="96"/>
      <c r="EFU10" s="96"/>
      <c r="EFV10" s="96"/>
      <c r="EFW10" s="96"/>
      <c r="EFX10" s="96"/>
      <c r="EFY10" s="96"/>
      <c r="EFZ10" s="96"/>
      <c r="EGA10" s="96"/>
      <c r="EGB10" s="96"/>
      <c r="EGC10" s="96"/>
      <c r="EGD10" s="96"/>
      <c r="EGE10" s="96"/>
      <c r="EGF10" s="96"/>
      <c r="EGG10" s="96"/>
      <c r="EGH10" s="96"/>
      <c r="EGI10" s="96"/>
      <c r="EGJ10" s="96"/>
      <c r="EGK10" s="96"/>
      <c r="EGL10" s="96"/>
      <c r="EGM10" s="96"/>
      <c r="EGN10" s="96"/>
      <c r="EGO10" s="96"/>
      <c r="EGP10" s="96"/>
      <c r="EGQ10" s="96"/>
      <c r="EGR10" s="96"/>
      <c r="EGS10" s="96"/>
      <c r="EGT10" s="96"/>
      <c r="EGU10" s="96"/>
      <c r="EGV10" s="96"/>
      <c r="EGW10" s="96"/>
      <c r="EGX10" s="96"/>
      <c r="EGY10" s="96"/>
      <c r="EGZ10" s="96"/>
      <c r="EHA10" s="96"/>
      <c r="EHB10" s="96"/>
      <c r="EHC10" s="96"/>
      <c r="EHD10" s="96"/>
      <c r="EHE10" s="96"/>
      <c r="EHF10" s="96"/>
      <c r="EHG10" s="96"/>
      <c r="EHH10" s="96"/>
      <c r="EHI10" s="96"/>
      <c r="EHJ10" s="96"/>
      <c r="EHK10" s="96"/>
      <c r="EHL10" s="96"/>
      <c r="EHM10" s="96"/>
      <c r="EHN10" s="96"/>
      <c r="EHO10" s="96"/>
      <c r="EHP10" s="96"/>
      <c r="EHQ10" s="96"/>
      <c r="EHR10" s="96"/>
      <c r="EHS10" s="96"/>
      <c r="EHT10" s="96"/>
      <c r="EHU10" s="96"/>
      <c r="EHV10" s="96"/>
      <c r="EHW10" s="96"/>
      <c r="EHX10" s="96"/>
      <c r="EHY10" s="96"/>
      <c r="EHZ10" s="96"/>
      <c r="EIA10" s="96"/>
      <c r="EIB10" s="96"/>
      <c r="EIC10" s="96"/>
      <c r="EID10" s="96"/>
      <c r="EIE10" s="96"/>
      <c r="EIF10" s="96"/>
      <c r="EIG10" s="96"/>
      <c r="EIH10" s="96"/>
      <c r="EII10" s="96"/>
      <c r="EIJ10" s="96"/>
      <c r="EIK10" s="96"/>
      <c r="EIL10" s="96"/>
      <c r="EIM10" s="96"/>
      <c r="EIN10" s="96"/>
      <c r="EIO10" s="96"/>
      <c r="EIP10" s="96"/>
      <c r="EIQ10" s="96"/>
      <c r="EIR10" s="96"/>
      <c r="EIS10" s="96"/>
      <c r="EIT10" s="96"/>
      <c r="EIU10" s="96"/>
      <c r="EIV10" s="96"/>
      <c r="EIW10" s="96"/>
      <c r="EIX10" s="96"/>
      <c r="EIY10" s="96"/>
      <c r="EIZ10" s="96"/>
      <c r="EJA10" s="96"/>
      <c r="EJB10" s="96"/>
      <c r="EJC10" s="96"/>
      <c r="EJD10" s="96"/>
      <c r="EJE10" s="96"/>
      <c r="EJF10" s="96"/>
      <c r="EJG10" s="96"/>
      <c r="EJH10" s="96"/>
      <c r="EJI10" s="96"/>
      <c r="EJJ10" s="96"/>
      <c r="EJK10" s="96"/>
      <c r="EJL10" s="96"/>
      <c r="EJM10" s="96"/>
      <c r="EJN10" s="96"/>
      <c r="EJO10" s="96"/>
      <c r="EJP10" s="96"/>
      <c r="EJQ10" s="96"/>
      <c r="EJR10" s="96"/>
      <c r="EJS10" s="96"/>
      <c r="EJT10" s="96"/>
      <c r="EJU10" s="96"/>
      <c r="EJV10" s="96"/>
      <c r="EJW10" s="96"/>
      <c r="EJX10" s="96"/>
      <c r="EJY10" s="96"/>
      <c r="EJZ10" s="96"/>
      <c r="EKA10" s="96"/>
      <c r="EKB10" s="96"/>
      <c r="EKC10" s="96"/>
      <c r="EKD10" s="96"/>
      <c r="EKE10" s="96"/>
      <c r="EKF10" s="96"/>
      <c r="EKG10" s="96"/>
      <c r="EKH10" s="96"/>
      <c r="EKI10" s="96"/>
      <c r="EKJ10" s="96"/>
      <c r="EKK10" s="96"/>
      <c r="EKL10" s="96"/>
      <c r="EKM10" s="96"/>
      <c r="EKN10" s="96"/>
      <c r="EKO10" s="96"/>
      <c r="EKP10" s="96"/>
      <c r="EKQ10" s="96"/>
      <c r="EKR10" s="96"/>
      <c r="EKS10" s="96"/>
      <c r="EKT10" s="96"/>
      <c r="EKU10" s="96"/>
      <c r="EKV10" s="96"/>
      <c r="EKW10" s="96"/>
      <c r="EKX10" s="96"/>
      <c r="EKY10" s="96"/>
      <c r="EKZ10" s="96"/>
      <c r="ELA10" s="96"/>
      <c r="ELB10" s="96"/>
      <c r="ELC10" s="96"/>
      <c r="ELD10" s="96"/>
      <c r="ELE10" s="96"/>
      <c r="ELF10" s="96"/>
      <c r="ELG10" s="96"/>
      <c r="ELH10" s="96"/>
      <c r="ELI10" s="96"/>
      <c r="ELJ10" s="96"/>
      <c r="ELK10" s="96"/>
      <c r="ELL10" s="96"/>
      <c r="ELM10" s="96"/>
      <c r="ELN10" s="96"/>
      <c r="ELO10" s="96"/>
      <c r="ELP10" s="96"/>
      <c r="ELQ10" s="96"/>
      <c r="ELR10" s="96"/>
      <c r="ELS10" s="96"/>
      <c r="ELT10" s="96"/>
      <c r="ELU10" s="96"/>
      <c r="ELV10" s="96"/>
      <c r="ELW10" s="96"/>
      <c r="ELX10" s="96"/>
      <c r="ELY10" s="96"/>
      <c r="ELZ10" s="96"/>
      <c r="EMA10" s="96"/>
      <c r="EMB10" s="96"/>
      <c r="EMC10" s="96"/>
      <c r="EMD10" s="96"/>
      <c r="EME10" s="96"/>
      <c r="EMF10" s="96"/>
      <c r="EMG10" s="96"/>
      <c r="EMH10" s="96"/>
      <c r="EMI10" s="96"/>
      <c r="EMJ10" s="96"/>
      <c r="EMK10" s="96"/>
      <c r="EML10" s="96"/>
      <c r="EMM10" s="96"/>
      <c r="EMN10" s="96"/>
      <c r="EMO10" s="96"/>
      <c r="EMP10" s="96"/>
      <c r="EMQ10" s="96"/>
      <c r="EMR10" s="96"/>
      <c r="EMS10" s="96"/>
      <c r="EMT10" s="96"/>
      <c r="EMU10" s="96"/>
      <c r="EMV10" s="96"/>
      <c r="EMW10" s="96"/>
      <c r="EMX10" s="96"/>
      <c r="EMY10" s="96"/>
      <c r="EMZ10" s="96"/>
      <c r="ENA10" s="96"/>
      <c r="ENB10" s="96"/>
      <c r="ENC10" s="96"/>
      <c r="END10" s="96"/>
      <c r="ENE10" s="96"/>
      <c r="ENF10" s="96"/>
      <c r="ENG10" s="96"/>
      <c r="ENH10" s="96"/>
      <c r="ENI10" s="96"/>
      <c r="ENJ10" s="96"/>
      <c r="ENK10" s="96"/>
      <c r="ENL10" s="96"/>
      <c r="ENM10" s="96"/>
      <c r="ENN10" s="96"/>
      <c r="ENO10" s="96"/>
      <c r="ENP10" s="96"/>
      <c r="ENQ10" s="96"/>
      <c r="ENR10" s="96"/>
      <c r="ENS10" s="96"/>
      <c r="ENT10" s="96"/>
      <c r="ENU10" s="96"/>
      <c r="ENV10" s="96"/>
      <c r="ENW10" s="96"/>
      <c r="ENX10" s="96"/>
      <c r="ENY10" s="96"/>
      <c r="ENZ10" s="96"/>
      <c r="EOA10" s="96"/>
      <c r="EOB10" s="96"/>
      <c r="EOC10" s="96"/>
      <c r="EOD10" s="96"/>
      <c r="EOE10" s="96"/>
      <c r="EOF10" s="96"/>
      <c r="EOG10" s="96"/>
      <c r="EOH10" s="96"/>
      <c r="EOI10" s="96"/>
      <c r="EOJ10" s="96"/>
      <c r="EOK10" s="96"/>
      <c r="EOL10" s="96"/>
      <c r="EOM10" s="96"/>
      <c r="EON10" s="96"/>
      <c r="EOO10" s="96"/>
      <c r="EOP10" s="96"/>
      <c r="EOQ10" s="96"/>
      <c r="EOR10" s="96"/>
      <c r="EOS10" s="96"/>
      <c r="EOT10" s="96"/>
      <c r="EOU10" s="96"/>
      <c r="EOV10" s="96"/>
      <c r="EOW10" s="96"/>
      <c r="EOX10" s="96"/>
      <c r="EOY10" s="96"/>
      <c r="EOZ10" s="96"/>
      <c r="EPA10" s="96"/>
      <c r="EPB10" s="96"/>
      <c r="EPC10" s="96"/>
      <c r="EPD10" s="96"/>
      <c r="EPE10" s="96"/>
      <c r="EPF10" s="96"/>
      <c r="EPG10" s="96"/>
      <c r="EPH10" s="96"/>
      <c r="EPI10" s="96"/>
      <c r="EPJ10" s="96"/>
      <c r="EPK10" s="96"/>
      <c r="EPL10" s="96"/>
      <c r="EPM10" s="96"/>
      <c r="EPN10" s="96"/>
      <c r="EPO10" s="96"/>
      <c r="EPP10" s="96"/>
      <c r="EPQ10" s="96"/>
      <c r="EPR10" s="96"/>
      <c r="EPS10" s="96"/>
      <c r="EPT10" s="96"/>
      <c r="EPU10" s="96"/>
      <c r="EPV10" s="96"/>
      <c r="EPW10" s="96"/>
      <c r="EPX10" s="96"/>
      <c r="EPY10" s="96"/>
      <c r="EPZ10" s="96"/>
      <c r="EQA10" s="96"/>
      <c r="EQB10" s="96"/>
      <c r="EQC10" s="96"/>
      <c r="EQD10" s="96"/>
      <c r="EQE10" s="96"/>
      <c r="EQF10" s="96"/>
      <c r="EQG10" s="96"/>
      <c r="EQH10" s="96"/>
      <c r="EQI10" s="96"/>
      <c r="EQJ10" s="96"/>
      <c r="EQK10" s="96"/>
      <c r="EQL10" s="96"/>
      <c r="EQM10" s="96"/>
      <c r="EQN10" s="96"/>
      <c r="EQO10" s="96"/>
      <c r="EQP10" s="96"/>
      <c r="EQQ10" s="96"/>
      <c r="EQR10" s="96"/>
      <c r="EQS10" s="96"/>
      <c r="EQT10" s="96"/>
      <c r="EQU10" s="96"/>
      <c r="EQV10" s="96"/>
      <c r="EQW10" s="96"/>
      <c r="EQX10" s="96"/>
      <c r="EQY10" s="96"/>
      <c r="EQZ10" s="96"/>
      <c r="ERA10" s="96"/>
      <c r="ERB10" s="96"/>
      <c r="ERC10" s="96"/>
      <c r="ERD10" s="96"/>
      <c r="ERE10" s="96"/>
      <c r="ERF10" s="96"/>
      <c r="ERG10" s="96"/>
      <c r="ERH10" s="96"/>
      <c r="ERI10" s="96"/>
      <c r="ERJ10" s="96"/>
      <c r="ERK10" s="96"/>
      <c r="ERL10" s="96"/>
      <c r="ERM10" s="96"/>
      <c r="ERN10" s="96"/>
      <c r="ERO10" s="96"/>
      <c r="ERP10" s="96"/>
      <c r="ERQ10" s="96"/>
      <c r="ERR10" s="96"/>
      <c r="ERS10" s="96"/>
      <c r="ERT10" s="96"/>
      <c r="ERU10" s="96"/>
      <c r="ERV10" s="96"/>
      <c r="ERW10" s="96"/>
      <c r="ERX10" s="96"/>
      <c r="ERY10" s="96"/>
      <c r="ERZ10" s="96"/>
      <c r="ESA10" s="96"/>
      <c r="ESB10" s="96"/>
      <c r="ESC10" s="96"/>
      <c r="ESD10" s="96"/>
      <c r="ESE10" s="96"/>
      <c r="ESF10" s="96"/>
      <c r="ESG10" s="96"/>
      <c r="ESH10" s="96"/>
      <c r="ESI10" s="96"/>
      <c r="ESJ10" s="96"/>
      <c r="ESK10" s="96"/>
      <c r="ESL10" s="96"/>
      <c r="ESM10" s="96"/>
      <c r="ESN10" s="96"/>
      <c r="ESO10" s="96"/>
      <c r="ESP10" s="96"/>
      <c r="ESQ10" s="96"/>
      <c r="ESR10" s="96"/>
      <c r="ESS10" s="96"/>
      <c r="EST10" s="96"/>
      <c r="ESU10" s="96"/>
      <c r="ESV10" s="96"/>
      <c r="ESW10" s="96"/>
      <c r="ESX10" s="96"/>
      <c r="ESY10" s="96"/>
      <c r="ESZ10" s="96"/>
      <c r="ETA10" s="96"/>
      <c r="ETB10" s="96"/>
      <c r="ETC10" s="96"/>
      <c r="ETD10" s="96"/>
      <c r="ETE10" s="96"/>
      <c r="ETF10" s="96"/>
      <c r="ETG10" s="96"/>
      <c r="ETH10" s="96"/>
      <c r="ETI10" s="96"/>
      <c r="ETJ10" s="96"/>
      <c r="ETK10" s="96"/>
      <c r="ETL10" s="96"/>
      <c r="ETM10" s="96"/>
      <c r="ETN10" s="96"/>
      <c r="ETO10" s="96"/>
      <c r="ETP10" s="96"/>
      <c r="ETQ10" s="96"/>
      <c r="ETR10" s="96"/>
      <c r="ETS10" s="96"/>
      <c r="ETT10" s="96"/>
      <c r="ETU10" s="96"/>
      <c r="ETV10" s="96"/>
      <c r="ETW10" s="96"/>
      <c r="ETX10" s="96"/>
      <c r="ETY10" s="96"/>
      <c r="ETZ10" s="96"/>
      <c r="EUA10" s="96"/>
      <c r="EUB10" s="96"/>
      <c r="EUC10" s="96"/>
      <c r="EUD10" s="96"/>
      <c r="EUE10" s="96"/>
      <c r="EUF10" s="96"/>
      <c r="EUG10" s="96"/>
      <c r="EUH10" s="96"/>
      <c r="EUI10" s="96"/>
      <c r="EUJ10" s="96"/>
      <c r="EUK10" s="96"/>
      <c r="EUL10" s="96"/>
      <c r="EUM10" s="96"/>
      <c r="EUN10" s="96"/>
      <c r="EUO10" s="96"/>
      <c r="EUP10" s="96"/>
      <c r="EUQ10" s="96"/>
      <c r="EUR10" s="96"/>
      <c r="EUS10" s="96"/>
      <c r="EUT10" s="96"/>
      <c r="EUU10" s="96"/>
      <c r="EUV10" s="96"/>
      <c r="EUW10" s="96"/>
      <c r="EUX10" s="96"/>
      <c r="EUY10" s="96"/>
      <c r="EUZ10" s="96"/>
      <c r="EVA10" s="96"/>
      <c r="EVB10" s="96"/>
      <c r="EVC10" s="96"/>
      <c r="EVD10" s="96"/>
      <c r="EVE10" s="96"/>
      <c r="EVF10" s="96"/>
      <c r="EVG10" s="96"/>
      <c r="EVH10" s="96"/>
      <c r="EVI10" s="96"/>
      <c r="EVJ10" s="96"/>
      <c r="EVK10" s="96"/>
      <c r="EVL10" s="96"/>
      <c r="EVM10" s="96"/>
      <c r="EVN10" s="96"/>
      <c r="EVO10" s="96"/>
      <c r="EVP10" s="96"/>
      <c r="EVQ10" s="96"/>
      <c r="EVR10" s="96"/>
      <c r="EVS10" s="96"/>
      <c r="EVT10" s="96"/>
      <c r="EVU10" s="96"/>
      <c r="EVV10" s="96"/>
      <c r="EVW10" s="96"/>
      <c r="EVX10" s="96"/>
      <c r="EVY10" s="96"/>
      <c r="EVZ10" s="96"/>
      <c r="EWA10" s="96"/>
      <c r="EWB10" s="96"/>
      <c r="EWC10" s="96"/>
      <c r="EWD10" s="96"/>
      <c r="EWE10" s="96"/>
      <c r="EWF10" s="96"/>
      <c r="EWG10" s="96"/>
      <c r="EWH10" s="96"/>
      <c r="EWI10" s="96"/>
      <c r="EWJ10" s="96"/>
      <c r="EWK10" s="96"/>
      <c r="EWL10" s="96"/>
      <c r="EWM10" s="96"/>
      <c r="EWN10" s="96"/>
      <c r="EWO10" s="96"/>
      <c r="EWP10" s="96"/>
      <c r="EWQ10" s="96"/>
      <c r="EWR10" s="96"/>
      <c r="EWS10" s="96"/>
      <c r="EWT10" s="96"/>
      <c r="EWU10" s="96"/>
      <c r="EWV10" s="96"/>
      <c r="EWW10" s="96"/>
      <c r="EWX10" s="96"/>
      <c r="EWY10" s="96"/>
      <c r="EWZ10" s="96"/>
      <c r="EXA10" s="96"/>
      <c r="EXB10" s="96"/>
      <c r="EXC10" s="96"/>
      <c r="EXD10" s="96"/>
      <c r="EXE10" s="96"/>
      <c r="EXF10" s="96"/>
      <c r="EXG10" s="96"/>
      <c r="EXH10" s="96"/>
      <c r="EXI10" s="96"/>
      <c r="EXJ10" s="96"/>
      <c r="EXK10" s="96"/>
      <c r="EXL10" s="96"/>
      <c r="EXM10" s="96"/>
      <c r="EXN10" s="96"/>
      <c r="EXO10" s="96"/>
      <c r="EXP10" s="96"/>
      <c r="EXQ10" s="96"/>
      <c r="EXR10" s="96"/>
      <c r="EXS10" s="96"/>
      <c r="EXT10" s="96"/>
      <c r="EXU10" s="96"/>
      <c r="EXV10" s="96"/>
      <c r="EXW10" s="96"/>
      <c r="EXX10" s="96"/>
      <c r="EXY10" s="96"/>
      <c r="EXZ10" s="96"/>
      <c r="EYA10" s="96"/>
      <c r="EYB10" s="96"/>
      <c r="EYC10" s="96"/>
      <c r="EYD10" s="96"/>
      <c r="EYE10" s="96"/>
      <c r="EYF10" s="96"/>
      <c r="EYG10" s="96"/>
      <c r="EYH10" s="96"/>
      <c r="EYI10" s="96"/>
      <c r="EYJ10" s="96"/>
      <c r="EYK10" s="96"/>
      <c r="EYL10" s="96"/>
      <c r="EYM10" s="96"/>
      <c r="EYN10" s="96"/>
      <c r="EYO10" s="96"/>
      <c r="EYP10" s="96"/>
      <c r="EYQ10" s="96"/>
      <c r="EYR10" s="96"/>
      <c r="EYS10" s="96"/>
      <c r="EYT10" s="96"/>
      <c r="EYU10" s="96"/>
      <c r="EYV10" s="96"/>
      <c r="EYW10" s="96"/>
      <c r="EYX10" s="96"/>
      <c r="EYY10" s="96"/>
      <c r="EYZ10" s="96"/>
      <c r="EZA10" s="96"/>
      <c r="EZB10" s="96"/>
      <c r="EZC10" s="96"/>
      <c r="EZD10" s="96"/>
      <c r="EZE10" s="96"/>
      <c r="EZF10" s="96"/>
      <c r="EZG10" s="96"/>
      <c r="EZH10" s="96"/>
      <c r="EZI10" s="96"/>
      <c r="EZJ10" s="96"/>
      <c r="EZK10" s="96"/>
      <c r="EZL10" s="96"/>
      <c r="EZM10" s="96"/>
      <c r="EZN10" s="96"/>
      <c r="EZO10" s="96"/>
      <c r="EZP10" s="96"/>
      <c r="EZQ10" s="96"/>
      <c r="EZR10" s="96"/>
      <c r="EZS10" s="96"/>
      <c r="EZT10" s="96"/>
      <c r="EZU10" s="96"/>
      <c r="EZV10" s="96"/>
      <c r="EZW10" s="96"/>
      <c r="EZX10" s="96"/>
      <c r="EZY10" s="96"/>
      <c r="EZZ10" s="96"/>
      <c r="FAA10" s="96"/>
      <c r="FAB10" s="96"/>
      <c r="FAC10" s="96"/>
      <c r="FAD10" s="96"/>
      <c r="FAE10" s="96"/>
      <c r="FAF10" s="96"/>
      <c r="FAG10" s="96"/>
      <c r="FAH10" s="96"/>
      <c r="FAI10" s="96"/>
      <c r="FAJ10" s="96"/>
      <c r="FAK10" s="96"/>
      <c r="FAL10" s="96"/>
      <c r="FAM10" s="96"/>
      <c r="FAN10" s="96"/>
      <c r="FAO10" s="96"/>
      <c r="FAP10" s="96"/>
      <c r="FAQ10" s="96"/>
      <c r="FAR10" s="96"/>
      <c r="FAS10" s="96"/>
      <c r="FAT10" s="96"/>
      <c r="FAU10" s="96"/>
      <c r="FAV10" s="96"/>
      <c r="FAW10" s="96"/>
      <c r="FAX10" s="96"/>
      <c r="FAY10" s="96"/>
      <c r="FAZ10" s="96"/>
      <c r="FBA10" s="96"/>
      <c r="FBB10" s="96"/>
      <c r="FBC10" s="96"/>
      <c r="FBD10" s="96"/>
      <c r="FBE10" s="96"/>
      <c r="FBF10" s="96"/>
      <c r="FBG10" s="96"/>
      <c r="FBH10" s="96"/>
      <c r="FBI10" s="96"/>
      <c r="FBJ10" s="96"/>
      <c r="FBK10" s="96"/>
      <c r="FBL10" s="96"/>
      <c r="FBM10" s="96"/>
      <c r="FBN10" s="96"/>
      <c r="FBO10" s="96"/>
      <c r="FBP10" s="96"/>
      <c r="FBQ10" s="96"/>
      <c r="FBR10" s="96"/>
      <c r="FBS10" s="96"/>
      <c r="FBT10" s="96"/>
      <c r="FBU10" s="96"/>
      <c r="FBV10" s="96"/>
      <c r="FBW10" s="96"/>
      <c r="FBX10" s="96"/>
      <c r="FBY10" s="96"/>
      <c r="FBZ10" s="96"/>
      <c r="FCA10" s="96"/>
      <c r="FCB10" s="96"/>
      <c r="FCC10" s="96"/>
      <c r="FCD10" s="96"/>
      <c r="FCE10" s="96"/>
      <c r="FCF10" s="96"/>
      <c r="FCG10" s="96"/>
      <c r="FCH10" s="96"/>
      <c r="FCI10" s="96"/>
      <c r="FCJ10" s="96"/>
      <c r="FCK10" s="96"/>
      <c r="FCL10" s="96"/>
      <c r="FCM10" s="96"/>
      <c r="FCN10" s="96"/>
      <c r="FCO10" s="96"/>
      <c r="FCP10" s="96"/>
      <c r="FCQ10" s="96"/>
      <c r="FCR10" s="96"/>
      <c r="FCS10" s="96"/>
      <c r="FCT10" s="96"/>
      <c r="FCU10" s="96"/>
      <c r="FCV10" s="96"/>
      <c r="FCW10" s="96"/>
      <c r="FCX10" s="96"/>
      <c r="FCY10" s="96"/>
      <c r="FCZ10" s="96"/>
      <c r="FDA10" s="96"/>
      <c r="FDB10" s="96"/>
      <c r="FDC10" s="96"/>
      <c r="FDD10" s="96"/>
      <c r="FDE10" s="96"/>
      <c r="FDF10" s="96"/>
      <c r="FDG10" s="96"/>
      <c r="FDH10" s="96"/>
      <c r="FDI10" s="96"/>
      <c r="FDJ10" s="96"/>
      <c r="FDK10" s="96"/>
      <c r="FDL10" s="96"/>
      <c r="FDM10" s="96"/>
      <c r="FDN10" s="96"/>
      <c r="FDO10" s="96"/>
      <c r="FDP10" s="96"/>
      <c r="FDQ10" s="96"/>
      <c r="FDR10" s="96"/>
      <c r="FDS10" s="96"/>
      <c r="FDT10" s="96"/>
      <c r="FDU10" s="96"/>
      <c r="FDV10" s="96"/>
      <c r="FDW10" s="96"/>
      <c r="FDX10" s="96"/>
      <c r="FDY10" s="96"/>
      <c r="FDZ10" s="96"/>
      <c r="FEA10" s="96"/>
      <c r="FEB10" s="96"/>
      <c r="FEC10" s="96"/>
      <c r="FED10" s="96"/>
      <c r="FEE10" s="96"/>
      <c r="FEF10" s="96"/>
      <c r="FEG10" s="96"/>
      <c r="FEH10" s="96"/>
      <c r="FEI10" s="96"/>
      <c r="FEJ10" s="96"/>
      <c r="FEK10" s="96"/>
      <c r="FEL10" s="96"/>
      <c r="FEM10" s="96"/>
      <c r="FEN10" s="96"/>
      <c r="FEO10" s="96"/>
      <c r="FEP10" s="96"/>
      <c r="FEQ10" s="96"/>
      <c r="FER10" s="96"/>
      <c r="FES10" s="96"/>
      <c r="FET10" s="96"/>
      <c r="FEU10" s="96"/>
      <c r="FEV10" s="96"/>
      <c r="FEW10" s="96"/>
      <c r="FEX10" s="96"/>
      <c r="FEY10" s="96"/>
      <c r="FEZ10" s="96"/>
      <c r="FFA10" s="96"/>
      <c r="FFB10" s="96"/>
      <c r="FFC10" s="96"/>
      <c r="FFD10" s="96"/>
      <c r="FFE10" s="96"/>
      <c r="FFF10" s="96"/>
      <c r="FFG10" s="96"/>
      <c r="FFH10" s="96"/>
      <c r="FFI10" s="96"/>
      <c r="FFJ10" s="96"/>
      <c r="FFK10" s="96"/>
      <c r="FFL10" s="96"/>
      <c r="FFM10" s="96"/>
      <c r="FFN10" s="96"/>
      <c r="FFO10" s="96"/>
      <c r="FFP10" s="96"/>
      <c r="FFQ10" s="96"/>
      <c r="FFR10" s="96"/>
      <c r="FFS10" s="96"/>
      <c r="FFT10" s="96"/>
      <c r="FFU10" s="96"/>
      <c r="FFV10" s="96"/>
      <c r="FFW10" s="96"/>
      <c r="FFX10" s="96"/>
      <c r="FFY10" s="96"/>
      <c r="FFZ10" s="96"/>
      <c r="FGA10" s="96"/>
      <c r="FGB10" s="96"/>
      <c r="FGC10" s="96"/>
      <c r="FGD10" s="96"/>
      <c r="FGE10" s="96"/>
      <c r="FGF10" s="96"/>
      <c r="FGG10" s="96"/>
      <c r="FGH10" s="96"/>
      <c r="FGI10" s="96"/>
      <c r="FGJ10" s="96"/>
      <c r="FGK10" s="96"/>
      <c r="FGL10" s="96"/>
      <c r="FGM10" s="96"/>
      <c r="FGN10" s="96"/>
      <c r="FGO10" s="96"/>
      <c r="FGP10" s="96"/>
      <c r="FGQ10" s="96"/>
      <c r="FGR10" s="96"/>
      <c r="FGS10" s="96"/>
      <c r="FGT10" s="96"/>
      <c r="FGU10" s="96"/>
      <c r="FGV10" s="96"/>
      <c r="FGW10" s="96"/>
      <c r="FGX10" s="96"/>
      <c r="FGY10" s="96"/>
      <c r="FGZ10" s="96"/>
      <c r="FHA10" s="96"/>
      <c r="FHB10" s="96"/>
      <c r="FHC10" s="96"/>
      <c r="FHD10" s="96"/>
      <c r="FHE10" s="96"/>
      <c r="FHF10" s="96"/>
      <c r="FHG10" s="96"/>
      <c r="FHH10" s="96"/>
      <c r="FHI10" s="96"/>
      <c r="FHJ10" s="96"/>
      <c r="FHK10" s="96"/>
      <c r="FHL10" s="96"/>
      <c r="FHM10" s="96"/>
      <c r="FHN10" s="96"/>
      <c r="FHO10" s="96"/>
      <c r="FHP10" s="96"/>
      <c r="FHQ10" s="96"/>
      <c r="FHR10" s="96"/>
      <c r="FHS10" s="96"/>
      <c r="FHT10" s="96"/>
      <c r="FHU10" s="96"/>
      <c r="FHV10" s="96"/>
      <c r="FHW10" s="96"/>
      <c r="FHX10" s="96"/>
      <c r="FHY10" s="96"/>
      <c r="FHZ10" s="96"/>
      <c r="FIA10" s="96"/>
      <c r="FIB10" s="96"/>
      <c r="FIC10" s="96"/>
      <c r="FID10" s="96"/>
      <c r="FIE10" s="96"/>
      <c r="FIF10" s="96"/>
      <c r="FIG10" s="96"/>
      <c r="FIH10" s="96"/>
      <c r="FII10" s="96"/>
      <c r="FIJ10" s="96"/>
      <c r="FIK10" s="96"/>
      <c r="FIL10" s="96"/>
      <c r="FIM10" s="96"/>
      <c r="FIN10" s="96"/>
      <c r="FIO10" s="96"/>
      <c r="FIP10" s="96"/>
      <c r="FIQ10" s="96"/>
      <c r="FIR10" s="96"/>
      <c r="FIS10" s="96"/>
      <c r="FIT10" s="96"/>
      <c r="FIU10" s="96"/>
      <c r="FIV10" s="96"/>
      <c r="FIW10" s="96"/>
      <c r="FIX10" s="96"/>
      <c r="FIY10" s="96"/>
      <c r="FIZ10" s="96"/>
      <c r="FJA10" s="96"/>
      <c r="FJB10" s="96"/>
      <c r="FJC10" s="96"/>
      <c r="FJD10" s="96"/>
      <c r="FJE10" s="96"/>
      <c r="FJF10" s="96"/>
      <c r="FJG10" s="96"/>
      <c r="FJH10" s="96"/>
      <c r="FJI10" s="96"/>
      <c r="FJJ10" s="96"/>
      <c r="FJK10" s="96"/>
      <c r="FJL10" s="96"/>
      <c r="FJM10" s="96"/>
      <c r="FJN10" s="96"/>
      <c r="FJO10" s="96"/>
      <c r="FJP10" s="96"/>
      <c r="FJQ10" s="96"/>
      <c r="FJR10" s="96"/>
      <c r="FJS10" s="96"/>
      <c r="FJT10" s="96"/>
      <c r="FJU10" s="96"/>
      <c r="FJV10" s="96"/>
      <c r="FJW10" s="96"/>
      <c r="FJX10" s="96"/>
      <c r="FJY10" s="96"/>
      <c r="FJZ10" s="96"/>
      <c r="FKA10" s="96"/>
      <c r="FKB10" s="96"/>
      <c r="FKC10" s="96"/>
      <c r="FKD10" s="96"/>
      <c r="FKE10" s="96"/>
      <c r="FKF10" s="96"/>
      <c r="FKG10" s="96"/>
      <c r="FKH10" s="96"/>
      <c r="FKI10" s="96"/>
      <c r="FKJ10" s="96"/>
      <c r="FKK10" s="96"/>
      <c r="FKL10" s="96"/>
      <c r="FKM10" s="96"/>
      <c r="FKN10" s="96"/>
      <c r="FKO10" s="96"/>
      <c r="FKP10" s="96"/>
      <c r="FKQ10" s="96"/>
      <c r="FKR10" s="96"/>
      <c r="FKS10" s="96"/>
      <c r="FKT10" s="96"/>
      <c r="FKU10" s="96"/>
      <c r="FKV10" s="96"/>
      <c r="FKW10" s="96"/>
      <c r="FKX10" s="96"/>
      <c r="FKY10" s="96"/>
      <c r="FKZ10" s="96"/>
      <c r="FLA10" s="96"/>
      <c r="FLB10" s="96"/>
      <c r="FLC10" s="96"/>
      <c r="FLD10" s="96"/>
      <c r="FLE10" s="96"/>
      <c r="FLF10" s="96"/>
      <c r="FLG10" s="96"/>
      <c r="FLH10" s="96"/>
      <c r="FLI10" s="96"/>
      <c r="FLJ10" s="96"/>
      <c r="FLK10" s="96"/>
      <c r="FLL10" s="96"/>
      <c r="FLM10" s="96"/>
      <c r="FLN10" s="96"/>
      <c r="FLO10" s="96"/>
      <c r="FLP10" s="96"/>
      <c r="FLQ10" s="96"/>
      <c r="FLR10" s="96"/>
      <c r="FLS10" s="96"/>
      <c r="FLT10" s="96"/>
      <c r="FLU10" s="96"/>
      <c r="FLV10" s="96"/>
      <c r="FLW10" s="96"/>
      <c r="FLX10" s="96"/>
      <c r="FLY10" s="96"/>
      <c r="FLZ10" s="96"/>
      <c r="FMA10" s="96"/>
      <c r="FMB10" s="96"/>
      <c r="FMC10" s="96"/>
      <c r="FMD10" s="96"/>
      <c r="FME10" s="96"/>
      <c r="FMF10" s="96"/>
      <c r="FMG10" s="96"/>
      <c r="FMH10" s="96"/>
      <c r="FMI10" s="96"/>
      <c r="FMJ10" s="96"/>
      <c r="FMK10" s="96"/>
      <c r="FML10" s="96"/>
      <c r="FMM10" s="96"/>
      <c r="FMN10" s="96"/>
      <c r="FMO10" s="96"/>
      <c r="FMP10" s="96"/>
      <c r="FMQ10" s="96"/>
      <c r="FMR10" s="96"/>
      <c r="FMS10" s="96"/>
      <c r="FMT10" s="96"/>
      <c r="FMU10" s="96"/>
      <c r="FMV10" s="96"/>
      <c r="FMW10" s="96"/>
      <c r="FMX10" s="96"/>
      <c r="FMY10" s="96"/>
      <c r="FMZ10" s="96"/>
      <c r="FNA10" s="96"/>
      <c r="FNB10" s="96"/>
      <c r="FNC10" s="96"/>
      <c r="FND10" s="96"/>
      <c r="FNE10" s="96"/>
      <c r="FNF10" s="96"/>
      <c r="FNG10" s="96"/>
      <c r="FNH10" s="96"/>
      <c r="FNI10" s="96"/>
      <c r="FNJ10" s="96"/>
      <c r="FNK10" s="96"/>
      <c r="FNL10" s="96"/>
      <c r="FNM10" s="96"/>
      <c r="FNN10" s="96"/>
      <c r="FNO10" s="96"/>
      <c r="FNP10" s="96"/>
      <c r="FNQ10" s="96"/>
      <c r="FNR10" s="96"/>
      <c r="FNS10" s="96"/>
      <c r="FNT10" s="96"/>
      <c r="FNU10" s="96"/>
      <c r="FNV10" s="96"/>
      <c r="FNW10" s="96"/>
      <c r="FNX10" s="96"/>
      <c r="FNY10" s="96"/>
      <c r="FNZ10" s="96"/>
      <c r="FOA10" s="96"/>
      <c r="FOB10" s="96"/>
      <c r="FOC10" s="96"/>
      <c r="FOD10" s="96"/>
      <c r="FOE10" s="96"/>
      <c r="FOF10" s="96"/>
      <c r="FOG10" s="96"/>
      <c r="FOH10" s="96"/>
      <c r="FOI10" s="96"/>
      <c r="FOJ10" s="96"/>
      <c r="FOK10" s="96"/>
      <c r="FOL10" s="96"/>
      <c r="FOM10" s="96"/>
      <c r="FON10" s="96"/>
      <c r="FOO10" s="96"/>
      <c r="FOP10" s="96"/>
      <c r="FOQ10" s="96"/>
      <c r="FOR10" s="96"/>
      <c r="FOS10" s="96"/>
      <c r="FOT10" s="96"/>
      <c r="FOU10" s="96"/>
      <c r="FOV10" s="96"/>
      <c r="FOW10" s="96"/>
      <c r="FOX10" s="96"/>
      <c r="FOY10" s="96"/>
      <c r="FOZ10" s="96"/>
      <c r="FPA10" s="96"/>
      <c r="FPB10" s="96"/>
      <c r="FPC10" s="96"/>
      <c r="FPD10" s="96"/>
      <c r="FPE10" s="96"/>
      <c r="FPF10" s="96"/>
      <c r="FPG10" s="96"/>
      <c r="FPH10" s="96"/>
      <c r="FPI10" s="96"/>
      <c r="FPJ10" s="96"/>
      <c r="FPK10" s="96"/>
      <c r="FPL10" s="96"/>
      <c r="FPM10" s="96"/>
      <c r="FPN10" s="96"/>
      <c r="FPO10" s="96"/>
      <c r="FPP10" s="96"/>
      <c r="FPQ10" s="96"/>
      <c r="FPR10" s="96"/>
      <c r="FPS10" s="96"/>
      <c r="FPT10" s="96"/>
      <c r="FPU10" s="96"/>
      <c r="FPV10" s="96"/>
      <c r="FPW10" s="96"/>
      <c r="FPX10" s="96"/>
      <c r="FPY10" s="96"/>
      <c r="FPZ10" s="96"/>
      <c r="FQA10" s="96"/>
      <c r="FQB10" s="96"/>
      <c r="FQC10" s="96"/>
      <c r="FQD10" s="96"/>
      <c r="FQE10" s="96"/>
      <c r="FQF10" s="96"/>
      <c r="FQG10" s="96"/>
      <c r="FQH10" s="96"/>
      <c r="FQI10" s="96"/>
      <c r="FQJ10" s="96"/>
      <c r="FQK10" s="96"/>
      <c r="FQL10" s="96"/>
      <c r="FQM10" s="96"/>
      <c r="FQN10" s="96"/>
      <c r="FQO10" s="96"/>
      <c r="FQP10" s="96"/>
      <c r="FQQ10" s="96"/>
      <c r="FQR10" s="96"/>
      <c r="FQS10" s="96"/>
      <c r="FQT10" s="96"/>
      <c r="FQU10" s="96"/>
      <c r="FQV10" s="96"/>
      <c r="FQW10" s="96"/>
      <c r="FQX10" s="96"/>
      <c r="FQY10" s="96"/>
      <c r="FQZ10" s="96"/>
      <c r="FRA10" s="96"/>
      <c r="FRB10" s="96"/>
      <c r="FRC10" s="96"/>
      <c r="FRD10" s="96"/>
      <c r="FRE10" s="96"/>
      <c r="FRF10" s="96"/>
      <c r="FRG10" s="96"/>
      <c r="FRH10" s="96"/>
      <c r="FRI10" s="96"/>
      <c r="FRJ10" s="96"/>
      <c r="FRK10" s="96"/>
      <c r="FRL10" s="96"/>
      <c r="FRM10" s="96"/>
      <c r="FRN10" s="96"/>
      <c r="FRO10" s="96"/>
      <c r="FRP10" s="96"/>
      <c r="FRQ10" s="96"/>
      <c r="FRR10" s="96"/>
      <c r="FRS10" s="96"/>
      <c r="FRT10" s="96"/>
      <c r="FRU10" s="96"/>
      <c r="FRV10" s="96"/>
      <c r="FRW10" s="96"/>
      <c r="FRX10" s="96"/>
      <c r="FRY10" s="96"/>
      <c r="FRZ10" s="96"/>
      <c r="FSA10" s="96"/>
      <c r="FSB10" s="96"/>
      <c r="FSC10" s="96"/>
      <c r="FSD10" s="96"/>
      <c r="FSE10" s="96"/>
      <c r="FSF10" s="96"/>
      <c r="FSG10" s="96"/>
      <c r="FSH10" s="96"/>
      <c r="FSI10" s="96"/>
      <c r="FSJ10" s="96"/>
      <c r="FSK10" s="96"/>
      <c r="FSL10" s="96"/>
      <c r="FSM10" s="96"/>
      <c r="FSN10" s="96"/>
      <c r="FSO10" s="96"/>
      <c r="FSP10" s="96"/>
      <c r="FSQ10" s="96"/>
      <c r="FSR10" s="96"/>
      <c r="FSS10" s="96"/>
      <c r="FST10" s="96"/>
      <c r="FSU10" s="96"/>
      <c r="FSV10" s="96"/>
      <c r="FSW10" s="96"/>
      <c r="FSX10" s="96"/>
      <c r="FSY10" s="96"/>
      <c r="FSZ10" s="96"/>
      <c r="FTA10" s="96"/>
      <c r="FTB10" s="96"/>
      <c r="FTC10" s="96"/>
      <c r="FTD10" s="96"/>
      <c r="FTE10" s="96"/>
      <c r="FTF10" s="96"/>
      <c r="FTG10" s="96"/>
      <c r="FTH10" s="96"/>
      <c r="FTI10" s="96"/>
      <c r="FTJ10" s="96"/>
      <c r="FTK10" s="96"/>
      <c r="FTL10" s="96"/>
      <c r="FTM10" s="96"/>
      <c r="FTN10" s="96"/>
      <c r="FTO10" s="96"/>
      <c r="FTP10" s="96"/>
      <c r="FTQ10" s="96"/>
      <c r="FTR10" s="96"/>
      <c r="FTS10" s="96"/>
      <c r="FTT10" s="96"/>
      <c r="FTU10" s="96"/>
      <c r="FTV10" s="96"/>
      <c r="FTW10" s="96"/>
      <c r="FTX10" s="96"/>
      <c r="FTY10" s="96"/>
      <c r="FTZ10" s="96"/>
      <c r="FUA10" s="96"/>
      <c r="FUB10" s="96"/>
      <c r="FUC10" s="96"/>
      <c r="FUD10" s="96"/>
      <c r="FUE10" s="96"/>
      <c r="FUF10" s="96"/>
      <c r="FUG10" s="96"/>
      <c r="FUH10" s="96"/>
      <c r="FUI10" s="96"/>
      <c r="FUJ10" s="96"/>
      <c r="FUK10" s="96"/>
      <c r="FUL10" s="96"/>
      <c r="FUM10" s="96"/>
      <c r="FUN10" s="96"/>
      <c r="FUO10" s="96"/>
      <c r="FUP10" s="96"/>
      <c r="FUQ10" s="96"/>
      <c r="FUR10" s="96"/>
      <c r="FUS10" s="96"/>
      <c r="FUT10" s="96"/>
      <c r="FUU10" s="96"/>
      <c r="FUV10" s="96"/>
      <c r="FUW10" s="96"/>
      <c r="FUX10" s="96"/>
      <c r="FUY10" s="96"/>
      <c r="FUZ10" s="96"/>
      <c r="FVA10" s="96"/>
      <c r="FVB10" s="96"/>
      <c r="FVC10" s="96"/>
      <c r="FVD10" s="96"/>
      <c r="FVE10" s="96"/>
      <c r="FVF10" s="96"/>
      <c r="FVG10" s="96"/>
      <c r="FVH10" s="96"/>
      <c r="FVI10" s="96"/>
      <c r="FVJ10" s="96"/>
      <c r="FVK10" s="96"/>
      <c r="FVL10" s="96"/>
      <c r="FVM10" s="96"/>
      <c r="FVN10" s="96"/>
      <c r="FVO10" s="96"/>
      <c r="FVP10" s="96"/>
      <c r="FVQ10" s="96"/>
      <c r="FVR10" s="96"/>
      <c r="FVS10" s="96"/>
      <c r="FVT10" s="96"/>
      <c r="FVU10" s="96"/>
      <c r="FVV10" s="96"/>
      <c r="FVW10" s="96"/>
      <c r="FVX10" s="96"/>
      <c r="FVY10" s="96"/>
      <c r="FVZ10" s="96"/>
      <c r="FWA10" s="96"/>
      <c r="FWB10" s="96"/>
      <c r="FWC10" s="96"/>
      <c r="FWD10" s="96"/>
      <c r="FWE10" s="96"/>
      <c r="FWF10" s="96"/>
      <c r="FWG10" s="96"/>
      <c r="FWH10" s="96"/>
      <c r="FWI10" s="96"/>
      <c r="FWJ10" s="96"/>
      <c r="FWK10" s="96"/>
      <c r="FWL10" s="96"/>
      <c r="FWM10" s="96"/>
      <c r="FWN10" s="96"/>
      <c r="FWO10" s="96"/>
      <c r="FWP10" s="96"/>
      <c r="FWQ10" s="96"/>
      <c r="FWR10" s="96"/>
      <c r="FWS10" s="96"/>
      <c r="FWT10" s="96"/>
      <c r="FWU10" s="96"/>
      <c r="FWV10" s="96"/>
      <c r="FWW10" s="96"/>
      <c r="FWX10" s="96"/>
      <c r="FWY10" s="96"/>
      <c r="FWZ10" s="96"/>
      <c r="FXA10" s="96"/>
      <c r="FXB10" s="96"/>
      <c r="FXC10" s="96"/>
      <c r="FXD10" s="96"/>
      <c r="FXE10" s="96"/>
      <c r="FXF10" s="96"/>
      <c r="FXG10" s="96"/>
      <c r="FXH10" s="96"/>
      <c r="FXI10" s="96"/>
      <c r="FXJ10" s="96"/>
      <c r="FXK10" s="96"/>
      <c r="FXL10" s="96"/>
      <c r="FXM10" s="96"/>
      <c r="FXN10" s="96"/>
      <c r="FXO10" s="96"/>
      <c r="FXP10" s="96"/>
      <c r="FXQ10" s="96"/>
      <c r="FXR10" s="96"/>
      <c r="FXS10" s="96"/>
      <c r="FXT10" s="96"/>
      <c r="FXU10" s="96"/>
      <c r="FXV10" s="96"/>
      <c r="FXW10" s="96"/>
      <c r="FXX10" s="96"/>
      <c r="FXY10" s="96"/>
      <c r="FXZ10" s="96"/>
      <c r="FYA10" s="96"/>
      <c r="FYB10" s="96"/>
      <c r="FYC10" s="96"/>
      <c r="FYD10" s="96"/>
      <c r="FYE10" s="96"/>
      <c r="FYF10" s="96"/>
      <c r="FYG10" s="96"/>
      <c r="FYH10" s="96"/>
      <c r="FYI10" s="96"/>
      <c r="FYJ10" s="96"/>
      <c r="FYK10" s="96"/>
      <c r="FYL10" s="96"/>
      <c r="FYM10" s="96"/>
      <c r="FYN10" s="96"/>
      <c r="FYO10" s="96"/>
      <c r="FYP10" s="96"/>
      <c r="FYQ10" s="96"/>
      <c r="FYR10" s="96"/>
      <c r="FYS10" s="96"/>
      <c r="FYT10" s="96"/>
      <c r="FYU10" s="96"/>
      <c r="FYV10" s="96"/>
      <c r="FYW10" s="96"/>
      <c r="FYX10" s="96"/>
      <c r="FYY10" s="96"/>
      <c r="FYZ10" s="96"/>
      <c r="FZA10" s="96"/>
      <c r="FZB10" s="96"/>
      <c r="FZC10" s="96"/>
      <c r="FZD10" s="96"/>
      <c r="FZE10" s="96"/>
      <c r="FZF10" s="96"/>
      <c r="FZG10" s="96"/>
      <c r="FZH10" s="96"/>
      <c r="FZI10" s="96"/>
      <c r="FZJ10" s="96"/>
      <c r="FZK10" s="96"/>
      <c r="FZL10" s="96"/>
      <c r="FZM10" s="96"/>
      <c r="FZN10" s="96"/>
      <c r="FZO10" s="96"/>
      <c r="FZP10" s="96"/>
      <c r="FZQ10" s="96"/>
      <c r="FZR10" s="96"/>
      <c r="FZS10" s="96"/>
      <c r="FZT10" s="96"/>
      <c r="FZU10" s="96"/>
      <c r="FZV10" s="96"/>
      <c r="FZW10" s="96"/>
      <c r="FZX10" s="96"/>
      <c r="FZY10" s="96"/>
      <c r="FZZ10" s="96"/>
      <c r="GAA10" s="96"/>
      <c r="GAB10" s="96"/>
      <c r="GAC10" s="96"/>
      <c r="GAD10" s="96"/>
      <c r="GAE10" s="96"/>
      <c r="GAF10" s="96"/>
      <c r="GAG10" s="96"/>
      <c r="GAH10" s="96"/>
      <c r="GAI10" s="96"/>
      <c r="GAJ10" s="96"/>
      <c r="GAK10" s="96"/>
      <c r="GAL10" s="96"/>
      <c r="GAM10" s="96"/>
      <c r="GAN10" s="96"/>
      <c r="GAO10" s="96"/>
      <c r="GAP10" s="96"/>
      <c r="GAQ10" s="96"/>
      <c r="GAR10" s="96"/>
      <c r="GAS10" s="96"/>
      <c r="GAT10" s="96"/>
      <c r="GAU10" s="96"/>
      <c r="GAV10" s="96"/>
      <c r="GAW10" s="96"/>
      <c r="GAX10" s="96"/>
      <c r="GAY10" s="96"/>
      <c r="GAZ10" s="96"/>
      <c r="GBA10" s="96"/>
      <c r="GBB10" s="96"/>
      <c r="GBC10" s="96"/>
      <c r="GBD10" s="96"/>
      <c r="GBE10" s="96"/>
      <c r="GBF10" s="96"/>
      <c r="GBG10" s="96"/>
      <c r="GBH10" s="96"/>
      <c r="GBI10" s="96"/>
      <c r="GBJ10" s="96"/>
      <c r="GBK10" s="96"/>
      <c r="GBL10" s="96"/>
      <c r="GBM10" s="96"/>
      <c r="GBN10" s="96"/>
      <c r="GBO10" s="96"/>
      <c r="GBP10" s="96"/>
      <c r="GBQ10" s="96"/>
      <c r="GBR10" s="96"/>
      <c r="GBS10" s="96"/>
      <c r="GBT10" s="96"/>
      <c r="GBU10" s="96"/>
      <c r="GBV10" s="96"/>
      <c r="GBW10" s="96"/>
      <c r="GBX10" s="96"/>
      <c r="GBY10" s="96"/>
      <c r="GBZ10" s="96"/>
      <c r="GCA10" s="96"/>
      <c r="GCB10" s="96"/>
      <c r="GCC10" s="96"/>
      <c r="GCD10" s="96"/>
      <c r="GCE10" s="96"/>
      <c r="GCF10" s="96"/>
      <c r="GCG10" s="96"/>
      <c r="GCH10" s="96"/>
      <c r="GCI10" s="96"/>
      <c r="GCJ10" s="96"/>
      <c r="GCK10" s="96"/>
      <c r="GCL10" s="96"/>
      <c r="GCM10" s="96"/>
      <c r="GCN10" s="96"/>
      <c r="GCO10" s="96"/>
      <c r="GCP10" s="96"/>
      <c r="GCQ10" s="96"/>
      <c r="GCR10" s="96"/>
      <c r="GCS10" s="96"/>
      <c r="GCT10" s="96"/>
      <c r="GCU10" s="96"/>
      <c r="GCV10" s="96"/>
      <c r="GCW10" s="96"/>
      <c r="GCX10" s="96"/>
      <c r="GCY10" s="96"/>
      <c r="GCZ10" s="96"/>
      <c r="GDA10" s="96"/>
      <c r="GDB10" s="96"/>
      <c r="GDC10" s="96"/>
      <c r="GDD10" s="96"/>
      <c r="GDE10" s="96"/>
      <c r="GDF10" s="96"/>
      <c r="GDG10" s="96"/>
      <c r="GDH10" s="96"/>
      <c r="GDI10" s="96"/>
      <c r="GDJ10" s="96"/>
      <c r="GDK10" s="96"/>
      <c r="GDL10" s="96"/>
      <c r="GDM10" s="96"/>
      <c r="GDN10" s="96"/>
      <c r="GDO10" s="96"/>
      <c r="GDP10" s="96"/>
      <c r="GDQ10" s="96"/>
      <c r="GDR10" s="96"/>
      <c r="GDS10" s="96"/>
      <c r="GDT10" s="96"/>
      <c r="GDU10" s="96"/>
      <c r="GDV10" s="96"/>
      <c r="GDW10" s="96"/>
      <c r="GDX10" s="96"/>
      <c r="GDY10" s="96"/>
      <c r="GDZ10" s="96"/>
      <c r="GEA10" s="96"/>
      <c r="GEB10" s="96"/>
      <c r="GEC10" s="96"/>
      <c r="GED10" s="96"/>
      <c r="GEE10" s="96"/>
      <c r="GEF10" s="96"/>
      <c r="GEG10" s="96"/>
      <c r="GEH10" s="96"/>
      <c r="GEI10" s="96"/>
      <c r="GEJ10" s="96"/>
      <c r="GEK10" s="96"/>
      <c r="GEL10" s="96"/>
      <c r="GEM10" s="96"/>
      <c r="GEN10" s="96"/>
      <c r="GEO10" s="96"/>
      <c r="GEP10" s="96"/>
      <c r="GEQ10" s="96"/>
      <c r="GER10" s="96"/>
      <c r="GES10" s="96"/>
      <c r="GET10" s="96"/>
      <c r="GEU10" s="96"/>
      <c r="GEV10" s="96"/>
      <c r="GEW10" s="96"/>
      <c r="GEX10" s="96"/>
      <c r="GEY10" s="96"/>
      <c r="GEZ10" s="96"/>
      <c r="GFA10" s="96"/>
      <c r="GFB10" s="96"/>
      <c r="GFC10" s="96"/>
      <c r="GFD10" s="96"/>
      <c r="GFE10" s="96"/>
      <c r="GFF10" s="96"/>
      <c r="GFG10" s="96"/>
      <c r="GFH10" s="96"/>
      <c r="GFI10" s="96"/>
      <c r="GFJ10" s="96"/>
      <c r="GFK10" s="96"/>
      <c r="GFL10" s="96"/>
      <c r="GFM10" s="96"/>
      <c r="GFN10" s="96"/>
      <c r="GFO10" s="96"/>
      <c r="GFP10" s="96"/>
      <c r="GFQ10" s="96"/>
      <c r="GFR10" s="96"/>
      <c r="GFS10" s="96"/>
      <c r="GFT10" s="96"/>
      <c r="GFU10" s="96"/>
      <c r="GFV10" s="96"/>
      <c r="GFW10" s="96"/>
      <c r="GFX10" s="96"/>
      <c r="GFY10" s="96"/>
      <c r="GFZ10" s="96"/>
      <c r="GGA10" s="96"/>
      <c r="GGB10" s="96"/>
      <c r="GGC10" s="96"/>
      <c r="GGD10" s="96"/>
      <c r="GGE10" s="96"/>
      <c r="GGF10" s="96"/>
      <c r="GGG10" s="96"/>
      <c r="GGH10" s="96"/>
      <c r="GGI10" s="96"/>
      <c r="GGJ10" s="96"/>
      <c r="GGK10" s="96"/>
      <c r="GGL10" s="96"/>
      <c r="GGM10" s="96"/>
      <c r="GGN10" s="96"/>
      <c r="GGO10" s="96"/>
      <c r="GGP10" s="96"/>
      <c r="GGQ10" s="96"/>
      <c r="GGR10" s="96"/>
      <c r="GGS10" s="96"/>
      <c r="GGT10" s="96"/>
      <c r="GGU10" s="96"/>
      <c r="GGV10" s="96"/>
      <c r="GGW10" s="96"/>
      <c r="GGX10" s="96"/>
      <c r="GGY10" s="96"/>
      <c r="GGZ10" s="96"/>
      <c r="GHA10" s="96"/>
      <c r="GHB10" s="96"/>
      <c r="GHC10" s="96"/>
      <c r="GHD10" s="96"/>
      <c r="GHE10" s="96"/>
      <c r="GHF10" s="96"/>
      <c r="GHG10" s="96"/>
      <c r="GHH10" s="96"/>
      <c r="GHI10" s="96"/>
      <c r="GHJ10" s="96"/>
      <c r="GHK10" s="96"/>
      <c r="GHL10" s="96"/>
      <c r="GHM10" s="96"/>
      <c r="GHN10" s="96"/>
      <c r="GHO10" s="96"/>
      <c r="GHP10" s="96"/>
      <c r="GHQ10" s="96"/>
      <c r="GHR10" s="96"/>
      <c r="GHS10" s="96"/>
      <c r="GHT10" s="96"/>
      <c r="GHU10" s="96"/>
      <c r="GHV10" s="96"/>
      <c r="GHW10" s="96"/>
      <c r="GHX10" s="96"/>
      <c r="GHY10" s="96"/>
      <c r="GHZ10" s="96"/>
      <c r="GIA10" s="96"/>
      <c r="GIB10" s="96"/>
      <c r="GIC10" s="96"/>
      <c r="GID10" s="96"/>
      <c r="GIE10" s="96"/>
      <c r="GIF10" s="96"/>
      <c r="GIG10" s="96"/>
      <c r="GIH10" s="96"/>
      <c r="GII10" s="96"/>
      <c r="GIJ10" s="96"/>
      <c r="GIK10" s="96"/>
      <c r="GIL10" s="96"/>
      <c r="GIM10" s="96"/>
      <c r="GIN10" s="96"/>
      <c r="GIO10" s="96"/>
      <c r="GIP10" s="96"/>
      <c r="GIQ10" s="96"/>
      <c r="GIR10" s="96"/>
      <c r="GIS10" s="96"/>
      <c r="GIT10" s="96"/>
      <c r="GIU10" s="96"/>
      <c r="GIV10" s="96"/>
      <c r="GIW10" s="96"/>
      <c r="GIX10" s="96"/>
      <c r="GIY10" s="96"/>
      <c r="GIZ10" s="96"/>
      <c r="GJA10" s="96"/>
      <c r="GJB10" s="96"/>
      <c r="GJC10" s="96"/>
      <c r="GJD10" s="96"/>
      <c r="GJE10" s="96"/>
      <c r="GJF10" s="96"/>
      <c r="GJG10" s="96"/>
      <c r="GJH10" s="96"/>
      <c r="GJI10" s="96"/>
      <c r="GJJ10" s="96"/>
      <c r="GJK10" s="96"/>
      <c r="GJL10" s="96"/>
      <c r="GJM10" s="96"/>
      <c r="GJN10" s="96"/>
      <c r="GJO10" s="96"/>
      <c r="GJP10" s="96"/>
      <c r="GJQ10" s="96"/>
      <c r="GJR10" s="96"/>
      <c r="GJS10" s="96"/>
      <c r="GJT10" s="96"/>
      <c r="GJU10" s="96"/>
      <c r="GJV10" s="96"/>
      <c r="GJW10" s="96"/>
      <c r="GJX10" s="96"/>
      <c r="GJY10" s="96"/>
      <c r="GJZ10" s="96"/>
      <c r="GKA10" s="96"/>
      <c r="GKB10" s="96"/>
      <c r="GKC10" s="96"/>
      <c r="GKD10" s="96"/>
      <c r="GKE10" s="96"/>
      <c r="GKF10" s="96"/>
      <c r="GKG10" s="96"/>
      <c r="GKH10" s="96"/>
      <c r="GKI10" s="96"/>
      <c r="GKJ10" s="96"/>
      <c r="GKK10" s="96"/>
      <c r="GKL10" s="96"/>
      <c r="GKM10" s="96"/>
      <c r="GKN10" s="96"/>
      <c r="GKO10" s="96"/>
      <c r="GKP10" s="96"/>
      <c r="GKQ10" s="96"/>
      <c r="GKR10" s="96"/>
      <c r="GKS10" s="96"/>
      <c r="GKT10" s="96"/>
      <c r="GKU10" s="96"/>
      <c r="GKV10" s="96"/>
      <c r="GKW10" s="96"/>
      <c r="GKX10" s="96"/>
      <c r="GKY10" s="96"/>
      <c r="GKZ10" s="96"/>
      <c r="GLA10" s="96"/>
      <c r="GLB10" s="96"/>
      <c r="GLC10" s="96"/>
      <c r="GLD10" s="96"/>
      <c r="GLE10" s="96"/>
      <c r="GLF10" s="96"/>
      <c r="GLG10" s="96"/>
      <c r="GLH10" s="96"/>
      <c r="GLI10" s="96"/>
      <c r="GLJ10" s="96"/>
      <c r="GLK10" s="96"/>
      <c r="GLL10" s="96"/>
      <c r="GLM10" s="96"/>
      <c r="GLN10" s="96"/>
      <c r="GLO10" s="96"/>
      <c r="GLP10" s="96"/>
      <c r="GLQ10" s="96"/>
      <c r="GLR10" s="96"/>
      <c r="GLS10" s="96"/>
      <c r="GLT10" s="96"/>
      <c r="GLU10" s="96"/>
      <c r="GLV10" s="96"/>
      <c r="GLW10" s="96"/>
      <c r="GLX10" s="96"/>
      <c r="GLY10" s="96"/>
      <c r="GLZ10" s="96"/>
      <c r="GMA10" s="96"/>
      <c r="GMB10" s="96"/>
      <c r="GMC10" s="96"/>
      <c r="GMD10" s="96"/>
      <c r="GME10" s="96"/>
      <c r="GMF10" s="96"/>
      <c r="GMG10" s="96"/>
      <c r="GMH10" s="96"/>
      <c r="GMI10" s="96"/>
      <c r="GMJ10" s="96"/>
      <c r="GMK10" s="96"/>
      <c r="GML10" s="96"/>
      <c r="GMM10" s="96"/>
      <c r="GMN10" s="96"/>
      <c r="GMO10" s="96"/>
      <c r="GMP10" s="96"/>
      <c r="GMQ10" s="96"/>
      <c r="GMR10" s="96"/>
      <c r="GMS10" s="96"/>
      <c r="GMT10" s="96"/>
      <c r="GMU10" s="96"/>
      <c r="GMV10" s="96"/>
      <c r="GMW10" s="96"/>
      <c r="GMX10" s="96"/>
      <c r="GMY10" s="96"/>
      <c r="GMZ10" s="96"/>
      <c r="GNA10" s="96"/>
      <c r="GNB10" s="96"/>
      <c r="GNC10" s="96"/>
      <c r="GND10" s="96"/>
      <c r="GNE10" s="96"/>
      <c r="GNF10" s="96"/>
      <c r="GNG10" s="96"/>
      <c r="GNH10" s="96"/>
      <c r="GNI10" s="96"/>
      <c r="GNJ10" s="96"/>
      <c r="GNK10" s="96"/>
      <c r="GNL10" s="96"/>
      <c r="GNM10" s="96"/>
      <c r="GNN10" s="96"/>
      <c r="GNO10" s="96"/>
      <c r="GNP10" s="96"/>
      <c r="GNQ10" s="96"/>
      <c r="GNR10" s="96"/>
      <c r="GNS10" s="96"/>
      <c r="GNT10" s="96"/>
      <c r="GNU10" s="96"/>
      <c r="GNV10" s="96"/>
      <c r="GNW10" s="96"/>
      <c r="GNX10" s="96"/>
      <c r="GNY10" s="96"/>
      <c r="GNZ10" s="96"/>
      <c r="GOA10" s="96"/>
      <c r="GOB10" s="96"/>
      <c r="GOC10" s="96"/>
      <c r="GOD10" s="96"/>
      <c r="GOE10" s="96"/>
      <c r="GOF10" s="96"/>
      <c r="GOG10" s="96"/>
      <c r="GOH10" s="96"/>
      <c r="GOI10" s="96"/>
      <c r="GOJ10" s="96"/>
      <c r="GOK10" s="96"/>
      <c r="GOL10" s="96"/>
      <c r="GOM10" s="96"/>
      <c r="GON10" s="96"/>
      <c r="GOO10" s="96"/>
      <c r="GOP10" s="96"/>
      <c r="GOQ10" s="96"/>
      <c r="GOR10" s="96"/>
      <c r="GOS10" s="96"/>
      <c r="GOT10" s="96"/>
      <c r="GOU10" s="96"/>
      <c r="GOV10" s="96"/>
      <c r="GOW10" s="96"/>
      <c r="GOX10" s="96"/>
      <c r="GOY10" s="96"/>
      <c r="GOZ10" s="96"/>
      <c r="GPA10" s="96"/>
      <c r="GPB10" s="96"/>
      <c r="GPC10" s="96"/>
      <c r="GPD10" s="96"/>
      <c r="GPE10" s="96"/>
      <c r="GPF10" s="96"/>
      <c r="GPG10" s="96"/>
      <c r="GPH10" s="96"/>
      <c r="GPI10" s="96"/>
      <c r="GPJ10" s="96"/>
      <c r="GPK10" s="96"/>
      <c r="GPL10" s="96"/>
      <c r="GPM10" s="96"/>
      <c r="GPN10" s="96"/>
      <c r="GPO10" s="96"/>
      <c r="GPP10" s="96"/>
      <c r="GPQ10" s="96"/>
      <c r="GPR10" s="96"/>
      <c r="GPS10" s="96"/>
      <c r="GPT10" s="96"/>
      <c r="GPU10" s="96"/>
      <c r="GPV10" s="96"/>
      <c r="GPW10" s="96"/>
      <c r="GPX10" s="96"/>
      <c r="GPY10" s="96"/>
      <c r="GPZ10" s="96"/>
      <c r="GQA10" s="96"/>
      <c r="GQB10" s="96"/>
      <c r="GQC10" s="96"/>
      <c r="GQD10" s="96"/>
      <c r="GQE10" s="96"/>
      <c r="GQF10" s="96"/>
      <c r="GQG10" s="96"/>
      <c r="GQH10" s="96"/>
      <c r="GQI10" s="96"/>
      <c r="GQJ10" s="96"/>
      <c r="GQK10" s="96"/>
      <c r="GQL10" s="96"/>
      <c r="GQM10" s="96"/>
      <c r="GQN10" s="96"/>
      <c r="GQO10" s="96"/>
      <c r="GQP10" s="96"/>
      <c r="GQQ10" s="96"/>
      <c r="GQR10" s="96"/>
      <c r="GQS10" s="96"/>
      <c r="GQT10" s="96"/>
      <c r="GQU10" s="96"/>
      <c r="GQV10" s="96"/>
      <c r="GQW10" s="96"/>
      <c r="GQX10" s="96"/>
      <c r="GQY10" s="96"/>
      <c r="GQZ10" s="96"/>
      <c r="GRA10" s="96"/>
      <c r="GRB10" s="96"/>
      <c r="GRC10" s="96"/>
      <c r="GRD10" s="96"/>
      <c r="GRE10" s="96"/>
      <c r="GRF10" s="96"/>
      <c r="GRG10" s="96"/>
      <c r="GRH10" s="96"/>
      <c r="GRI10" s="96"/>
      <c r="GRJ10" s="96"/>
      <c r="GRK10" s="96"/>
      <c r="GRL10" s="96"/>
      <c r="GRM10" s="96"/>
      <c r="GRN10" s="96"/>
      <c r="GRO10" s="96"/>
      <c r="GRP10" s="96"/>
      <c r="GRQ10" s="96"/>
      <c r="GRR10" s="96"/>
      <c r="GRS10" s="96"/>
      <c r="GRT10" s="96"/>
      <c r="GRU10" s="96"/>
      <c r="GRV10" s="96"/>
      <c r="GRW10" s="96"/>
      <c r="GRX10" s="96"/>
      <c r="GRY10" s="96"/>
      <c r="GRZ10" s="96"/>
      <c r="GSA10" s="96"/>
      <c r="GSB10" s="96"/>
      <c r="GSC10" s="96"/>
      <c r="GSD10" s="96"/>
      <c r="GSE10" s="96"/>
      <c r="GSF10" s="96"/>
      <c r="GSG10" s="96"/>
      <c r="GSH10" s="96"/>
      <c r="GSI10" s="96"/>
      <c r="GSJ10" s="96"/>
      <c r="GSK10" s="96"/>
      <c r="GSL10" s="96"/>
      <c r="GSM10" s="96"/>
      <c r="GSN10" s="96"/>
      <c r="GSO10" s="96"/>
      <c r="GSP10" s="96"/>
      <c r="GSQ10" s="96"/>
      <c r="GSR10" s="96"/>
      <c r="GSS10" s="96"/>
      <c r="GST10" s="96"/>
      <c r="GSU10" s="96"/>
      <c r="GSV10" s="96"/>
      <c r="GSW10" s="96"/>
      <c r="GSX10" s="96"/>
      <c r="GSY10" s="96"/>
      <c r="GSZ10" s="96"/>
      <c r="GTA10" s="96"/>
      <c r="GTB10" s="96"/>
      <c r="GTC10" s="96"/>
      <c r="GTD10" s="96"/>
      <c r="GTE10" s="96"/>
      <c r="GTF10" s="96"/>
      <c r="GTG10" s="96"/>
      <c r="GTH10" s="96"/>
      <c r="GTI10" s="96"/>
      <c r="GTJ10" s="96"/>
      <c r="GTK10" s="96"/>
      <c r="GTL10" s="96"/>
      <c r="GTM10" s="96"/>
      <c r="GTN10" s="96"/>
      <c r="GTO10" s="96"/>
      <c r="GTP10" s="96"/>
      <c r="GTQ10" s="96"/>
      <c r="GTR10" s="96"/>
      <c r="GTS10" s="96"/>
      <c r="GTT10" s="96"/>
      <c r="GTU10" s="96"/>
      <c r="GTV10" s="96"/>
      <c r="GTW10" s="96"/>
      <c r="GTX10" s="96"/>
      <c r="GTY10" s="96"/>
      <c r="GTZ10" s="96"/>
      <c r="GUA10" s="96"/>
      <c r="GUB10" s="96"/>
      <c r="GUC10" s="96"/>
      <c r="GUD10" s="96"/>
      <c r="GUE10" s="96"/>
      <c r="GUF10" s="96"/>
      <c r="GUG10" s="96"/>
      <c r="GUH10" s="96"/>
      <c r="GUI10" s="96"/>
      <c r="GUJ10" s="96"/>
      <c r="GUK10" s="96"/>
      <c r="GUL10" s="96"/>
      <c r="GUM10" s="96"/>
      <c r="GUN10" s="96"/>
      <c r="GUO10" s="96"/>
      <c r="GUP10" s="96"/>
      <c r="GUQ10" s="96"/>
      <c r="GUR10" s="96"/>
      <c r="GUS10" s="96"/>
      <c r="GUT10" s="96"/>
      <c r="GUU10" s="96"/>
      <c r="GUV10" s="96"/>
      <c r="GUW10" s="96"/>
      <c r="GUX10" s="96"/>
      <c r="GUY10" s="96"/>
      <c r="GUZ10" s="96"/>
      <c r="GVA10" s="96"/>
      <c r="GVB10" s="96"/>
      <c r="GVC10" s="96"/>
      <c r="GVD10" s="96"/>
      <c r="GVE10" s="96"/>
      <c r="GVF10" s="96"/>
      <c r="GVG10" s="96"/>
      <c r="GVH10" s="96"/>
      <c r="GVI10" s="96"/>
      <c r="GVJ10" s="96"/>
      <c r="GVK10" s="96"/>
      <c r="GVL10" s="96"/>
      <c r="GVM10" s="96"/>
      <c r="GVN10" s="96"/>
      <c r="GVO10" s="96"/>
      <c r="GVP10" s="96"/>
      <c r="GVQ10" s="96"/>
      <c r="GVR10" s="96"/>
      <c r="GVS10" s="96"/>
      <c r="GVT10" s="96"/>
      <c r="GVU10" s="96"/>
      <c r="GVV10" s="96"/>
      <c r="GVW10" s="96"/>
      <c r="GVX10" s="96"/>
      <c r="GVY10" s="96"/>
      <c r="GVZ10" s="96"/>
      <c r="GWA10" s="96"/>
      <c r="GWB10" s="96"/>
      <c r="GWC10" s="96"/>
      <c r="GWD10" s="96"/>
      <c r="GWE10" s="96"/>
      <c r="GWF10" s="96"/>
      <c r="GWG10" s="96"/>
      <c r="GWH10" s="96"/>
      <c r="GWI10" s="96"/>
      <c r="GWJ10" s="96"/>
      <c r="GWK10" s="96"/>
      <c r="GWL10" s="96"/>
      <c r="GWM10" s="96"/>
      <c r="GWN10" s="96"/>
      <c r="GWO10" s="96"/>
      <c r="GWP10" s="96"/>
      <c r="GWQ10" s="96"/>
      <c r="GWR10" s="96"/>
      <c r="GWS10" s="96"/>
      <c r="GWT10" s="96"/>
      <c r="GWU10" s="96"/>
      <c r="GWV10" s="96"/>
      <c r="GWW10" s="96"/>
      <c r="GWX10" s="96"/>
      <c r="GWY10" s="96"/>
      <c r="GWZ10" s="96"/>
      <c r="GXA10" s="96"/>
      <c r="GXB10" s="96"/>
      <c r="GXC10" s="96"/>
      <c r="GXD10" s="96"/>
      <c r="GXE10" s="96"/>
      <c r="GXF10" s="96"/>
      <c r="GXG10" s="96"/>
      <c r="GXH10" s="96"/>
      <c r="GXI10" s="96"/>
      <c r="GXJ10" s="96"/>
      <c r="GXK10" s="96"/>
      <c r="GXL10" s="96"/>
      <c r="GXM10" s="96"/>
      <c r="GXN10" s="96"/>
      <c r="GXO10" s="96"/>
      <c r="GXP10" s="96"/>
      <c r="GXQ10" s="96"/>
      <c r="GXR10" s="96"/>
      <c r="GXS10" s="96"/>
      <c r="GXT10" s="96"/>
      <c r="GXU10" s="96"/>
      <c r="GXV10" s="96"/>
      <c r="GXW10" s="96"/>
      <c r="GXX10" s="96"/>
      <c r="GXY10" s="96"/>
      <c r="GXZ10" s="96"/>
      <c r="GYA10" s="96"/>
      <c r="GYB10" s="96"/>
      <c r="GYC10" s="96"/>
      <c r="GYD10" s="96"/>
      <c r="GYE10" s="96"/>
      <c r="GYF10" s="96"/>
      <c r="GYG10" s="96"/>
      <c r="GYH10" s="96"/>
      <c r="GYI10" s="96"/>
      <c r="GYJ10" s="96"/>
      <c r="GYK10" s="96"/>
      <c r="GYL10" s="96"/>
      <c r="GYM10" s="96"/>
      <c r="GYN10" s="96"/>
      <c r="GYO10" s="96"/>
      <c r="GYP10" s="96"/>
      <c r="GYQ10" s="96"/>
      <c r="GYR10" s="96"/>
      <c r="GYS10" s="96"/>
      <c r="GYT10" s="96"/>
      <c r="GYU10" s="96"/>
      <c r="GYV10" s="96"/>
      <c r="GYW10" s="96"/>
      <c r="GYX10" s="96"/>
      <c r="GYY10" s="96"/>
      <c r="GYZ10" s="96"/>
      <c r="GZA10" s="96"/>
      <c r="GZB10" s="96"/>
      <c r="GZC10" s="96"/>
      <c r="GZD10" s="96"/>
      <c r="GZE10" s="96"/>
      <c r="GZF10" s="96"/>
      <c r="GZG10" s="96"/>
      <c r="GZH10" s="96"/>
      <c r="GZI10" s="96"/>
      <c r="GZJ10" s="96"/>
      <c r="GZK10" s="96"/>
      <c r="GZL10" s="96"/>
      <c r="GZM10" s="96"/>
      <c r="GZN10" s="96"/>
      <c r="GZO10" s="96"/>
      <c r="GZP10" s="96"/>
      <c r="GZQ10" s="96"/>
      <c r="GZR10" s="96"/>
      <c r="GZS10" s="96"/>
      <c r="GZT10" s="96"/>
      <c r="GZU10" s="96"/>
      <c r="GZV10" s="96"/>
      <c r="GZW10" s="96"/>
      <c r="GZX10" s="96"/>
      <c r="GZY10" s="96"/>
      <c r="GZZ10" s="96"/>
      <c r="HAA10" s="96"/>
      <c r="HAB10" s="96"/>
      <c r="HAC10" s="96"/>
      <c r="HAD10" s="96"/>
      <c r="HAE10" s="96"/>
      <c r="HAF10" s="96"/>
      <c r="HAG10" s="96"/>
      <c r="HAH10" s="96"/>
      <c r="HAI10" s="96"/>
      <c r="HAJ10" s="96"/>
      <c r="HAK10" s="96"/>
      <c r="HAL10" s="96"/>
      <c r="HAM10" s="96"/>
      <c r="HAN10" s="96"/>
      <c r="HAO10" s="96"/>
      <c r="HAP10" s="96"/>
      <c r="HAQ10" s="96"/>
      <c r="HAR10" s="96"/>
      <c r="HAS10" s="96"/>
      <c r="HAT10" s="96"/>
      <c r="HAU10" s="96"/>
      <c r="HAV10" s="96"/>
      <c r="HAW10" s="96"/>
      <c r="HAX10" s="96"/>
      <c r="HAY10" s="96"/>
      <c r="HAZ10" s="96"/>
      <c r="HBA10" s="96"/>
      <c r="HBB10" s="96"/>
      <c r="HBC10" s="96"/>
      <c r="HBD10" s="96"/>
      <c r="HBE10" s="96"/>
      <c r="HBF10" s="96"/>
      <c r="HBG10" s="96"/>
      <c r="HBH10" s="96"/>
      <c r="HBI10" s="96"/>
      <c r="HBJ10" s="96"/>
      <c r="HBK10" s="96"/>
      <c r="HBL10" s="96"/>
      <c r="HBM10" s="96"/>
      <c r="HBN10" s="96"/>
      <c r="HBO10" s="96"/>
      <c r="HBP10" s="96"/>
      <c r="HBQ10" s="96"/>
      <c r="HBR10" s="96"/>
      <c r="HBS10" s="96"/>
      <c r="HBT10" s="96"/>
      <c r="HBU10" s="96"/>
      <c r="HBV10" s="96"/>
      <c r="HBW10" s="96"/>
      <c r="HBX10" s="96"/>
      <c r="HBY10" s="96"/>
      <c r="HBZ10" s="96"/>
      <c r="HCA10" s="96"/>
      <c r="HCB10" s="96"/>
      <c r="HCC10" s="96"/>
      <c r="HCD10" s="96"/>
      <c r="HCE10" s="96"/>
      <c r="HCF10" s="96"/>
      <c r="HCG10" s="96"/>
      <c r="HCH10" s="96"/>
      <c r="HCI10" s="96"/>
      <c r="HCJ10" s="96"/>
      <c r="HCK10" s="96"/>
      <c r="HCL10" s="96"/>
      <c r="HCM10" s="96"/>
      <c r="HCN10" s="96"/>
      <c r="HCO10" s="96"/>
      <c r="HCP10" s="96"/>
      <c r="HCQ10" s="96"/>
      <c r="HCR10" s="96"/>
      <c r="HCS10" s="96"/>
      <c r="HCT10" s="96"/>
      <c r="HCU10" s="96"/>
      <c r="HCV10" s="96"/>
      <c r="HCW10" s="96"/>
      <c r="HCX10" s="96"/>
      <c r="HCY10" s="96"/>
      <c r="HCZ10" s="96"/>
      <c r="HDA10" s="96"/>
      <c r="HDB10" s="96"/>
      <c r="HDC10" s="96"/>
      <c r="HDD10" s="96"/>
      <c r="HDE10" s="96"/>
      <c r="HDF10" s="96"/>
      <c r="HDG10" s="96"/>
      <c r="HDH10" s="96"/>
      <c r="HDI10" s="96"/>
      <c r="HDJ10" s="96"/>
      <c r="HDK10" s="96"/>
      <c r="HDL10" s="96"/>
      <c r="HDM10" s="96"/>
      <c r="HDN10" s="96"/>
      <c r="HDO10" s="96"/>
      <c r="HDP10" s="96"/>
      <c r="HDQ10" s="96"/>
      <c r="HDR10" s="96"/>
      <c r="HDS10" s="96"/>
      <c r="HDT10" s="96"/>
      <c r="HDU10" s="96"/>
      <c r="HDV10" s="96"/>
      <c r="HDW10" s="96"/>
      <c r="HDX10" s="96"/>
      <c r="HDY10" s="96"/>
      <c r="HDZ10" s="96"/>
      <c r="HEA10" s="96"/>
      <c r="HEB10" s="96"/>
      <c r="HEC10" s="96"/>
      <c r="HED10" s="96"/>
      <c r="HEE10" s="96"/>
      <c r="HEF10" s="96"/>
      <c r="HEG10" s="96"/>
      <c r="HEH10" s="96"/>
      <c r="HEI10" s="96"/>
      <c r="HEJ10" s="96"/>
      <c r="HEK10" s="96"/>
      <c r="HEL10" s="96"/>
      <c r="HEM10" s="96"/>
      <c r="HEN10" s="96"/>
      <c r="HEO10" s="96"/>
      <c r="HEP10" s="96"/>
      <c r="HEQ10" s="96"/>
      <c r="HER10" s="96"/>
      <c r="HES10" s="96"/>
      <c r="HET10" s="96"/>
      <c r="HEU10" s="96"/>
      <c r="HEV10" s="96"/>
      <c r="HEW10" s="96"/>
      <c r="HEX10" s="96"/>
      <c r="HEY10" s="96"/>
      <c r="HEZ10" s="96"/>
      <c r="HFA10" s="96"/>
      <c r="HFB10" s="96"/>
      <c r="HFC10" s="96"/>
      <c r="HFD10" s="96"/>
      <c r="HFE10" s="96"/>
      <c r="HFF10" s="96"/>
      <c r="HFG10" s="96"/>
      <c r="HFH10" s="96"/>
      <c r="HFI10" s="96"/>
      <c r="HFJ10" s="96"/>
      <c r="HFK10" s="96"/>
      <c r="HFL10" s="96"/>
      <c r="HFM10" s="96"/>
      <c r="HFN10" s="96"/>
      <c r="HFO10" s="96"/>
      <c r="HFP10" s="96"/>
      <c r="HFQ10" s="96"/>
      <c r="HFR10" s="96"/>
      <c r="HFS10" s="96"/>
      <c r="HFT10" s="96"/>
      <c r="HFU10" s="96"/>
      <c r="HFV10" s="96"/>
      <c r="HFW10" s="96"/>
      <c r="HFX10" s="96"/>
      <c r="HFY10" s="96"/>
      <c r="HFZ10" s="96"/>
      <c r="HGA10" s="96"/>
      <c r="HGB10" s="96"/>
      <c r="HGC10" s="96"/>
      <c r="HGD10" s="96"/>
      <c r="HGE10" s="96"/>
      <c r="HGF10" s="96"/>
      <c r="HGG10" s="96"/>
      <c r="HGH10" s="96"/>
      <c r="HGI10" s="96"/>
      <c r="HGJ10" s="96"/>
      <c r="HGK10" s="96"/>
      <c r="HGL10" s="96"/>
      <c r="HGM10" s="96"/>
      <c r="HGN10" s="96"/>
      <c r="HGO10" s="96"/>
      <c r="HGP10" s="96"/>
      <c r="HGQ10" s="96"/>
      <c r="HGR10" s="96"/>
      <c r="HGS10" s="96"/>
      <c r="HGT10" s="96"/>
      <c r="HGU10" s="96"/>
      <c r="HGV10" s="96"/>
      <c r="HGW10" s="96"/>
      <c r="HGX10" s="96"/>
      <c r="HGY10" s="96"/>
      <c r="HGZ10" s="96"/>
      <c r="HHA10" s="96"/>
      <c r="HHB10" s="96"/>
      <c r="HHC10" s="96"/>
      <c r="HHD10" s="96"/>
      <c r="HHE10" s="96"/>
      <c r="HHF10" s="96"/>
      <c r="HHG10" s="96"/>
      <c r="HHH10" s="96"/>
      <c r="HHI10" s="96"/>
      <c r="HHJ10" s="96"/>
      <c r="HHK10" s="96"/>
      <c r="HHL10" s="96"/>
      <c r="HHM10" s="96"/>
      <c r="HHN10" s="96"/>
      <c r="HHO10" s="96"/>
      <c r="HHP10" s="96"/>
      <c r="HHQ10" s="96"/>
      <c r="HHR10" s="96"/>
      <c r="HHS10" s="96"/>
      <c r="HHT10" s="96"/>
      <c r="HHU10" s="96"/>
      <c r="HHV10" s="96"/>
      <c r="HHW10" s="96"/>
      <c r="HHX10" s="96"/>
      <c r="HHY10" s="96"/>
      <c r="HHZ10" s="96"/>
      <c r="HIA10" s="96"/>
      <c r="HIB10" s="96"/>
      <c r="HIC10" s="96"/>
      <c r="HID10" s="96"/>
      <c r="HIE10" s="96"/>
      <c r="HIF10" s="96"/>
      <c r="HIG10" s="96"/>
      <c r="HIH10" s="96"/>
      <c r="HII10" s="96"/>
      <c r="HIJ10" s="96"/>
      <c r="HIK10" s="96"/>
      <c r="HIL10" s="96"/>
      <c r="HIM10" s="96"/>
      <c r="HIN10" s="96"/>
      <c r="HIO10" s="96"/>
      <c r="HIP10" s="96"/>
      <c r="HIQ10" s="96"/>
      <c r="HIR10" s="96"/>
      <c r="HIS10" s="96"/>
      <c r="HIT10" s="96"/>
      <c r="HIU10" s="96"/>
      <c r="HIV10" s="96"/>
      <c r="HIW10" s="96"/>
      <c r="HIX10" s="96"/>
      <c r="HIY10" s="96"/>
      <c r="HIZ10" s="96"/>
      <c r="HJA10" s="96"/>
      <c r="HJB10" s="96"/>
      <c r="HJC10" s="96"/>
      <c r="HJD10" s="96"/>
      <c r="HJE10" s="96"/>
      <c r="HJF10" s="96"/>
      <c r="HJG10" s="96"/>
      <c r="HJH10" s="96"/>
      <c r="HJI10" s="96"/>
      <c r="HJJ10" s="96"/>
      <c r="HJK10" s="96"/>
      <c r="HJL10" s="96"/>
      <c r="HJM10" s="96"/>
      <c r="HJN10" s="96"/>
      <c r="HJO10" s="96"/>
      <c r="HJP10" s="96"/>
      <c r="HJQ10" s="96"/>
      <c r="HJR10" s="96"/>
      <c r="HJS10" s="96"/>
      <c r="HJT10" s="96"/>
      <c r="HJU10" s="96"/>
      <c r="HJV10" s="96"/>
      <c r="HJW10" s="96"/>
      <c r="HJX10" s="96"/>
      <c r="HJY10" s="96"/>
      <c r="HJZ10" s="96"/>
      <c r="HKA10" s="96"/>
      <c r="HKB10" s="96"/>
      <c r="HKC10" s="96"/>
      <c r="HKD10" s="96"/>
      <c r="HKE10" s="96"/>
      <c r="HKF10" s="96"/>
      <c r="HKG10" s="96"/>
      <c r="HKH10" s="96"/>
      <c r="HKI10" s="96"/>
      <c r="HKJ10" s="96"/>
      <c r="HKK10" s="96"/>
      <c r="HKL10" s="96"/>
      <c r="HKM10" s="96"/>
      <c r="HKN10" s="96"/>
      <c r="HKO10" s="96"/>
      <c r="HKP10" s="96"/>
      <c r="HKQ10" s="96"/>
      <c r="HKR10" s="96"/>
      <c r="HKS10" s="96"/>
      <c r="HKT10" s="96"/>
      <c r="HKU10" s="96"/>
      <c r="HKV10" s="96"/>
      <c r="HKW10" s="96"/>
      <c r="HKX10" s="96"/>
      <c r="HKY10" s="96"/>
      <c r="HKZ10" s="96"/>
      <c r="HLA10" s="96"/>
      <c r="HLB10" s="96"/>
      <c r="HLC10" s="96"/>
      <c r="HLD10" s="96"/>
      <c r="HLE10" s="96"/>
      <c r="HLF10" s="96"/>
      <c r="HLG10" s="96"/>
      <c r="HLH10" s="96"/>
      <c r="HLI10" s="96"/>
      <c r="HLJ10" s="96"/>
      <c r="HLK10" s="96"/>
      <c r="HLL10" s="96"/>
      <c r="HLM10" s="96"/>
      <c r="HLN10" s="96"/>
      <c r="HLO10" s="96"/>
      <c r="HLP10" s="96"/>
      <c r="HLQ10" s="96"/>
      <c r="HLR10" s="96"/>
      <c r="HLS10" s="96"/>
      <c r="HLT10" s="96"/>
      <c r="HLU10" s="96"/>
      <c r="HLV10" s="96"/>
      <c r="HLW10" s="96"/>
      <c r="HLX10" s="96"/>
      <c r="HLY10" s="96"/>
      <c r="HLZ10" s="96"/>
      <c r="HMA10" s="96"/>
      <c r="HMB10" s="96"/>
      <c r="HMC10" s="96"/>
      <c r="HMD10" s="96"/>
      <c r="HME10" s="96"/>
      <c r="HMF10" s="96"/>
      <c r="HMG10" s="96"/>
      <c r="HMH10" s="96"/>
      <c r="HMI10" s="96"/>
      <c r="HMJ10" s="96"/>
      <c r="HMK10" s="96"/>
      <c r="HML10" s="96"/>
      <c r="HMM10" s="96"/>
      <c r="HMN10" s="96"/>
      <c r="HMO10" s="96"/>
      <c r="HMP10" s="96"/>
      <c r="HMQ10" s="96"/>
      <c r="HMR10" s="96"/>
      <c r="HMS10" s="96"/>
      <c r="HMT10" s="96"/>
      <c r="HMU10" s="96"/>
      <c r="HMV10" s="96"/>
      <c r="HMW10" s="96"/>
      <c r="HMX10" s="96"/>
      <c r="HMY10" s="96"/>
      <c r="HMZ10" s="96"/>
      <c r="HNA10" s="96"/>
      <c r="HNB10" s="96"/>
      <c r="HNC10" s="96"/>
      <c r="HND10" s="96"/>
      <c r="HNE10" s="96"/>
      <c r="HNF10" s="96"/>
      <c r="HNG10" s="96"/>
      <c r="HNH10" s="96"/>
      <c r="HNI10" s="96"/>
      <c r="HNJ10" s="96"/>
      <c r="HNK10" s="96"/>
      <c r="HNL10" s="96"/>
      <c r="HNM10" s="96"/>
      <c r="HNN10" s="96"/>
      <c r="HNO10" s="96"/>
      <c r="HNP10" s="96"/>
      <c r="HNQ10" s="96"/>
      <c r="HNR10" s="96"/>
      <c r="HNS10" s="96"/>
      <c r="HNT10" s="96"/>
      <c r="HNU10" s="96"/>
      <c r="HNV10" s="96"/>
      <c r="HNW10" s="96"/>
      <c r="HNX10" s="96"/>
      <c r="HNY10" s="96"/>
      <c r="HNZ10" s="96"/>
      <c r="HOA10" s="96"/>
      <c r="HOB10" s="96"/>
      <c r="HOC10" s="96"/>
      <c r="HOD10" s="96"/>
      <c r="HOE10" s="96"/>
      <c r="HOF10" s="96"/>
      <c r="HOG10" s="96"/>
      <c r="HOH10" s="96"/>
      <c r="HOI10" s="96"/>
      <c r="HOJ10" s="96"/>
      <c r="HOK10" s="96"/>
      <c r="HOL10" s="96"/>
      <c r="HOM10" s="96"/>
      <c r="HON10" s="96"/>
      <c r="HOO10" s="96"/>
      <c r="HOP10" s="96"/>
      <c r="HOQ10" s="96"/>
      <c r="HOR10" s="96"/>
      <c r="HOS10" s="96"/>
      <c r="HOT10" s="96"/>
      <c r="HOU10" s="96"/>
      <c r="HOV10" s="96"/>
      <c r="HOW10" s="96"/>
      <c r="HOX10" s="96"/>
      <c r="HOY10" s="96"/>
      <c r="HOZ10" s="96"/>
      <c r="HPA10" s="96"/>
      <c r="HPB10" s="96"/>
      <c r="HPC10" s="96"/>
      <c r="HPD10" s="96"/>
      <c r="HPE10" s="96"/>
      <c r="HPF10" s="96"/>
      <c r="HPG10" s="96"/>
      <c r="HPH10" s="96"/>
      <c r="HPI10" s="96"/>
      <c r="HPJ10" s="96"/>
      <c r="HPK10" s="96"/>
      <c r="HPL10" s="96"/>
      <c r="HPM10" s="96"/>
      <c r="HPN10" s="96"/>
      <c r="HPO10" s="96"/>
      <c r="HPP10" s="96"/>
      <c r="HPQ10" s="96"/>
      <c r="HPR10" s="96"/>
      <c r="HPS10" s="96"/>
      <c r="HPT10" s="96"/>
      <c r="HPU10" s="96"/>
      <c r="HPV10" s="96"/>
      <c r="HPW10" s="96"/>
      <c r="HPX10" s="96"/>
      <c r="HPY10" s="96"/>
      <c r="HPZ10" s="96"/>
      <c r="HQA10" s="96"/>
      <c r="HQB10" s="96"/>
      <c r="HQC10" s="96"/>
      <c r="HQD10" s="96"/>
      <c r="HQE10" s="96"/>
      <c r="HQF10" s="96"/>
      <c r="HQG10" s="96"/>
      <c r="HQH10" s="96"/>
      <c r="HQI10" s="96"/>
      <c r="HQJ10" s="96"/>
      <c r="HQK10" s="96"/>
      <c r="HQL10" s="96"/>
      <c r="HQM10" s="96"/>
      <c r="HQN10" s="96"/>
      <c r="HQO10" s="96"/>
      <c r="HQP10" s="96"/>
      <c r="HQQ10" s="96"/>
      <c r="HQR10" s="96"/>
      <c r="HQS10" s="96"/>
      <c r="HQT10" s="96"/>
      <c r="HQU10" s="96"/>
      <c r="HQV10" s="96"/>
      <c r="HQW10" s="96"/>
      <c r="HQX10" s="96"/>
      <c r="HQY10" s="96"/>
      <c r="HQZ10" s="96"/>
      <c r="HRA10" s="96"/>
      <c r="HRB10" s="96"/>
      <c r="HRC10" s="96"/>
      <c r="HRD10" s="96"/>
      <c r="HRE10" s="96"/>
      <c r="HRF10" s="96"/>
      <c r="HRG10" s="96"/>
      <c r="HRH10" s="96"/>
      <c r="HRI10" s="96"/>
      <c r="HRJ10" s="96"/>
      <c r="HRK10" s="96"/>
      <c r="HRL10" s="96"/>
      <c r="HRM10" s="96"/>
      <c r="HRN10" s="96"/>
      <c r="HRO10" s="96"/>
      <c r="HRP10" s="96"/>
      <c r="HRQ10" s="96"/>
      <c r="HRR10" s="96"/>
      <c r="HRS10" s="96"/>
      <c r="HRT10" s="96"/>
      <c r="HRU10" s="96"/>
      <c r="HRV10" s="96"/>
      <c r="HRW10" s="96"/>
      <c r="HRX10" s="96"/>
      <c r="HRY10" s="96"/>
      <c r="HRZ10" s="96"/>
      <c r="HSA10" s="96"/>
      <c r="HSB10" s="96"/>
      <c r="HSC10" s="96"/>
      <c r="HSD10" s="96"/>
      <c r="HSE10" s="96"/>
      <c r="HSF10" s="96"/>
      <c r="HSG10" s="96"/>
      <c r="HSH10" s="96"/>
      <c r="HSI10" s="96"/>
      <c r="HSJ10" s="96"/>
      <c r="HSK10" s="96"/>
      <c r="HSL10" s="96"/>
      <c r="HSM10" s="96"/>
      <c r="HSN10" s="96"/>
      <c r="HSO10" s="96"/>
      <c r="HSP10" s="96"/>
      <c r="HSQ10" s="96"/>
      <c r="HSR10" s="96"/>
      <c r="HSS10" s="96"/>
      <c r="HST10" s="96"/>
      <c r="HSU10" s="96"/>
      <c r="HSV10" s="96"/>
      <c r="HSW10" s="96"/>
      <c r="HSX10" s="96"/>
      <c r="HSY10" s="96"/>
      <c r="HSZ10" s="96"/>
      <c r="HTA10" s="96"/>
      <c r="HTB10" s="96"/>
      <c r="HTC10" s="96"/>
      <c r="HTD10" s="96"/>
      <c r="HTE10" s="96"/>
      <c r="HTF10" s="96"/>
      <c r="HTG10" s="96"/>
      <c r="HTH10" s="96"/>
      <c r="HTI10" s="96"/>
      <c r="HTJ10" s="96"/>
      <c r="HTK10" s="96"/>
      <c r="HTL10" s="96"/>
      <c r="HTM10" s="96"/>
      <c r="HTN10" s="96"/>
      <c r="HTO10" s="96"/>
      <c r="HTP10" s="96"/>
      <c r="HTQ10" s="96"/>
      <c r="HTR10" s="96"/>
      <c r="HTS10" s="96"/>
      <c r="HTT10" s="96"/>
      <c r="HTU10" s="96"/>
      <c r="HTV10" s="96"/>
      <c r="HTW10" s="96"/>
      <c r="HTX10" s="96"/>
      <c r="HTY10" s="96"/>
      <c r="HTZ10" s="96"/>
      <c r="HUA10" s="96"/>
      <c r="HUB10" s="96"/>
      <c r="HUC10" s="96"/>
      <c r="HUD10" s="96"/>
      <c r="HUE10" s="96"/>
      <c r="HUF10" s="96"/>
      <c r="HUG10" s="96"/>
      <c r="HUH10" s="96"/>
      <c r="HUI10" s="96"/>
      <c r="HUJ10" s="96"/>
      <c r="HUK10" s="96"/>
      <c r="HUL10" s="96"/>
      <c r="HUM10" s="96"/>
      <c r="HUN10" s="96"/>
      <c r="HUO10" s="96"/>
      <c r="HUP10" s="96"/>
      <c r="HUQ10" s="96"/>
      <c r="HUR10" s="96"/>
      <c r="HUS10" s="96"/>
      <c r="HUT10" s="96"/>
      <c r="HUU10" s="96"/>
      <c r="HUV10" s="96"/>
      <c r="HUW10" s="96"/>
      <c r="HUX10" s="96"/>
      <c r="HUY10" s="96"/>
      <c r="HUZ10" s="96"/>
      <c r="HVA10" s="96"/>
      <c r="HVB10" s="96"/>
      <c r="HVC10" s="96"/>
      <c r="HVD10" s="96"/>
      <c r="HVE10" s="96"/>
      <c r="HVF10" s="96"/>
      <c r="HVG10" s="96"/>
      <c r="HVH10" s="96"/>
      <c r="HVI10" s="96"/>
      <c r="HVJ10" s="96"/>
      <c r="HVK10" s="96"/>
      <c r="HVL10" s="96"/>
      <c r="HVM10" s="96"/>
      <c r="HVN10" s="96"/>
      <c r="HVO10" s="96"/>
      <c r="HVP10" s="96"/>
      <c r="HVQ10" s="96"/>
      <c r="HVR10" s="96"/>
      <c r="HVS10" s="96"/>
      <c r="HVT10" s="96"/>
      <c r="HVU10" s="96"/>
      <c r="HVV10" s="96"/>
      <c r="HVW10" s="96"/>
      <c r="HVX10" s="96"/>
      <c r="HVY10" s="96"/>
      <c r="HVZ10" s="96"/>
      <c r="HWA10" s="96"/>
      <c r="HWB10" s="96"/>
      <c r="HWC10" s="96"/>
      <c r="HWD10" s="96"/>
      <c r="HWE10" s="96"/>
      <c r="HWF10" s="96"/>
      <c r="HWG10" s="96"/>
      <c r="HWH10" s="96"/>
      <c r="HWI10" s="96"/>
      <c r="HWJ10" s="96"/>
      <c r="HWK10" s="96"/>
      <c r="HWL10" s="96"/>
      <c r="HWM10" s="96"/>
      <c r="HWN10" s="96"/>
      <c r="HWO10" s="96"/>
      <c r="HWP10" s="96"/>
      <c r="HWQ10" s="96"/>
      <c r="HWR10" s="96"/>
      <c r="HWS10" s="96"/>
      <c r="HWT10" s="96"/>
      <c r="HWU10" s="96"/>
      <c r="HWV10" s="96"/>
      <c r="HWW10" s="96"/>
      <c r="HWX10" s="96"/>
      <c r="HWY10" s="96"/>
      <c r="HWZ10" s="96"/>
      <c r="HXA10" s="96"/>
      <c r="HXB10" s="96"/>
      <c r="HXC10" s="96"/>
      <c r="HXD10" s="96"/>
      <c r="HXE10" s="96"/>
      <c r="HXF10" s="96"/>
      <c r="HXG10" s="96"/>
      <c r="HXH10" s="96"/>
      <c r="HXI10" s="96"/>
      <c r="HXJ10" s="96"/>
      <c r="HXK10" s="96"/>
      <c r="HXL10" s="96"/>
      <c r="HXM10" s="96"/>
      <c r="HXN10" s="96"/>
      <c r="HXO10" s="96"/>
      <c r="HXP10" s="96"/>
      <c r="HXQ10" s="96"/>
      <c r="HXR10" s="96"/>
      <c r="HXS10" s="96"/>
      <c r="HXT10" s="96"/>
      <c r="HXU10" s="96"/>
      <c r="HXV10" s="96"/>
      <c r="HXW10" s="96"/>
      <c r="HXX10" s="96"/>
      <c r="HXY10" s="96"/>
      <c r="HXZ10" s="96"/>
      <c r="HYA10" s="96"/>
      <c r="HYB10" s="96"/>
      <c r="HYC10" s="96"/>
      <c r="HYD10" s="96"/>
      <c r="HYE10" s="96"/>
      <c r="HYF10" s="96"/>
      <c r="HYG10" s="96"/>
      <c r="HYH10" s="96"/>
      <c r="HYI10" s="96"/>
      <c r="HYJ10" s="96"/>
      <c r="HYK10" s="96"/>
      <c r="HYL10" s="96"/>
      <c r="HYM10" s="96"/>
      <c r="HYN10" s="96"/>
      <c r="HYO10" s="96"/>
      <c r="HYP10" s="96"/>
      <c r="HYQ10" s="96"/>
      <c r="HYR10" s="96"/>
      <c r="HYS10" s="96"/>
      <c r="HYT10" s="96"/>
      <c r="HYU10" s="96"/>
      <c r="HYV10" s="96"/>
      <c r="HYW10" s="96"/>
      <c r="HYX10" s="96"/>
      <c r="HYY10" s="96"/>
      <c r="HYZ10" s="96"/>
      <c r="HZA10" s="96"/>
      <c r="HZB10" s="96"/>
      <c r="HZC10" s="96"/>
      <c r="HZD10" s="96"/>
      <c r="HZE10" s="96"/>
      <c r="HZF10" s="96"/>
      <c r="HZG10" s="96"/>
      <c r="HZH10" s="96"/>
      <c r="HZI10" s="96"/>
      <c r="HZJ10" s="96"/>
      <c r="HZK10" s="96"/>
      <c r="HZL10" s="96"/>
      <c r="HZM10" s="96"/>
      <c r="HZN10" s="96"/>
      <c r="HZO10" s="96"/>
      <c r="HZP10" s="96"/>
      <c r="HZQ10" s="96"/>
      <c r="HZR10" s="96"/>
      <c r="HZS10" s="96"/>
      <c r="HZT10" s="96"/>
      <c r="HZU10" s="96"/>
      <c r="HZV10" s="96"/>
      <c r="HZW10" s="96"/>
      <c r="HZX10" s="96"/>
      <c r="HZY10" s="96"/>
      <c r="HZZ10" s="96"/>
      <c r="IAA10" s="96"/>
      <c r="IAB10" s="96"/>
      <c r="IAC10" s="96"/>
      <c r="IAD10" s="96"/>
      <c r="IAE10" s="96"/>
      <c r="IAF10" s="96"/>
      <c r="IAG10" s="96"/>
      <c r="IAH10" s="96"/>
      <c r="IAI10" s="96"/>
      <c r="IAJ10" s="96"/>
      <c r="IAK10" s="96"/>
      <c r="IAL10" s="96"/>
      <c r="IAM10" s="96"/>
      <c r="IAN10" s="96"/>
      <c r="IAO10" s="96"/>
      <c r="IAP10" s="96"/>
      <c r="IAQ10" s="96"/>
      <c r="IAR10" s="96"/>
      <c r="IAS10" s="96"/>
      <c r="IAT10" s="96"/>
      <c r="IAU10" s="96"/>
      <c r="IAV10" s="96"/>
      <c r="IAW10" s="96"/>
      <c r="IAX10" s="96"/>
      <c r="IAY10" s="96"/>
      <c r="IAZ10" s="96"/>
      <c r="IBA10" s="96"/>
      <c r="IBB10" s="96"/>
      <c r="IBC10" s="96"/>
      <c r="IBD10" s="96"/>
      <c r="IBE10" s="96"/>
      <c r="IBF10" s="96"/>
      <c r="IBG10" s="96"/>
      <c r="IBH10" s="96"/>
      <c r="IBI10" s="96"/>
      <c r="IBJ10" s="96"/>
      <c r="IBK10" s="96"/>
      <c r="IBL10" s="96"/>
      <c r="IBM10" s="96"/>
      <c r="IBN10" s="96"/>
      <c r="IBO10" s="96"/>
      <c r="IBP10" s="96"/>
      <c r="IBQ10" s="96"/>
      <c r="IBR10" s="96"/>
      <c r="IBS10" s="96"/>
      <c r="IBT10" s="96"/>
      <c r="IBU10" s="96"/>
      <c r="IBV10" s="96"/>
      <c r="IBW10" s="96"/>
      <c r="IBX10" s="96"/>
      <c r="IBY10" s="96"/>
      <c r="IBZ10" s="96"/>
      <c r="ICA10" s="96"/>
      <c r="ICB10" s="96"/>
      <c r="ICC10" s="96"/>
      <c r="ICD10" s="96"/>
      <c r="ICE10" s="96"/>
      <c r="ICF10" s="96"/>
      <c r="ICG10" s="96"/>
      <c r="ICH10" s="96"/>
      <c r="ICI10" s="96"/>
      <c r="ICJ10" s="96"/>
      <c r="ICK10" s="96"/>
      <c r="ICL10" s="96"/>
      <c r="ICM10" s="96"/>
      <c r="ICN10" s="96"/>
      <c r="ICO10" s="96"/>
      <c r="ICP10" s="96"/>
      <c r="ICQ10" s="96"/>
      <c r="ICR10" s="96"/>
      <c r="ICS10" s="96"/>
      <c r="ICT10" s="96"/>
      <c r="ICU10" s="96"/>
      <c r="ICV10" s="96"/>
      <c r="ICW10" s="96"/>
      <c r="ICX10" s="96"/>
      <c r="ICY10" s="96"/>
      <c r="ICZ10" s="96"/>
      <c r="IDA10" s="96"/>
      <c r="IDB10" s="96"/>
      <c r="IDC10" s="96"/>
      <c r="IDD10" s="96"/>
      <c r="IDE10" s="96"/>
      <c r="IDF10" s="96"/>
      <c r="IDG10" s="96"/>
      <c r="IDH10" s="96"/>
      <c r="IDI10" s="96"/>
      <c r="IDJ10" s="96"/>
      <c r="IDK10" s="96"/>
      <c r="IDL10" s="96"/>
      <c r="IDM10" s="96"/>
      <c r="IDN10" s="96"/>
      <c r="IDO10" s="96"/>
      <c r="IDP10" s="96"/>
      <c r="IDQ10" s="96"/>
      <c r="IDR10" s="96"/>
      <c r="IDS10" s="96"/>
      <c r="IDT10" s="96"/>
      <c r="IDU10" s="96"/>
      <c r="IDV10" s="96"/>
      <c r="IDW10" s="96"/>
      <c r="IDX10" s="96"/>
      <c r="IDY10" s="96"/>
      <c r="IDZ10" s="96"/>
      <c r="IEA10" s="96"/>
      <c r="IEB10" s="96"/>
      <c r="IEC10" s="96"/>
      <c r="IED10" s="96"/>
      <c r="IEE10" s="96"/>
      <c r="IEF10" s="96"/>
      <c r="IEG10" s="96"/>
      <c r="IEH10" s="96"/>
      <c r="IEI10" s="96"/>
      <c r="IEJ10" s="96"/>
      <c r="IEK10" s="96"/>
      <c r="IEL10" s="96"/>
      <c r="IEM10" s="96"/>
      <c r="IEN10" s="96"/>
      <c r="IEO10" s="96"/>
      <c r="IEP10" s="96"/>
      <c r="IEQ10" s="96"/>
      <c r="IER10" s="96"/>
      <c r="IES10" s="96"/>
      <c r="IET10" s="96"/>
      <c r="IEU10" s="96"/>
      <c r="IEV10" s="96"/>
      <c r="IEW10" s="96"/>
      <c r="IEX10" s="96"/>
      <c r="IEY10" s="96"/>
      <c r="IEZ10" s="96"/>
      <c r="IFA10" s="96"/>
      <c r="IFB10" s="96"/>
      <c r="IFC10" s="96"/>
      <c r="IFD10" s="96"/>
      <c r="IFE10" s="96"/>
      <c r="IFF10" s="96"/>
      <c r="IFG10" s="96"/>
      <c r="IFH10" s="96"/>
      <c r="IFI10" s="96"/>
      <c r="IFJ10" s="96"/>
      <c r="IFK10" s="96"/>
      <c r="IFL10" s="96"/>
      <c r="IFM10" s="96"/>
      <c r="IFN10" s="96"/>
      <c r="IFO10" s="96"/>
      <c r="IFP10" s="96"/>
      <c r="IFQ10" s="96"/>
      <c r="IFR10" s="96"/>
      <c r="IFS10" s="96"/>
      <c r="IFT10" s="96"/>
      <c r="IFU10" s="96"/>
      <c r="IFV10" s="96"/>
      <c r="IFW10" s="96"/>
      <c r="IFX10" s="96"/>
      <c r="IFY10" s="96"/>
      <c r="IFZ10" s="96"/>
      <c r="IGA10" s="96"/>
      <c r="IGB10" s="96"/>
      <c r="IGC10" s="96"/>
      <c r="IGD10" s="96"/>
      <c r="IGE10" s="96"/>
      <c r="IGF10" s="96"/>
      <c r="IGG10" s="96"/>
      <c r="IGH10" s="96"/>
      <c r="IGI10" s="96"/>
      <c r="IGJ10" s="96"/>
      <c r="IGK10" s="96"/>
      <c r="IGL10" s="96"/>
      <c r="IGM10" s="96"/>
      <c r="IGN10" s="96"/>
      <c r="IGO10" s="96"/>
      <c r="IGP10" s="96"/>
      <c r="IGQ10" s="96"/>
      <c r="IGR10" s="96"/>
      <c r="IGS10" s="96"/>
      <c r="IGT10" s="96"/>
      <c r="IGU10" s="96"/>
      <c r="IGV10" s="96"/>
      <c r="IGW10" s="96"/>
      <c r="IGX10" s="96"/>
      <c r="IGY10" s="96"/>
      <c r="IGZ10" s="96"/>
      <c r="IHA10" s="96"/>
      <c r="IHB10" s="96"/>
      <c r="IHC10" s="96"/>
      <c r="IHD10" s="96"/>
      <c r="IHE10" s="96"/>
      <c r="IHF10" s="96"/>
      <c r="IHG10" s="96"/>
      <c r="IHH10" s="96"/>
      <c r="IHI10" s="96"/>
      <c r="IHJ10" s="96"/>
      <c r="IHK10" s="96"/>
      <c r="IHL10" s="96"/>
      <c r="IHM10" s="96"/>
      <c r="IHN10" s="96"/>
      <c r="IHO10" s="96"/>
      <c r="IHP10" s="96"/>
      <c r="IHQ10" s="96"/>
      <c r="IHR10" s="96"/>
      <c r="IHS10" s="96"/>
      <c r="IHT10" s="96"/>
      <c r="IHU10" s="96"/>
      <c r="IHV10" s="96"/>
      <c r="IHW10" s="96"/>
      <c r="IHX10" s="96"/>
      <c r="IHY10" s="96"/>
      <c r="IHZ10" s="96"/>
      <c r="IIA10" s="96"/>
      <c r="IIB10" s="96"/>
      <c r="IIC10" s="96"/>
      <c r="IID10" s="96"/>
      <c r="IIE10" s="96"/>
      <c r="IIF10" s="96"/>
      <c r="IIG10" s="96"/>
      <c r="IIH10" s="96"/>
      <c r="III10" s="96"/>
      <c r="IIJ10" s="96"/>
      <c r="IIK10" s="96"/>
      <c r="IIL10" s="96"/>
      <c r="IIM10" s="96"/>
      <c r="IIN10" s="96"/>
      <c r="IIO10" s="96"/>
      <c r="IIP10" s="96"/>
      <c r="IIQ10" s="96"/>
      <c r="IIR10" s="96"/>
      <c r="IIS10" s="96"/>
      <c r="IIT10" s="96"/>
      <c r="IIU10" s="96"/>
      <c r="IIV10" s="96"/>
      <c r="IIW10" s="96"/>
      <c r="IIX10" s="96"/>
      <c r="IIY10" s="96"/>
      <c r="IIZ10" s="96"/>
      <c r="IJA10" s="96"/>
      <c r="IJB10" s="96"/>
      <c r="IJC10" s="96"/>
      <c r="IJD10" s="96"/>
      <c r="IJE10" s="96"/>
      <c r="IJF10" s="96"/>
      <c r="IJG10" s="96"/>
      <c r="IJH10" s="96"/>
      <c r="IJI10" s="96"/>
      <c r="IJJ10" s="96"/>
      <c r="IJK10" s="96"/>
      <c r="IJL10" s="96"/>
      <c r="IJM10" s="96"/>
      <c r="IJN10" s="96"/>
      <c r="IJO10" s="96"/>
      <c r="IJP10" s="96"/>
      <c r="IJQ10" s="96"/>
      <c r="IJR10" s="96"/>
      <c r="IJS10" s="96"/>
      <c r="IJT10" s="96"/>
      <c r="IJU10" s="96"/>
      <c r="IJV10" s="96"/>
      <c r="IJW10" s="96"/>
      <c r="IJX10" s="96"/>
      <c r="IJY10" s="96"/>
      <c r="IJZ10" s="96"/>
      <c r="IKA10" s="96"/>
      <c r="IKB10" s="96"/>
      <c r="IKC10" s="96"/>
      <c r="IKD10" s="96"/>
      <c r="IKE10" s="96"/>
      <c r="IKF10" s="96"/>
      <c r="IKG10" s="96"/>
      <c r="IKH10" s="96"/>
      <c r="IKI10" s="96"/>
      <c r="IKJ10" s="96"/>
      <c r="IKK10" s="96"/>
      <c r="IKL10" s="96"/>
      <c r="IKM10" s="96"/>
      <c r="IKN10" s="96"/>
      <c r="IKO10" s="96"/>
      <c r="IKP10" s="96"/>
      <c r="IKQ10" s="96"/>
      <c r="IKR10" s="96"/>
      <c r="IKS10" s="96"/>
      <c r="IKT10" s="96"/>
      <c r="IKU10" s="96"/>
      <c r="IKV10" s="96"/>
      <c r="IKW10" s="96"/>
      <c r="IKX10" s="96"/>
      <c r="IKY10" s="96"/>
      <c r="IKZ10" s="96"/>
      <c r="ILA10" s="96"/>
      <c r="ILB10" s="96"/>
      <c r="ILC10" s="96"/>
      <c r="ILD10" s="96"/>
      <c r="ILE10" s="96"/>
      <c r="ILF10" s="96"/>
      <c r="ILG10" s="96"/>
      <c r="ILH10" s="96"/>
      <c r="ILI10" s="96"/>
      <c r="ILJ10" s="96"/>
      <c r="ILK10" s="96"/>
      <c r="ILL10" s="96"/>
      <c r="ILM10" s="96"/>
      <c r="ILN10" s="96"/>
      <c r="ILO10" s="96"/>
      <c r="ILP10" s="96"/>
      <c r="ILQ10" s="96"/>
      <c r="ILR10" s="96"/>
      <c r="ILS10" s="96"/>
      <c r="ILT10" s="96"/>
      <c r="ILU10" s="96"/>
      <c r="ILV10" s="96"/>
      <c r="ILW10" s="96"/>
      <c r="ILX10" s="96"/>
      <c r="ILY10" s="96"/>
      <c r="ILZ10" s="96"/>
      <c r="IMA10" s="96"/>
      <c r="IMB10" s="96"/>
      <c r="IMC10" s="96"/>
      <c r="IMD10" s="96"/>
      <c r="IME10" s="96"/>
      <c r="IMF10" s="96"/>
      <c r="IMG10" s="96"/>
      <c r="IMH10" s="96"/>
      <c r="IMI10" s="96"/>
      <c r="IMJ10" s="96"/>
      <c r="IMK10" s="96"/>
      <c r="IML10" s="96"/>
      <c r="IMM10" s="96"/>
      <c r="IMN10" s="96"/>
      <c r="IMO10" s="96"/>
      <c r="IMP10" s="96"/>
      <c r="IMQ10" s="96"/>
      <c r="IMR10" s="96"/>
      <c r="IMS10" s="96"/>
      <c r="IMT10" s="96"/>
      <c r="IMU10" s="96"/>
      <c r="IMV10" s="96"/>
      <c r="IMW10" s="96"/>
      <c r="IMX10" s="96"/>
      <c r="IMY10" s="96"/>
      <c r="IMZ10" s="96"/>
      <c r="INA10" s="96"/>
      <c r="INB10" s="96"/>
      <c r="INC10" s="96"/>
      <c r="IND10" s="96"/>
      <c r="INE10" s="96"/>
      <c r="INF10" s="96"/>
      <c r="ING10" s="96"/>
      <c r="INH10" s="96"/>
      <c r="INI10" s="96"/>
      <c r="INJ10" s="96"/>
      <c r="INK10" s="96"/>
      <c r="INL10" s="96"/>
      <c r="INM10" s="96"/>
      <c r="INN10" s="96"/>
      <c r="INO10" s="96"/>
      <c r="INP10" s="96"/>
      <c r="INQ10" s="96"/>
      <c r="INR10" s="96"/>
      <c r="INS10" s="96"/>
      <c r="INT10" s="96"/>
      <c r="INU10" s="96"/>
      <c r="INV10" s="96"/>
      <c r="INW10" s="96"/>
      <c r="INX10" s="96"/>
      <c r="INY10" s="96"/>
      <c r="INZ10" s="96"/>
      <c r="IOA10" s="96"/>
      <c r="IOB10" s="96"/>
      <c r="IOC10" s="96"/>
      <c r="IOD10" s="96"/>
      <c r="IOE10" s="96"/>
      <c r="IOF10" s="96"/>
      <c r="IOG10" s="96"/>
      <c r="IOH10" s="96"/>
      <c r="IOI10" s="96"/>
      <c r="IOJ10" s="96"/>
      <c r="IOK10" s="96"/>
      <c r="IOL10" s="96"/>
      <c r="IOM10" s="96"/>
      <c r="ION10" s="96"/>
      <c r="IOO10" s="96"/>
      <c r="IOP10" s="96"/>
      <c r="IOQ10" s="96"/>
      <c r="IOR10" s="96"/>
      <c r="IOS10" s="96"/>
      <c r="IOT10" s="96"/>
      <c r="IOU10" s="96"/>
      <c r="IOV10" s="96"/>
      <c r="IOW10" s="96"/>
      <c r="IOX10" s="96"/>
      <c r="IOY10" s="96"/>
      <c r="IOZ10" s="96"/>
      <c r="IPA10" s="96"/>
      <c r="IPB10" s="96"/>
      <c r="IPC10" s="96"/>
      <c r="IPD10" s="96"/>
      <c r="IPE10" s="96"/>
      <c r="IPF10" s="96"/>
      <c r="IPG10" s="96"/>
      <c r="IPH10" s="96"/>
      <c r="IPI10" s="96"/>
      <c r="IPJ10" s="96"/>
      <c r="IPK10" s="96"/>
      <c r="IPL10" s="96"/>
      <c r="IPM10" s="96"/>
      <c r="IPN10" s="96"/>
      <c r="IPO10" s="96"/>
      <c r="IPP10" s="96"/>
      <c r="IPQ10" s="96"/>
      <c r="IPR10" s="96"/>
      <c r="IPS10" s="96"/>
      <c r="IPT10" s="96"/>
      <c r="IPU10" s="96"/>
      <c r="IPV10" s="96"/>
      <c r="IPW10" s="96"/>
      <c r="IPX10" s="96"/>
      <c r="IPY10" s="96"/>
      <c r="IPZ10" s="96"/>
      <c r="IQA10" s="96"/>
      <c r="IQB10" s="96"/>
      <c r="IQC10" s="96"/>
      <c r="IQD10" s="96"/>
      <c r="IQE10" s="96"/>
      <c r="IQF10" s="96"/>
      <c r="IQG10" s="96"/>
      <c r="IQH10" s="96"/>
      <c r="IQI10" s="96"/>
      <c r="IQJ10" s="96"/>
      <c r="IQK10" s="96"/>
      <c r="IQL10" s="96"/>
      <c r="IQM10" s="96"/>
      <c r="IQN10" s="96"/>
      <c r="IQO10" s="96"/>
      <c r="IQP10" s="96"/>
      <c r="IQQ10" s="96"/>
      <c r="IQR10" s="96"/>
      <c r="IQS10" s="96"/>
      <c r="IQT10" s="96"/>
      <c r="IQU10" s="96"/>
      <c r="IQV10" s="96"/>
      <c r="IQW10" s="96"/>
      <c r="IQX10" s="96"/>
      <c r="IQY10" s="96"/>
      <c r="IQZ10" s="96"/>
      <c r="IRA10" s="96"/>
      <c r="IRB10" s="96"/>
      <c r="IRC10" s="96"/>
      <c r="IRD10" s="96"/>
      <c r="IRE10" s="96"/>
      <c r="IRF10" s="96"/>
      <c r="IRG10" s="96"/>
      <c r="IRH10" s="96"/>
      <c r="IRI10" s="96"/>
      <c r="IRJ10" s="96"/>
      <c r="IRK10" s="96"/>
      <c r="IRL10" s="96"/>
      <c r="IRM10" s="96"/>
      <c r="IRN10" s="96"/>
      <c r="IRO10" s="96"/>
      <c r="IRP10" s="96"/>
      <c r="IRQ10" s="96"/>
      <c r="IRR10" s="96"/>
      <c r="IRS10" s="96"/>
      <c r="IRT10" s="96"/>
      <c r="IRU10" s="96"/>
      <c r="IRV10" s="96"/>
      <c r="IRW10" s="96"/>
      <c r="IRX10" s="96"/>
      <c r="IRY10" s="96"/>
      <c r="IRZ10" s="96"/>
      <c r="ISA10" s="96"/>
      <c r="ISB10" s="96"/>
      <c r="ISC10" s="96"/>
      <c r="ISD10" s="96"/>
      <c r="ISE10" s="96"/>
      <c r="ISF10" s="96"/>
      <c r="ISG10" s="96"/>
      <c r="ISH10" s="96"/>
      <c r="ISI10" s="96"/>
      <c r="ISJ10" s="96"/>
      <c r="ISK10" s="96"/>
      <c r="ISL10" s="96"/>
      <c r="ISM10" s="96"/>
      <c r="ISN10" s="96"/>
      <c r="ISO10" s="96"/>
      <c r="ISP10" s="96"/>
      <c r="ISQ10" s="96"/>
      <c r="ISR10" s="96"/>
      <c r="ISS10" s="96"/>
      <c r="IST10" s="96"/>
      <c r="ISU10" s="96"/>
      <c r="ISV10" s="96"/>
      <c r="ISW10" s="96"/>
      <c r="ISX10" s="96"/>
      <c r="ISY10" s="96"/>
      <c r="ISZ10" s="96"/>
      <c r="ITA10" s="96"/>
      <c r="ITB10" s="96"/>
      <c r="ITC10" s="96"/>
      <c r="ITD10" s="96"/>
      <c r="ITE10" s="96"/>
      <c r="ITF10" s="96"/>
      <c r="ITG10" s="96"/>
      <c r="ITH10" s="96"/>
      <c r="ITI10" s="96"/>
      <c r="ITJ10" s="96"/>
      <c r="ITK10" s="96"/>
      <c r="ITL10" s="96"/>
      <c r="ITM10" s="96"/>
      <c r="ITN10" s="96"/>
      <c r="ITO10" s="96"/>
      <c r="ITP10" s="96"/>
      <c r="ITQ10" s="96"/>
      <c r="ITR10" s="96"/>
      <c r="ITS10" s="96"/>
      <c r="ITT10" s="96"/>
      <c r="ITU10" s="96"/>
      <c r="ITV10" s="96"/>
      <c r="ITW10" s="96"/>
      <c r="ITX10" s="96"/>
      <c r="ITY10" s="96"/>
      <c r="ITZ10" s="96"/>
      <c r="IUA10" s="96"/>
      <c r="IUB10" s="96"/>
      <c r="IUC10" s="96"/>
      <c r="IUD10" s="96"/>
      <c r="IUE10" s="96"/>
      <c r="IUF10" s="96"/>
      <c r="IUG10" s="96"/>
      <c r="IUH10" s="96"/>
      <c r="IUI10" s="96"/>
      <c r="IUJ10" s="96"/>
      <c r="IUK10" s="96"/>
      <c r="IUL10" s="96"/>
      <c r="IUM10" s="96"/>
      <c r="IUN10" s="96"/>
      <c r="IUO10" s="96"/>
      <c r="IUP10" s="96"/>
      <c r="IUQ10" s="96"/>
      <c r="IUR10" s="96"/>
      <c r="IUS10" s="96"/>
      <c r="IUT10" s="96"/>
      <c r="IUU10" s="96"/>
      <c r="IUV10" s="96"/>
      <c r="IUW10" s="96"/>
      <c r="IUX10" s="96"/>
      <c r="IUY10" s="96"/>
      <c r="IUZ10" s="96"/>
      <c r="IVA10" s="96"/>
      <c r="IVB10" s="96"/>
      <c r="IVC10" s="96"/>
      <c r="IVD10" s="96"/>
      <c r="IVE10" s="96"/>
      <c r="IVF10" s="96"/>
      <c r="IVG10" s="96"/>
      <c r="IVH10" s="96"/>
      <c r="IVI10" s="96"/>
      <c r="IVJ10" s="96"/>
      <c r="IVK10" s="96"/>
      <c r="IVL10" s="96"/>
      <c r="IVM10" s="96"/>
      <c r="IVN10" s="96"/>
      <c r="IVO10" s="96"/>
      <c r="IVP10" s="96"/>
      <c r="IVQ10" s="96"/>
      <c r="IVR10" s="96"/>
      <c r="IVS10" s="96"/>
      <c r="IVT10" s="96"/>
      <c r="IVU10" s="96"/>
      <c r="IVV10" s="96"/>
      <c r="IVW10" s="96"/>
      <c r="IVX10" s="96"/>
      <c r="IVY10" s="96"/>
      <c r="IVZ10" s="96"/>
      <c r="IWA10" s="96"/>
      <c r="IWB10" s="96"/>
      <c r="IWC10" s="96"/>
      <c r="IWD10" s="96"/>
      <c r="IWE10" s="96"/>
      <c r="IWF10" s="96"/>
      <c r="IWG10" s="96"/>
      <c r="IWH10" s="96"/>
      <c r="IWI10" s="96"/>
      <c r="IWJ10" s="96"/>
      <c r="IWK10" s="96"/>
      <c r="IWL10" s="96"/>
      <c r="IWM10" s="96"/>
      <c r="IWN10" s="96"/>
      <c r="IWO10" s="96"/>
      <c r="IWP10" s="96"/>
      <c r="IWQ10" s="96"/>
      <c r="IWR10" s="96"/>
      <c r="IWS10" s="96"/>
      <c r="IWT10" s="96"/>
      <c r="IWU10" s="96"/>
      <c r="IWV10" s="96"/>
      <c r="IWW10" s="96"/>
      <c r="IWX10" s="96"/>
      <c r="IWY10" s="96"/>
      <c r="IWZ10" s="96"/>
      <c r="IXA10" s="96"/>
      <c r="IXB10" s="96"/>
      <c r="IXC10" s="96"/>
      <c r="IXD10" s="96"/>
      <c r="IXE10" s="96"/>
      <c r="IXF10" s="96"/>
      <c r="IXG10" s="96"/>
      <c r="IXH10" s="96"/>
      <c r="IXI10" s="96"/>
      <c r="IXJ10" s="96"/>
      <c r="IXK10" s="96"/>
      <c r="IXL10" s="96"/>
      <c r="IXM10" s="96"/>
      <c r="IXN10" s="96"/>
      <c r="IXO10" s="96"/>
      <c r="IXP10" s="96"/>
      <c r="IXQ10" s="96"/>
      <c r="IXR10" s="96"/>
      <c r="IXS10" s="96"/>
      <c r="IXT10" s="96"/>
      <c r="IXU10" s="96"/>
      <c r="IXV10" s="96"/>
      <c r="IXW10" s="96"/>
      <c r="IXX10" s="96"/>
      <c r="IXY10" s="96"/>
      <c r="IXZ10" s="96"/>
      <c r="IYA10" s="96"/>
      <c r="IYB10" s="96"/>
      <c r="IYC10" s="96"/>
      <c r="IYD10" s="96"/>
      <c r="IYE10" s="96"/>
      <c r="IYF10" s="96"/>
      <c r="IYG10" s="96"/>
      <c r="IYH10" s="96"/>
      <c r="IYI10" s="96"/>
      <c r="IYJ10" s="96"/>
      <c r="IYK10" s="96"/>
      <c r="IYL10" s="96"/>
      <c r="IYM10" s="96"/>
      <c r="IYN10" s="96"/>
      <c r="IYO10" s="96"/>
      <c r="IYP10" s="96"/>
      <c r="IYQ10" s="96"/>
      <c r="IYR10" s="96"/>
      <c r="IYS10" s="96"/>
      <c r="IYT10" s="96"/>
      <c r="IYU10" s="96"/>
      <c r="IYV10" s="96"/>
      <c r="IYW10" s="96"/>
      <c r="IYX10" s="96"/>
      <c r="IYY10" s="96"/>
      <c r="IYZ10" s="96"/>
      <c r="IZA10" s="96"/>
      <c r="IZB10" s="96"/>
      <c r="IZC10" s="96"/>
      <c r="IZD10" s="96"/>
      <c r="IZE10" s="96"/>
      <c r="IZF10" s="96"/>
      <c r="IZG10" s="96"/>
      <c r="IZH10" s="96"/>
      <c r="IZI10" s="96"/>
      <c r="IZJ10" s="96"/>
      <c r="IZK10" s="96"/>
      <c r="IZL10" s="96"/>
      <c r="IZM10" s="96"/>
      <c r="IZN10" s="96"/>
      <c r="IZO10" s="96"/>
      <c r="IZP10" s="96"/>
      <c r="IZQ10" s="96"/>
      <c r="IZR10" s="96"/>
      <c r="IZS10" s="96"/>
      <c r="IZT10" s="96"/>
      <c r="IZU10" s="96"/>
      <c r="IZV10" s="96"/>
      <c r="IZW10" s="96"/>
      <c r="IZX10" s="96"/>
      <c r="IZY10" s="96"/>
      <c r="IZZ10" s="96"/>
      <c r="JAA10" s="96"/>
      <c r="JAB10" s="96"/>
      <c r="JAC10" s="96"/>
      <c r="JAD10" s="96"/>
      <c r="JAE10" s="96"/>
      <c r="JAF10" s="96"/>
      <c r="JAG10" s="96"/>
      <c r="JAH10" s="96"/>
      <c r="JAI10" s="96"/>
      <c r="JAJ10" s="96"/>
      <c r="JAK10" s="96"/>
      <c r="JAL10" s="96"/>
      <c r="JAM10" s="96"/>
      <c r="JAN10" s="96"/>
      <c r="JAO10" s="96"/>
      <c r="JAP10" s="96"/>
      <c r="JAQ10" s="96"/>
      <c r="JAR10" s="96"/>
      <c r="JAS10" s="96"/>
      <c r="JAT10" s="96"/>
      <c r="JAU10" s="96"/>
      <c r="JAV10" s="96"/>
      <c r="JAW10" s="96"/>
      <c r="JAX10" s="96"/>
      <c r="JAY10" s="96"/>
      <c r="JAZ10" s="96"/>
      <c r="JBA10" s="96"/>
      <c r="JBB10" s="96"/>
      <c r="JBC10" s="96"/>
      <c r="JBD10" s="96"/>
      <c r="JBE10" s="96"/>
      <c r="JBF10" s="96"/>
      <c r="JBG10" s="96"/>
      <c r="JBH10" s="96"/>
      <c r="JBI10" s="96"/>
      <c r="JBJ10" s="96"/>
      <c r="JBK10" s="96"/>
      <c r="JBL10" s="96"/>
      <c r="JBM10" s="96"/>
      <c r="JBN10" s="96"/>
      <c r="JBO10" s="96"/>
      <c r="JBP10" s="96"/>
      <c r="JBQ10" s="96"/>
      <c r="JBR10" s="96"/>
      <c r="JBS10" s="96"/>
      <c r="JBT10" s="96"/>
      <c r="JBU10" s="96"/>
      <c r="JBV10" s="96"/>
      <c r="JBW10" s="96"/>
      <c r="JBX10" s="96"/>
      <c r="JBY10" s="96"/>
      <c r="JBZ10" s="96"/>
      <c r="JCA10" s="96"/>
      <c r="JCB10" s="96"/>
      <c r="JCC10" s="96"/>
      <c r="JCD10" s="96"/>
      <c r="JCE10" s="96"/>
      <c r="JCF10" s="96"/>
      <c r="JCG10" s="96"/>
      <c r="JCH10" s="96"/>
      <c r="JCI10" s="96"/>
      <c r="JCJ10" s="96"/>
      <c r="JCK10" s="96"/>
      <c r="JCL10" s="96"/>
      <c r="JCM10" s="96"/>
      <c r="JCN10" s="96"/>
      <c r="JCO10" s="96"/>
      <c r="JCP10" s="96"/>
      <c r="JCQ10" s="96"/>
      <c r="JCR10" s="96"/>
      <c r="JCS10" s="96"/>
      <c r="JCT10" s="96"/>
      <c r="JCU10" s="96"/>
      <c r="JCV10" s="96"/>
      <c r="JCW10" s="96"/>
      <c r="JCX10" s="96"/>
      <c r="JCY10" s="96"/>
      <c r="JCZ10" s="96"/>
      <c r="JDA10" s="96"/>
      <c r="JDB10" s="96"/>
      <c r="JDC10" s="96"/>
      <c r="JDD10" s="96"/>
      <c r="JDE10" s="96"/>
      <c r="JDF10" s="96"/>
      <c r="JDG10" s="96"/>
      <c r="JDH10" s="96"/>
      <c r="JDI10" s="96"/>
      <c r="JDJ10" s="96"/>
      <c r="JDK10" s="96"/>
      <c r="JDL10" s="96"/>
      <c r="JDM10" s="96"/>
      <c r="JDN10" s="96"/>
      <c r="JDO10" s="96"/>
      <c r="JDP10" s="96"/>
      <c r="JDQ10" s="96"/>
      <c r="JDR10" s="96"/>
      <c r="JDS10" s="96"/>
      <c r="JDT10" s="96"/>
      <c r="JDU10" s="96"/>
      <c r="JDV10" s="96"/>
      <c r="JDW10" s="96"/>
      <c r="JDX10" s="96"/>
      <c r="JDY10" s="96"/>
      <c r="JDZ10" s="96"/>
      <c r="JEA10" s="96"/>
      <c r="JEB10" s="96"/>
      <c r="JEC10" s="96"/>
      <c r="JED10" s="96"/>
      <c r="JEE10" s="96"/>
      <c r="JEF10" s="96"/>
      <c r="JEG10" s="96"/>
      <c r="JEH10" s="96"/>
      <c r="JEI10" s="96"/>
      <c r="JEJ10" s="96"/>
      <c r="JEK10" s="96"/>
      <c r="JEL10" s="96"/>
      <c r="JEM10" s="96"/>
      <c r="JEN10" s="96"/>
      <c r="JEO10" s="96"/>
      <c r="JEP10" s="96"/>
      <c r="JEQ10" s="96"/>
      <c r="JER10" s="96"/>
      <c r="JES10" s="96"/>
      <c r="JET10" s="96"/>
      <c r="JEU10" s="96"/>
      <c r="JEV10" s="96"/>
      <c r="JEW10" s="96"/>
      <c r="JEX10" s="96"/>
      <c r="JEY10" s="96"/>
      <c r="JEZ10" s="96"/>
      <c r="JFA10" s="96"/>
      <c r="JFB10" s="96"/>
      <c r="JFC10" s="96"/>
      <c r="JFD10" s="96"/>
      <c r="JFE10" s="96"/>
      <c r="JFF10" s="96"/>
      <c r="JFG10" s="96"/>
      <c r="JFH10" s="96"/>
      <c r="JFI10" s="96"/>
      <c r="JFJ10" s="96"/>
      <c r="JFK10" s="96"/>
      <c r="JFL10" s="96"/>
      <c r="JFM10" s="96"/>
      <c r="JFN10" s="96"/>
      <c r="JFO10" s="96"/>
      <c r="JFP10" s="96"/>
      <c r="JFQ10" s="96"/>
      <c r="JFR10" s="96"/>
      <c r="JFS10" s="96"/>
      <c r="JFT10" s="96"/>
      <c r="JFU10" s="96"/>
      <c r="JFV10" s="96"/>
      <c r="JFW10" s="96"/>
      <c r="JFX10" s="96"/>
      <c r="JFY10" s="96"/>
      <c r="JFZ10" s="96"/>
      <c r="JGA10" s="96"/>
      <c r="JGB10" s="96"/>
      <c r="JGC10" s="96"/>
      <c r="JGD10" s="96"/>
      <c r="JGE10" s="96"/>
      <c r="JGF10" s="96"/>
      <c r="JGG10" s="96"/>
      <c r="JGH10" s="96"/>
      <c r="JGI10" s="96"/>
      <c r="JGJ10" s="96"/>
      <c r="JGK10" s="96"/>
      <c r="JGL10" s="96"/>
      <c r="JGM10" s="96"/>
      <c r="JGN10" s="96"/>
      <c r="JGO10" s="96"/>
      <c r="JGP10" s="96"/>
      <c r="JGQ10" s="96"/>
      <c r="JGR10" s="96"/>
      <c r="JGS10" s="96"/>
      <c r="JGT10" s="96"/>
      <c r="JGU10" s="96"/>
      <c r="JGV10" s="96"/>
      <c r="JGW10" s="96"/>
      <c r="JGX10" s="96"/>
      <c r="JGY10" s="96"/>
      <c r="JGZ10" s="96"/>
      <c r="JHA10" s="96"/>
      <c r="JHB10" s="96"/>
      <c r="JHC10" s="96"/>
      <c r="JHD10" s="96"/>
      <c r="JHE10" s="96"/>
      <c r="JHF10" s="96"/>
      <c r="JHG10" s="96"/>
      <c r="JHH10" s="96"/>
      <c r="JHI10" s="96"/>
      <c r="JHJ10" s="96"/>
      <c r="JHK10" s="96"/>
      <c r="JHL10" s="96"/>
      <c r="JHM10" s="96"/>
      <c r="JHN10" s="96"/>
      <c r="JHO10" s="96"/>
      <c r="JHP10" s="96"/>
      <c r="JHQ10" s="96"/>
      <c r="JHR10" s="96"/>
      <c r="JHS10" s="96"/>
      <c r="JHT10" s="96"/>
      <c r="JHU10" s="96"/>
      <c r="JHV10" s="96"/>
      <c r="JHW10" s="96"/>
      <c r="JHX10" s="96"/>
      <c r="JHY10" s="96"/>
      <c r="JHZ10" s="96"/>
      <c r="JIA10" s="96"/>
      <c r="JIB10" s="96"/>
      <c r="JIC10" s="96"/>
      <c r="JID10" s="96"/>
      <c r="JIE10" s="96"/>
      <c r="JIF10" s="96"/>
      <c r="JIG10" s="96"/>
      <c r="JIH10" s="96"/>
      <c r="JII10" s="96"/>
      <c r="JIJ10" s="96"/>
      <c r="JIK10" s="96"/>
      <c r="JIL10" s="96"/>
      <c r="JIM10" s="96"/>
      <c r="JIN10" s="96"/>
      <c r="JIO10" s="96"/>
      <c r="JIP10" s="96"/>
      <c r="JIQ10" s="96"/>
      <c r="JIR10" s="96"/>
      <c r="JIS10" s="96"/>
      <c r="JIT10" s="96"/>
      <c r="JIU10" s="96"/>
      <c r="JIV10" s="96"/>
      <c r="JIW10" s="96"/>
      <c r="JIX10" s="96"/>
      <c r="JIY10" s="96"/>
      <c r="JIZ10" s="96"/>
      <c r="JJA10" s="96"/>
      <c r="JJB10" s="96"/>
      <c r="JJC10" s="96"/>
      <c r="JJD10" s="96"/>
      <c r="JJE10" s="96"/>
      <c r="JJF10" s="96"/>
      <c r="JJG10" s="96"/>
      <c r="JJH10" s="96"/>
      <c r="JJI10" s="96"/>
      <c r="JJJ10" s="96"/>
      <c r="JJK10" s="96"/>
      <c r="JJL10" s="96"/>
      <c r="JJM10" s="96"/>
      <c r="JJN10" s="96"/>
      <c r="JJO10" s="96"/>
      <c r="JJP10" s="96"/>
      <c r="JJQ10" s="96"/>
      <c r="JJR10" s="96"/>
      <c r="JJS10" s="96"/>
      <c r="JJT10" s="96"/>
      <c r="JJU10" s="96"/>
      <c r="JJV10" s="96"/>
      <c r="JJW10" s="96"/>
      <c r="JJX10" s="96"/>
      <c r="JJY10" s="96"/>
      <c r="JJZ10" s="96"/>
      <c r="JKA10" s="96"/>
      <c r="JKB10" s="96"/>
      <c r="JKC10" s="96"/>
      <c r="JKD10" s="96"/>
      <c r="JKE10" s="96"/>
      <c r="JKF10" s="96"/>
      <c r="JKG10" s="96"/>
      <c r="JKH10" s="96"/>
      <c r="JKI10" s="96"/>
      <c r="JKJ10" s="96"/>
      <c r="JKK10" s="96"/>
      <c r="JKL10" s="96"/>
      <c r="JKM10" s="96"/>
      <c r="JKN10" s="96"/>
      <c r="JKO10" s="96"/>
      <c r="JKP10" s="96"/>
      <c r="JKQ10" s="96"/>
      <c r="JKR10" s="96"/>
      <c r="JKS10" s="96"/>
      <c r="JKT10" s="96"/>
      <c r="JKU10" s="96"/>
      <c r="JKV10" s="96"/>
      <c r="JKW10" s="96"/>
      <c r="JKX10" s="96"/>
      <c r="JKY10" s="96"/>
      <c r="JKZ10" s="96"/>
      <c r="JLA10" s="96"/>
      <c r="JLB10" s="96"/>
      <c r="JLC10" s="96"/>
      <c r="JLD10" s="96"/>
      <c r="JLE10" s="96"/>
      <c r="JLF10" s="96"/>
      <c r="JLG10" s="96"/>
      <c r="JLH10" s="96"/>
      <c r="JLI10" s="96"/>
      <c r="JLJ10" s="96"/>
      <c r="JLK10" s="96"/>
      <c r="JLL10" s="96"/>
      <c r="JLM10" s="96"/>
      <c r="JLN10" s="96"/>
      <c r="JLO10" s="96"/>
      <c r="JLP10" s="96"/>
      <c r="JLQ10" s="96"/>
      <c r="JLR10" s="96"/>
      <c r="JLS10" s="96"/>
      <c r="JLT10" s="96"/>
      <c r="JLU10" s="96"/>
      <c r="JLV10" s="96"/>
      <c r="JLW10" s="96"/>
      <c r="JLX10" s="96"/>
      <c r="JLY10" s="96"/>
      <c r="JLZ10" s="96"/>
      <c r="JMA10" s="96"/>
      <c r="JMB10" s="96"/>
      <c r="JMC10" s="96"/>
      <c r="JMD10" s="96"/>
      <c r="JME10" s="96"/>
      <c r="JMF10" s="96"/>
      <c r="JMG10" s="96"/>
      <c r="JMH10" s="96"/>
      <c r="JMI10" s="96"/>
      <c r="JMJ10" s="96"/>
      <c r="JMK10" s="96"/>
      <c r="JML10" s="96"/>
      <c r="JMM10" s="96"/>
      <c r="JMN10" s="96"/>
      <c r="JMO10" s="96"/>
      <c r="JMP10" s="96"/>
      <c r="JMQ10" s="96"/>
      <c r="JMR10" s="96"/>
      <c r="JMS10" s="96"/>
      <c r="JMT10" s="96"/>
      <c r="JMU10" s="96"/>
      <c r="JMV10" s="96"/>
      <c r="JMW10" s="96"/>
      <c r="JMX10" s="96"/>
      <c r="JMY10" s="96"/>
      <c r="JMZ10" s="96"/>
      <c r="JNA10" s="96"/>
      <c r="JNB10" s="96"/>
      <c r="JNC10" s="96"/>
      <c r="JND10" s="96"/>
      <c r="JNE10" s="96"/>
      <c r="JNF10" s="96"/>
      <c r="JNG10" s="96"/>
      <c r="JNH10" s="96"/>
      <c r="JNI10" s="96"/>
      <c r="JNJ10" s="96"/>
      <c r="JNK10" s="96"/>
      <c r="JNL10" s="96"/>
      <c r="JNM10" s="96"/>
      <c r="JNN10" s="96"/>
      <c r="JNO10" s="96"/>
      <c r="JNP10" s="96"/>
      <c r="JNQ10" s="96"/>
      <c r="JNR10" s="96"/>
      <c r="JNS10" s="96"/>
      <c r="JNT10" s="96"/>
      <c r="JNU10" s="96"/>
      <c r="JNV10" s="96"/>
      <c r="JNW10" s="96"/>
      <c r="JNX10" s="96"/>
      <c r="JNY10" s="96"/>
      <c r="JNZ10" s="96"/>
      <c r="JOA10" s="96"/>
      <c r="JOB10" s="96"/>
      <c r="JOC10" s="96"/>
      <c r="JOD10" s="96"/>
      <c r="JOE10" s="96"/>
      <c r="JOF10" s="96"/>
      <c r="JOG10" s="96"/>
      <c r="JOH10" s="96"/>
      <c r="JOI10" s="96"/>
      <c r="JOJ10" s="96"/>
      <c r="JOK10" s="96"/>
      <c r="JOL10" s="96"/>
      <c r="JOM10" s="96"/>
      <c r="JON10" s="96"/>
      <c r="JOO10" s="96"/>
      <c r="JOP10" s="96"/>
      <c r="JOQ10" s="96"/>
      <c r="JOR10" s="96"/>
      <c r="JOS10" s="96"/>
      <c r="JOT10" s="96"/>
      <c r="JOU10" s="96"/>
      <c r="JOV10" s="96"/>
      <c r="JOW10" s="96"/>
      <c r="JOX10" s="96"/>
      <c r="JOY10" s="96"/>
      <c r="JOZ10" s="96"/>
      <c r="JPA10" s="96"/>
      <c r="JPB10" s="96"/>
      <c r="JPC10" s="96"/>
      <c r="JPD10" s="96"/>
      <c r="JPE10" s="96"/>
      <c r="JPF10" s="96"/>
      <c r="JPG10" s="96"/>
      <c r="JPH10" s="96"/>
      <c r="JPI10" s="96"/>
      <c r="JPJ10" s="96"/>
      <c r="JPK10" s="96"/>
      <c r="JPL10" s="96"/>
      <c r="JPM10" s="96"/>
      <c r="JPN10" s="96"/>
      <c r="JPO10" s="96"/>
      <c r="JPP10" s="96"/>
      <c r="JPQ10" s="96"/>
      <c r="JPR10" s="96"/>
      <c r="JPS10" s="96"/>
      <c r="JPT10" s="96"/>
      <c r="JPU10" s="96"/>
      <c r="JPV10" s="96"/>
      <c r="JPW10" s="96"/>
      <c r="JPX10" s="96"/>
      <c r="JPY10" s="96"/>
      <c r="JPZ10" s="96"/>
      <c r="JQA10" s="96"/>
      <c r="JQB10" s="96"/>
      <c r="JQC10" s="96"/>
      <c r="JQD10" s="96"/>
      <c r="JQE10" s="96"/>
      <c r="JQF10" s="96"/>
      <c r="JQG10" s="96"/>
      <c r="JQH10" s="96"/>
      <c r="JQI10" s="96"/>
      <c r="JQJ10" s="96"/>
      <c r="JQK10" s="96"/>
      <c r="JQL10" s="96"/>
      <c r="JQM10" s="96"/>
      <c r="JQN10" s="96"/>
      <c r="JQO10" s="96"/>
      <c r="JQP10" s="96"/>
      <c r="JQQ10" s="96"/>
      <c r="JQR10" s="96"/>
      <c r="JQS10" s="96"/>
      <c r="JQT10" s="96"/>
      <c r="JQU10" s="96"/>
      <c r="JQV10" s="96"/>
      <c r="JQW10" s="96"/>
      <c r="JQX10" s="96"/>
      <c r="JQY10" s="96"/>
      <c r="JQZ10" s="96"/>
      <c r="JRA10" s="96"/>
      <c r="JRB10" s="96"/>
      <c r="JRC10" s="96"/>
      <c r="JRD10" s="96"/>
      <c r="JRE10" s="96"/>
      <c r="JRF10" s="96"/>
      <c r="JRG10" s="96"/>
      <c r="JRH10" s="96"/>
      <c r="JRI10" s="96"/>
      <c r="JRJ10" s="96"/>
      <c r="JRK10" s="96"/>
      <c r="JRL10" s="96"/>
      <c r="JRM10" s="96"/>
      <c r="JRN10" s="96"/>
      <c r="JRO10" s="96"/>
      <c r="JRP10" s="96"/>
      <c r="JRQ10" s="96"/>
      <c r="JRR10" s="96"/>
      <c r="JRS10" s="96"/>
      <c r="JRT10" s="96"/>
      <c r="JRU10" s="96"/>
      <c r="JRV10" s="96"/>
      <c r="JRW10" s="96"/>
      <c r="JRX10" s="96"/>
      <c r="JRY10" s="96"/>
      <c r="JRZ10" s="96"/>
      <c r="JSA10" s="96"/>
      <c r="JSB10" s="96"/>
      <c r="JSC10" s="96"/>
      <c r="JSD10" s="96"/>
      <c r="JSE10" s="96"/>
      <c r="JSF10" s="96"/>
      <c r="JSG10" s="96"/>
      <c r="JSH10" s="96"/>
      <c r="JSI10" s="96"/>
      <c r="JSJ10" s="96"/>
      <c r="JSK10" s="96"/>
      <c r="JSL10" s="96"/>
      <c r="JSM10" s="96"/>
      <c r="JSN10" s="96"/>
      <c r="JSO10" s="96"/>
      <c r="JSP10" s="96"/>
      <c r="JSQ10" s="96"/>
      <c r="JSR10" s="96"/>
      <c r="JSS10" s="96"/>
      <c r="JST10" s="96"/>
      <c r="JSU10" s="96"/>
      <c r="JSV10" s="96"/>
      <c r="JSW10" s="96"/>
      <c r="JSX10" s="96"/>
      <c r="JSY10" s="96"/>
      <c r="JSZ10" s="96"/>
      <c r="JTA10" s="96"/>
      <c r="JTB10" s="96"/>
      <c r="JTC10" s="96"/>
      <c r="JTD10" s="96"/>
      <c r="JTE10" s="96"/>
      <c r="JTF10" s="96"/>
      <c r="JTG10" s="96"/>
      <c r="JTH10" s="96"/>
      <c r="JTI10" s="96"/>
      <c r="JTJ10" s="96"/>
      <c r="JTK10" s="96"/>
      <c r="JTL10" s="96"/>
      <c r="JTM10" s="96"/>
      <c r="JTN10" s="96"/>
      <c r="JTO10" s="96"/>
      <c r="JTP10" s="96"/>
      <c r="JTQ10" s="96"/>
      <c r="JTR10" s="96"/>
      <c r="JTS10" s="96"/>
      <c r="JTT10" s="96"/>
      <c r="JTU10" s="96"/>
      <c r="JTV10" s="96"/>
      <c r="JTW10" s="96"/>
      <c r="JTX10" s="96"/>
      <c r="JTY10" s="96"/>
      <c r="JTZ10" s="96"/>
      <c r="JUA10" s="96"/>
      <c r="JUB10" s="96"/>
      <c r="JUC10" s="96"/>
      <c r="JUD10" s="96"/>
      <c r="JUE10" s="96"/>
      <c r="JUF10" s="96"/>
      <c r="JUG10" s="96"/>
      <c r="JUH10" s="96"/>
      <c r="JUI10" s="96"/>
      <c r="JUJ10" s="96"/>
      <c r="JUK10" s="96"/>
      <c r="JUL10" s="96"/>
      <c r="JUM10" s="96"/>
      <c r="JUN10" s="96"/>
      <c r="JUO10" s="96"/>
      <c r="JUP10" s="96"/>
      <c r="JUQ10" s="96"/>
      <c r="JUR10" s="96"/>
      <c r="JUS10" s="96"/>
      <c r="JUT10" s="96"/>
      <c r="JUU10" s="96"/>
      <c r="JUV10" s="96"/>
      <c r="JUW10" s="96"/>
      <c r="JUX10" s="96"/>
      <c r="JUY10" s="96"/>
      <c r="JUZ10" s="96"/>
      <c r="JVA10" s="96"/>
      <c r="JVB10" s="96"/>
      <c r="JVC10" s="96"/>
      <c r="JVD10" s="96"/>
      <c r="JVE10" s="96"/>
      <c r="JVF10" s="96"/>
      <c r="JVG10" s="96"/>
      <c r="JVH10" s="96"/>
      <c r="JVI10" s="96"/>
      <c r="JVJ10" s="96"/>
      <c r="JVK10" s="96"/>
      <c r="JVL10" s="96"/>
      <c r="JVM10" s="96"/>
      <c r="JVN10" s="96"/>
      <c r="JVO10" s="96"/>
      <c r="JVP10" s="96"/>
      <c r="JVQ10" s="96"/>
      <c r="JVR10" s="96"/>
      <c r="JVS10" s="96"/>
      <c r="JVT10" s="96"/>
      <c r="JVU10" s="96"/>
      <c r="JVV10" s="96"/>
      <c r="JVW10" s="96"/>
      <c r="JVX10" s="96"/>
      <c r="JVY10" s="96"/>
      <c r="JVZ10" s="96"/>
      <c r="JWA10" s="96"/>
      <c r="JWB10" s="96"/>
      <c r="JWC10" s="96"/>
      <c r="JWD10" s="96"/>
      <c r="JWE10" s="96"/>
      <c r="JWF10" s="96"/>
      <c r="JWG10" s="96"/>
      <c r="JWH10" s="96"/>
      <c r="JWI10" s="96"/>
      <c r="JWJ10" s="96"/>
      <c r="JWK10" s="96"/>
      <c r="JWL10" s="96"/>
      <c r="JWM10" s="96"/>
      <c r="JWN10" s="96"/>
      <c r="JWO10" s="96"/>
      <c r="JWP10" s="96"/>
      <c r="JWQ10" s="96"/>
      <c r="JWR10" s="96"/>
      <c r="JWS10" s="96"/>
      <c r="JWT10" s="96"/>
      <c r="JWU10" s="96"/>
      <c r="JWV10" s="96"/>
      <c r="JWW10" s="96"/>
      <c r="JWX10" s="96"/>
      <c r="JWY10" s="96"/>
      <c r="JWZ10" s="96"/>
      <c r="JXA10" s="96"/>
      <c r="JXB10" s="96"/>
      <c r="JXC10" s="96"/>
      <c r="JXD10" s="96"/>
      <c r="JXE10" s="96"/>
      <c r="JXF10" s="96"/>
      <c r="JXG10" s="96"/>
      <c r="JXH10" s="96"/>
      <c r="JXI10" s="96"/>
      <c r="JXJ10" s="96"/>
      <c r="JXK10" s="96"/>
      <c r="JXL10" s="96"/>
      <c r="JXM10" s="96"/>
      <c r="JXN10" s="96"/>
      <c r="JXO10" s="96"/>
      <c r="JXP10" s="96"/>
      <c r="JXQ10" s="96"/>
      <c r="JXR10" s="96"/>
      <c r="JXS10" s="96"/>
      <c r="JXT10" s="96"/>
      <c r="JXU10" s="96"/>
      <c r="JXV10" s="96"/>
      <c r="JXW10" s="96"/>
      <c r="JXX10" s="96"/>
      <c r="JXY10" s="96"/>
      <c r="JXZ10" s="96"/>
      <c r="JYA10" s="96"/>
      <c r="JYB10" s="96"/>
      <c r="JYC10" s="96"/>
      <c r="JYD10" s="96"/>
      <c r="JYE10" s="96"/>
      <c r="JYF10" s="96"/>
      <c r="JYG10" s="96"/>
      <c r="JYH10" s="96"/>
      <c r="JYI10" s="96"/>
      <c r="JYJ10" s="96"/>
      <c r="JYK10" s="96"/>
      <c r="JYL10" s="96"/>
      <c r="JYM10" s="96"/>
      <c r="JYN10" s="96"/>
      <c r="JYO10" s="96"/>
      <c r="JYP10" s="96"/>
      <c r="JYQ10" s="96"/>
      <c r="JYR10" s="96"/>
      <c r="JYS10" s="96"/>
      <c r="JYT10" s="96"/>
      <c r="JYU10" s="96"/>
      <c r="JYV10" s="96"/>
      <c r="JYW10" s="96"/>
      <c r="JYX10" s="96"/>
      <c r="JYY10" s="96"/>
      <c r="JYZ10" s="96"/>
      <c r="JZA10" s="96"/>
      <c r="JZB10" s="96"/>
      <c r="JZC10" s="96"/>
      <c r="JZD10" s="96"/>
      <c r="JZE10" s="96"/>
      <c r="JZF10" s="96"/>
      <c r="JZG10" s="96"/>
      <c r="JZH10" s="96"/>
      <c r="JZI10" s="96"/>
      <c r="JZJ10" s="96"/>
      <c r="JZK10" s="96"/>
      <c r="JZL10" s="96"/>
      <c r="JZM10" s="96"/>
      <c r="JZN10" s="96"/>
      <c r="JZO10" s="96"/>
      <c r="JZP10" s="96"/>
      <c r="JZQ10" s="96"/>
      <c r="JZR10" s="96"/>
      <c r="JZS10" s="96"/>
      <c r="JZT10" s="96"/>
      <c r="JZU10" s="96"/>
      <c r="JZV10" s="96"/>
      <c r="JZW10" s="96"/>
      <c r="JZX10" s="96"/>
      <c r="JZY10" s="96"/>
      <c r="JZZ10" s="96"/>
      <c r="KAA10" s="96"/>
      <c r="KAB10" s="96"/>
      <c r="KAC10" s="96"/>
      <c r="KAD10" s="96"/>
      <c r="KAE10" s="96"/>
      <c r="KAF10" s="96"/>
      <c r="KAG10" s="96"/>
      <c r="KAH10" s="96"/>
      <c r="KAI10" s="96"/>
      <c r="KAJ10" s="96"/>
      <c r="KAK10" s="96"/>
      <c r="KAL10" s="96"/>
      <c r="KAM10" s="96"/>
      <c r="KAN10" s="96"/>
      <c r="KAO10" s="96"/>
      <c r="KAP10" s="96"/>
      <c r="KAQ10" s="96"/>
      <c r="KAR10" s="96"/>
      <c r="KAS10" s="96"/>
      <c r="KAT10" s="96"/>
      <c r="KAU10" s="96"/>
      <c r="KAV10" s="96"/>
      <c r="KAW10" s="96"/>
      <c r="KAX10" s="96"/>
      <c r="KAY10" s="96"/>
      <c r="KAZ10" s="96"/>
      <c r="KBA10" s="96"/>
      <c r="KBB10" s="96"/>
      <c r="KBC10" s="96"/>
      <c r="KBD10" s="96"/>
      <c r="KBE10" s="96"/>
      <c r="KBF10" s="96"/>
      <c r="KBG10" s="96"/>
      <c r="KBH10" s="96"/>
      <c r="KBI10" s="96"/>
      <c r="KBJ10" s="96"/>
      <c r="KBK10" s="96"/>
      <c r="KBL10" s="96"/>
      <c r="KBM10" s="96"/>
      <c r="KBN10" s="96"/>
      <c r="KBO10" s="96"/>
      <c r="KBP10" s="96"/>
      <c r="KBQ10" s="96"/>
      <c r="KBR10" s="96"/>
      <c r="KBS10" s="96"/>
      <c r="KBT10" s="96"/>
      <c r="KBU10" s="96"/>
      <c r="KBV10" s="96"/>
      <c r="KBW10" s="96"/>
      <c r="KBX10" s="96"/>
      <c r="KBY10" s="96"/>
      <c r="KBZ10" s="96"/>
      <c r="KCA10" s="96"/>
      <c r="KCB10" s="96"/>
      <c r="KCC10" s="96"/>
      <c r="KCD10" s="96"/>
      <c r="KCE10" s="96"/>
      <c r="KCF10" s="96"/>
      <c r="KCG10" s="96"/>
      <c r="KCH10" s="96"/>
      <c r="KCI10" s="96"/>
      <c r="KCJ10" s="96"/>
      <c r="KCK10" s="96"/>
      <c r="KCL10" s="96"/>
      <c r="KCM10" s="96"/>
      <c r="KCN10" s="96"/>
      <c r="KCO10" s="96"/>
      <c r="KCP10" s="96"/>
      <c r="KCQ10" s="96"/>
      <c r="KCR10" s="96"/>
      <c r="KCS10" s="96"/>
      <c r="KCT10" s="96"/>
      <c r="KCU10" s="96"/>
      <c r="KCV10" s="96"/>
      <c r="KCW10" s="96"/>
      <c r="KCX10" s="96"/>
      <c r="KCY10" s="96"/>
      <c r="KCZ10" s="96"/>
      <c r="KDA10" s="96"/>
      <c r="KDB10" s="96"/>
      <c r="KDC10" s="96"/>
      <c r="KDD10" s="96"/>
      <c r="KDE10" s="96"/>
      <c r="KDF10" s="96"/>
      <c r="KDG10" s="96"/>
      <c r="KDH10" s="96"/>
      <c r="KDI10" s="96"/>
      <c r="KDJ10" s="96"/>
      <c r="KDK10" s="96"/>
      <c r="KDL10" s="96"/>
      <c r="KDM10" s="96"/>
      <c r="KDN10" s="96"/>
      <c r="KDO10" s="96"/>
      <c r="KDP10" s="96"/>
      <c r="KDQ10" s="96"/>
      <c r="KDR10" s="96"/>
      <c r="KDS10" s="96"/>
      <c r="KDT10" s="96"/>
      <c r="KDU10" s="96"/>
      <c r="KDV10" s="96"/>
      <c r="KDW10" s="96"/>
      <c r="KDX10" s="96"/>
      <c r="KDY10" s="96"/>
      <c r="KDZ10" s="96"/>
      <c r="KEA10" s="96"/>
      <c r="KEB10" s="96"/>
      <c r="KEC10" s="96"/>
      <c r="KED10" s="96"/>
      <c r="KEE10" s="96"/>
      <c r="KEF10" s="96"/>
      <c r="KEG10" s="96"/>
      <c r="KEH10" s="96"/>
      <c r="KEI10" s="96"/>
      <c r="KEJ10" s="96"/>
      <c r="KEK10" s="96"/>
      <c r="KEL10" s="96"/>
      <c r="KEM10" s="96"/>
      <c r="KEN10" s="96"/>
      <c r="KEO10" s="96"/>
      <c r="KEP10" s="96"/>
      <c r="KEQ10" s="96"/>
      <c r="KER10" s="96"/>
      <c r="KES10" s="96"/>
      <c r="KET10" s="96"/>
      <c r="KEU10" s="96"/>
      <c r="KEV10" s="96"/>
      <c r="KEW10" s="96"/>
      <c r="KEX10" s="96"/>
      <c r="KEY10" s="96"/>
      <c r="KEZ10" s="96"/>
      <c r="KFA10" s="96"/>
      <c r="KFB10" s="96"/>
      <c r="KFC10" s="96"/>
      <c r="KFD10" s="96"/>
      <c r="KFE10" s="96"/>
      <c r="KFF10" s="96"/>
      <c r="KFG10" s="96"/>
      <c r="KFH10" s="96"/>
      <c r="KFI10" s="96"/>
      <c r="KFJ10" s="96"/>
      <c r="KFK10" s="96"/>
      <c r="KFL10" s="96"/>
      <c r="KFM10" s="96"/>
      <c r="KFN10" s="96"/>
      <c r="KFO10" s="96"/>
      <c r="KFP10" s="96"/>
      <c r="KFQ10" s="96"/>
      <c r="KFR10" s="96"/>
      <c r="KFS10" s="96"/>
      <c r="KFT10" s="96"/>
      <c r="KFU10" s="96"/>
      <c r="KFV10" s="96"/>
      <c r="KFW10" s="96"/>
      <c r="KFX10" s="96"/>
      <c r="KFY10" s="96"/>
      <c r="KFZ10" s="96"/>
      <c r="KGA10" s="96"/>
      <c r="KGB10" s="96"/>
      <c r="KGC10" s="96"/>
      <c r="KGD10" s="96"/>
      <c r="KGE10" s="96"/>
      <c r="KGF10" s="96"/>
      <c r="KGG10" s="96"/>
      <c r="KGH10" s="96"/>
      <c r="KGI10" s="96"/>
      <c r="KGJ10" s="96"/>
      <c r="KGK10" s="96"/>
      <c r="KGL10" s="96"/>
      <c r="KGM10" s="96"/>
      <c r="KGN10" s="96"/>
      <c r="KGO10" s="96"/>
      <c r="KGP10" s="96"/>
      <c r="KGQ10" s="96"/>
      <c r="KGR10" s="96"/>
      <c r="KGS10" s="96"/>
      <c r="KGT10" s="96"/>
      <c r="KGU10" s="96"/>
      <c r="KGV10" s="96"/>
      <c r="KGW10" s="96"/>
      <c r="KGX10" s="96"/>
      <c r="KGY10" s="96"/>
      <c r="KGZ10" s="96"/>
      <c r="KHA10" s="96"/>
      <c r="KHB10" s="96"/>
      <c r="KHC10" s="96"/>
      <c r="KHD10" s="96"/>
      <c r="KHE10" s="96"/>
      <c r="KHF10" s="96"/>
      <c r="KHG10" s="96"/>
      <c r="KHH10" s="96"/>
      <c r="KHI10" s="96"/>
      <c r="KHJ10" s="96"/>
      <c r="KHK10" s="96"/>
      <c r="KHL10" s="96"/>
      <c r="KHM10" s="96"/>
      <c r="KHN10" s="96"/>
      <c r="KHO10" s="96"/>
      <c r="KHP10" s="96"/>
      <c r="KHQ10" s="96"/>
      <c r="KHR10" s="96"/>
      <c r="KHS10" s="96"/>
      <c r="KHT10" s="96"/>
      <c r="KHU10" s="96"/>
      <c r="KHV10" s="96"/>
      <c r="KHW10" s="96"/>
      <c r="KHX10" s="96"/>
      <c r="KHY10" s="96"/>
      <c r="KHZ10" s="96"/>
      <c r="KIA10" s="96"/>
      <c r="KIB10" s="96"/>
      <c r="KIC10" s="96"/>
      <c r="KID10" s="96"/>
      <c r="KIE10" s="96"/>
      <c r="KIF10" s="96"/>
      <c r="KIG10" s="96"/>
      <c r="KIH10" s="96"/>
      <c r="KII10" s="96"/>
      <c r="KIJ10" s="96"/>
      <c r="KIK10" s="96"/>
      <c r="KIL10" s="96"/>
      <c r="KIM10" s="96"/>
      <c r="KIN10" s="96"/>
      <c r="KIO10" s="96"/>
      <c r="KIP10" s="96"/>
      <c r="KIQ10" s="96"/>
      <c r="KIR10" s="96"/>
      <c r="KIS10" s="96"/>
      <c r="KIT10" s="96"/>
      <c r="KIU10" s="96"/>
      <c r="KIV10" s="96"/>
      <c r="KIW10" s="96"/>
      <c r="KIX10" s="96"/>
      <c r="KIY10" s="96"/>
      <c r="KIZ10" s="96"/>
      <c r="KJA10" s="96"/>
      <c r="KJB10" s="96"/>
      <c r="KJC10" s="96"/>
      <c r="KJD10" s="96"/>
      <c r="KJE10" s="96"/>
      <c r="KJF10" s="96"/>
      <c r="KJG10" s="96"/>
      <c r="KJH10" s="96"/>
      <c r="KJI10" s="96"/>
      <c r="KJJ10" s="96"/>
      <c r="KJK10" s="96"/>
      <c r="KJL10" s="96"/>
      <c r="KJM10" s="96"/>
      <c r="KJN10" s="96"/>
      <c r="KJO10" s="96"/>
      <c r="KJP10" s="96"/>
      <c r="KJQ10" s="96"/>
      <c r="KJR10" s="96"/>
      <c r="KJS10" s="96"/>
      <c r="KJT10" s="96"/>
      <c r="KJU10" s="96"/>
      <c r="KJV10" s="96"/>
      <c r="KJW10" s="96"/>
      <c r="KJX10" s="96"/>
      <c r="KJY10" s="96"/>
      <c r="KJZ10" s="96"/>
      <c r="KKA10" s="96"/>
      <c r="KKB10" s="96"/>
      <c r="KKC10" s="96"/>
      <c r="KKD10" s="96"/>
      <c r="KKE10" s="96"/>
      <c r="KKF10" s="96"/>
      <c r="KKG10" s="96"/>
      <c r="KKH10" s="96"/>
      <c r="KKI10" s="96"/>
      <c r="KKJ10" s="96"/>
      <c r="KKK10" s="96"/>
      <c r="KKL10" s="96"/>
      <c r="KKM10" s="96"/>
      <c r="KKN10" s="96"/>
      <c r="KKO10" s="96"/>
      <c r="KKP10" s="96"/>
      <c r="KKQ10" s="96"/>
      <c r="KKR10" s="96"/>
      <c r="KKS10" s="96"/>
      <c r="KKT10" s="96"/>
      <c r="KKU10" s="96"/>
      <c r="KKV10" s="96"/>
      <c r="KKW10" s="96"/>
      <c r="KKX10" s="96"/>
      <c r="KKY10" s="96"/>
      <c r="KKZ10" s="96"/>
      <c r="KLA10" s="96"/>
      <c r="KLB10" s="96"/>
      <c r="KLC10" s="96"/>
      <c r="KLD10" s="96"/>
      <c r="KLE10" s="96"/>
      <c r="KLF10" s="96"/>
      <c r="KLG10" s="96"/>
      <c r="KLH10" s="96"/>
      <c r="KLI10" s="96"/>
      <c r="KLJ10" s="96"/>
      <c r="KLK10" s="96"/>
      <c r="KLL10" s="96"/>
      <c r="KLM10" s="96"/>
      <c r="KLN10" s="96"/>
      <c r="KLO10" s="96"/>
      <c r="KLP10" s="96"/>
      <c r="KLQ10" s="96"/>
      <c r="KLR10" s="96"/>
      <c r="KLS10" s="96"/>
      <c r="KLT10" s="96"/>
      <c r="KLU10" s="96"/>
      <c r="KLV10" s="96"/>
      <c r="KLW10" s="96"/>
      <c r="KLX10" s="96"/>
      <c r="KLY10" s="96"/>
      <c r="KLZ10" s="96"/>
      <c r="KMA10" s="96"/>
      <c r="KMB10" s="96"/>
      <c r="KMC10" s="96"/>
      <c r="KMD10" s="96"/>
      <c r="KME10" s="96"/>
      <c r="KMF10" s="96"/>
      <c r="KMG10" s="96"/>
      <c r="KMH10" s="96"/>
      <c r="KMI10" s="96"/>
      <c r="KMJ10" s="96"/>
      <c r="KMK10" s="96"/>
      <c r="KML10" s="96"/>
      <c r="KMM10" s="96"/>
      <c r="KMN10" s="96"/>
      <c r="KMO10" s="96"/>
      <c r="KMP10" s="96"/>
      <c r="KMQ10" s="96"/>
      <c r="KMR10" s="96"/>
      <c r="KMS10" s="96"/>
      <c r="KMT10" s="96"/>
      <c r="KMU10" s="96"/>
      <c r="KMV10" s="96"/>
      <c r="KMW10" s="96"/>
      <c r="KMX10" s="96"/>
      <c r="KMY10" s="96"/>
      <c r="KMZ10" s="96"/>
      <c r="KNA10" s="96"/>
      <c r="KNB10" s="96"/>
      <c r="KNC10" s="96"/>
      <c r="KND10" s="96"/>
      <c r="KNE10" s="96"/>
      <c r="KNF10" s="96"/>
      <c r="KNG10" s="96"/>
      <c r="KNH10" s="96"/>
      <c r="KNI10" s="96"/>
      <c r="KNJ10" s="96"/>
      <c r="KNK10" s="96"/>
      <c r="KNL10" s="96"/>
      <c r="KNM10" s="96"/>
      <c r="KNN10" s="96"/>
      <c r="KNO10" s="96"/>
      <c r="KNP10" s="96"/>
      <c r="KNQ10" s="96"/>
      <c r="KNR10" s="96"/>
      <c r="KNS10" s="96"/>
      <c r="KNT10" s="96"/>
      <c r="KNU10" s="96"/>
      <c r="KNV10" s="96"/>
      <c r="KNW10" s="96"/>
      <c r="KNX10" s="96"/>
      <c r="KNY10" s="96"/>
      <c r="KNZ10" s="96"/>
      <c r="KOA10" s="96"/>
      <c r="KOB10" s="96"/>
      <c r="KOC10" s="96"/>
      <c r="KOD10" s="96"/>
      <c r="KOE10" s="96"/>
      <c r="KOF10" s="96"/>
      <c r="KOG10" s="96"/>
      <c r="KOH10" s="96"/>
      <c r="KOI10" s="96"/>
      <c r="KOJ10" s="96"/>
      <c r="KOK10" s="96"/>
      <c r="KOL10" s="96"/>
      <c r="KOM10" s="96"/>
      <c r="KON10" s="96"/>
      <c r="KOO10" s="96"/>
      <c r="KOP10" s="96"/>
      <c r="KOQ10" s="96"/>
      <c r="KOR10" s="96"/>
      <c r="KOS10" s="96"/>
      <c r="KOT10" s="96"/>
      <c r="KOU10" s="96"/>
      <c r="KOV10" s="96"/>
      <c r="KOW10" s="96"/>
      <c r="KOX10" s="96"/>
      <c r="KOY10" s="96"/>
      <c r="KOZ10" s="96"/>
      <c r="KPA10" s="96"/>
      <c r="KPB10" s="96"/>
      <c r="KPC10" s="96"/>
      <c r="KPD10" s="96"/>
      <c r="KPE10" s="96"/>
      <c r="KPF10" s="96"/>
      <c r="KPG10" s="96"/>
      <c r="KPH10" s="96"/>
      <c r="KPI10" s="96"/>
      <c r="KPJ10" s="96"/>
      <c r="KPK10" s="96"/>
      <c r="KPL10" s="96"/>
      <c r="KPM10" s="96"/>
      <c r="KPN10" s="96"/>
      <c r="KPO10" s="96"/>
      <c r="KPP10" s="96"/>
      <c r="KPQ10" s="96"/>
      <c r="KPR10" s="96"/>
      <c r="KPS10" s="96"/>
      <c r="KPT10" s="96"/>
      <c r="KPU10" s="96"/>
      <c r="KPV10" s="96"/>
      <c r="KPW10" s="96"/>
      <c r="KPX10" s="96"/>
      <c r="KPY10" s="96"/>
      <c r="KPZ10" s="96"/>
      <c r="KQA10" s="96"/>
      <c r="KQB10" s="96"/>
      <c r="KQC10" s="96"/>
      <c r="KQD10" s="96"/>
      <c r="KQE10" s="96"/>
      <c r="KQF10" s="96"/>
      <c r="KQG10" s="96"/>
      <c r="KQH10" s="96"/>
      <c r="KQI10" s="96"/>
      <c r="KQJ10" s="96"/>
      <c r="KQK10" s="96"/>
      <c r="KQL10" s="96"/>
      <c r="KQM10" s="96"/>
      <c r="KQN10" s="96"/>
      <c r="KQO10" s="96"/>
      <c r="KQP10" s="96"/>
      <c r="KQQ10" s="96"/>
      <c r="KQR10" s="96"/>
      <c r="KQS10" s="96"/>
      <c r="KQT10" s="96"/>
      <c r="KQU10" s="96"/>
      <c r="KQV10" s="96"/>
      <c r="KQW10" s="96"/>
      <c r="KQX10" s="96"/>
      <c r="KQY10" s="96"/>
      <c r="KQZ10" s="96"/>
      <c r="KRA10" s="96"/>
      <c r="KRB10" s="96"/>
      <c r="KRC10" s="96"/>
      <c r="KRD10" s="96"/>
      <c r="KRE10" s="96"/>
      <c r="KRF10" s="96"/>
      <c r="KRG10" s="96"/>
      <c r="KRH10" s="96"/>
      <c r="KRI10" s="96"/>
      <c r="KRJ10" s="96"/>
      <c r="KRK10" s="96"/>
      <c r="KRL10" s="96"/>
      <c r="KRM10" s="96"/>
      <c r="KRN10" s="96"/>
      <c r="KRO10" s="96"/>
      <c r="KRP10" s="96"/>
      <c r="KRQ10" s="96"/>
      <c r="KRR10" s="96"/>
      <c r="KRS10" s="96"/>
      <c r="KRT10" s="96"/>
      <c r="KRU10" s="96"/>
      <c r="KRV10" s="96"/>
      <c r="KRW10" s="96"/>
      <c r="KRX10" s="96"/>
      <c r="KRY10" s="96"/>
      <c r="KRZ10" s="96"/>
      <c r="KSA10" s="96"/>
      <c r="KSB10" s="96"/>
      <c r="KSC10" s="96"/>
      <c r="KSD10" s="96"/>
      <c r="KSE10" s="96"/>
      <c r="KSF10" s="96"/>
      <c r="KSG10" s="96"/>
      <c r="KSH10" s="96"/>
      <c r="KSI10" s="96"/>
      <c r="KSJ10" s="96"/>
      <c r="KSK10" s="96"/>
      <c r="KSL10" s="96"/>
      <c r="KSM10" s="96"/>
      <c r="KSN10" s="96"/>
      <c r="KSO10" s="96"/>
      <c r="KSP10" s="96"/>
      <c r="KSQ10" s="96"/>
      <c r="KSR10" s="96"/>
      <c r="KSS10" s="96"/>
      <c r="KST10" s="96"/>
      <c r="KSU10" s="96"/>
      <c r="KSV10" s="96"/>
      <c r="KSW10" s="96"/>
      <c r="KSX10" s="96"/>
      <c r="KSY10" s="96"/>
      <c r="KSZ10" s="96"/>
      <c r="KTA10" s="96"/>
      <c r="KTB10" s="96"/>
      <c r="KTC10" s="96"/>
      <c r="KTD10" s="96"/>
      <c r="KTE10" s="96"/>
      <c r="KTF10" s="96"/>
      <c r="KTG10" s="96"/>
      <c r="KTH10" s="96"/>
      <c r="KTI10" s="96"/>
      <c r="KTJ10" s="96"/>
      <c r="KTK10" s="96"/>
      <c r="KTL10" s="96"/>
      <c r="KTM10" s="96"/>
      <c r="KTN10" s="96"/>
      <c r="KTO10" s="96"/>
      <c r="KTP10" s="96"/>
      <c r="KTQ10" s="96"/>
      <c r="KTR10" s="96"/>
      <c r="KTS10" s="96"/>
      <c r="KTT10" s="96"/>
      <c r="KTU10" s="96"/>
      <c r="KTV10" s="96"/>
      <c r="KTW10" s="96"/>
      <c r="KTX10" s="96"/>
      <c r="KTY10" s="96"/>
      <c r="KTZ10" s="96"/>
      <c r="KUA10" s="96"/>
      <c r="KUB10" s="96"/>
      <c r="KUC10" s="96"/>
      <c r="KUD10" s="96"/>
      <c r="KUE10" s="96"/>
      <c r="KUF10" s="96"/>
      <c r="KUG10" s="96"/>
      <c r="KUH10" s="96"/>
      <c r="KUI10" s="96"/>
      <c r="KUJ10" s="96"/>
      <c r="KUK10" s="96"/>
      <c r="KUL10" s="96"/>
      <c r="KUM10" s="96"/>
      <c r="KUN10" s="96"/>
      <c r="KUO10" s="96"/>
      <c r="KUP10" s="96"/>
      <c r="KUQ10" s="96"/>
      <c r="KUR10" s="96"/>
      <c r="KUS10" s="96"/>
      <c r="KUT10" s="96"/>
      <c r="KUU10" s="96"/>
      <c r="KUV10" s="96"/>
      <c r="KUW10" s="96"/>
      <c r="KUX10" s="96"/>
      <c r="KUY10" s="96"/>
      <c r="KUZ10" s="96"/>
      <c r="KVA10" s="96"/>
      <c r="KVB10" s="96"/>
      <c r="KVC10" s="96"/>
      <c r="KVD10" s="96"/>
      <c r="KVE10" s="96"/>
      <c r="KVF10" s="96"/>
      <c r="KVG10" s="96"/>
      <c r="KVH10" s="96"/>
      <c r="KVI10" s="96"/>
      <c r="KVJ10" s="96"/>
      <c r="KVK10" s="96"/>
      <c r="KVL10" s="96"/>
      <c r="KVM10" s="96"/>
      <c r="KVN10" s="96"/>
      <c r="KVO10" s="96"/>
      <c r="KVP10" s="96"/>
      <c r="KVQ10" s="96"/>
      <c r="KVR10" s="96"/>
      <c r="KVS10" s="96"/>
      <c r="KVT10" s="96"/>
      <c r="KVU10" s="96"/>
      <c r="KVV10" s="96"/>
      <c r="KVW10" s="96"/>
      <c r="KVX10" s="96"/>
      <c r="KVY10" s="96"/>
      <c r="KVZ10" s="96"/>
      <c r="KWA10" s="96"/>
      <c r="KWB10" s="96"/>
      <c r="KWC10" s="96"/>
      <c r="KWD10" s="96"/>
      <c r="KWE10" s="96"/>
      <c r="KWF10" s="96"/>
      <c r="KWG10" s="96"/>
      <c r="KWH10" s="96"/>
      <c r="KWI10" s="96"/>
      <c r="KWJ10" s="96"/>
      <c r="KWK10" s="96"/>
      <c r="KWL10" s="96"/>
      <c r="KWM10" s="96"/>
      <c r="KWN10" s="96"/>
      <c r="KWO10" s="96"/>
      <c r="KWP10" s="96"/>
      <c r="KWQ10" s="96"/>
      <c r="KWR10" s="96"/>
      <c r="KWS10" s="96"/>
      <c r="KWT10" s="96"/>
      <c r="KWU10" s="96"/>
      <c r="KWV10" s="96"/>
      <c r="KWW10" s="96"/>
      <c r="KWX10" s="96"/>
      <c r="KWY10" s="96"/>
      <c r="KWZ10" s="96"/>
      <c r="KXA10" s="96"/>
      <c r="KXB10" s="96"/>
      <c r="KXC10" s="96"/>
      <c r="KXD10" s="96"/>
      <c r="KXE10" s="96"/>
      <c r="KXF10" s="96"/>
      <c r="KXG10" s="96"/>
      <c r="KXH10" s="96"/>
      <c r="KXI10" s="96"/>
      <c r="KXJ10" s="96"/>
      <c r="KXK10" s="96"/>
      <c r="KXL10" s="96"/>
      <c r="KXM10" s="96"/>
      <c r="KXN10" s="96"/>
      <c r="KXO10" s="96"/>
      <c r="KXP10" s="96"/>
      <c r="KXQ10" s="96"/>
      <c r="KXR10" s="96"/>
      <c r="KXS10" s="96"/>
      <c r="KXT10" s="96"/>
      <c r="KXU10" s="96"/>
      <c r="KXV10" s="96"/>
      <c r="KXW10" s="96"/>
      <c r="KXX10" s="96"/>
      <c r="KXY10" s="96"/>
      <c r="KXZ10" s="96"/>
      <c r="KYA10" s="96"/>
      <c r="KYB10" s="96"/>
      <c r="KYC10" s="96"/>
      <c r="KYD10" s="96"/>
      <c r="KYE10" s="96"/>
      <c r="KYF10" s="96"/>
      <c r="KYG10" s="96"/>
      <c r="KYH10" s="96"/>
      <c r="KYI10" s="96"/>
      <c r="KYJ10" s="96"/>
      <c r="KYK10" s="96"/>
      <c r="KYL10" s="96"/>
      <c r="KYM10" s="96"/>
      <c r="KYN10" s="96"/>
      <c r="KYO10" s="96"/>
      <c r="KYP10" s="96"/>
      <c r="KYQ10" s="96"/>
      <c r="KYR10" s="96"/>
      <c r="KYS10" s="96"/>
      <c r="KYT10" s="96"/>
      <c r="KYU10" s="96"/>
      <c r="KYV10" s="96"/>
      <c r="KYW10" s="96"/>
      <c r="KYX10" s="96"/>
      <c r="KYY10" s="96"/>
      <c r="KYZ10" s="96"/>
      <c r="KZA10" s="96"/>
      <c r="KZB10" s="96"/>
      <c r="KZC10" s="96"/>
      <c r="KZD10" s="96"/>
      <c r="KZE10" s="96"/>
      <c r="KZF10" s="96"/>
      <c r="KZG10" s="96"/>
      <c r="KZH10" s="96"/>
      <c r="KZI10" s="96"/>
      <c r="KZJ10" s="96"/>
      <c r="KZK10" s="96"/>
      <c r="KZL10" s="96"/>
      <c r="KZM10" s="96"/>
      <c r="KZN10" s="96"/>
      <c r="KZO10" s="96"/>
      <c r="KZP10" s="96"/>
      <c r="KZQ10" s="96"/>
      <c r="KZR10" s="96"/>
      <c r="KZS10" s="96"/>
      <c r="KZT10" s="96"/>
      <c r="KZU10" s="96"/>
      <c r="KZV10" s="96"/>
      <c r="KZW10" s="96"/>
      <c r="KZX10" s="96"/>
      <c r="KZY10" s="96"/>
      <c r="KZZ10" s="96"/>
      <c r="LAA10" s="96"/>
      <c r="LAB10" s="96"/>
      <c r="LAC10" s="96"/>
      <c r="LAD10" s="96"/>
      <c r="LAE10" s="96"/>
      <c r="LAF10" s="96"/>
      <c r="LAG10" s="96"/>
      <c r="LAH10" s="96"/>
      <c r="LAI10" s="96"/>
      <c r="LAJ10" s="96"/>
      <c r="LAK10" s="96"/>
      <c r="LAL10" s="96"/>
      <c r="LAM10" s="96"/>
      <c r="LAN10" s="96"/>
      <c r="LAO10" s="96"/>
      <c r="LAP10" s="96"/>
      <c r="LAQ10" s="96"/>
      <c r="LAR10" s="96"/>
      <c r="LAS10" s="96"/>
      <c r="LAT10" s="96"/>
      <c r="LAU10" s="96"/>
      <c r="LAV10" s="96"/>
      <c r="LAW10" s="96"/>
      <c r="LAX10" s="96"/>
      <c r="LAY10" s="96"/>
      <c r="LAZ10" s="96"/>
      <c r="LBA10" s="96"/>
      <c r="LBB10" s="96"/>
      <c r="LBC10" s="96"/>
      <c r="LBD10" s="96"/>
      <c r="LBE10" s="96"/>
      <c r="LBF10" s="96"/>
      <c r="LBG10" s="96"/>
      <c r="LBH10" s="96"/>
      <c r="LBI10" s="96"/>
      <c r="LBJ10" s="96"/>
      <c r="LBK10" s="96"/>
      <c r="LBL10" s="96"/>
      <c r="LBM10" s="96"/>
      <c r="LBN10" s="96"/>
      <c r="LBO10" s="96"/>
      <c r="LBP10" s="96"/>
      <c r="LBQ10" s="96"/>
      <c r="LBR10" s="96"/>
      <c r="LBS10" s="96"/>
      <c r="LBT10" s="96"/>
      <c r="LBU10" s="96"/>
      <c r="LBV10" s="96"/>
      <c r="LBW10" s="96"/>
      <c r="LBX10" s="96"/>
      <c r="LBY10" s="96"/>
      <c r="LBZ10" s="96"/>
      <c r="LCA10" s="96"/>
      <c r="LCB10" s="96"/>
      <c r="LCC10" s="96"/>
      <c r="LCD10" s="96"/>
      <c r="LCE10" s="96"/>
      <c r="LCF10" s="96"/>
      <c r="LCG10" s="96"/>
      <c r="LCH10" s="96"/>
      <c r="LCI10" s="96"/>
      <c r="LCJ10" s="96"/>
      <c r="LCK10" s="96"/>
      <c r="LCL10" s="96"/>
      <c r="LCM10" s="96"/>
      <c r="LCN10" s="96"/>
      <c r="LCO10" s="96"/>
      <c r="LCP10" s="96"/>
      <c r="LCQ10" s="96"/>
      <c r="LCR10" s="96"/>
      <c r="LCS10" s="96"/>
      <c r="LCT10" s="96"/>
      <c r="LCU10" s="96"/>
      <c r="LCV10" s="96"/>
      <c r="LCW10" s="96"/>
      <c r="LCX10" s="96"/>
      <c r="LCY10" s="96"/>
      <c r="LCZ10" s="96"/>
      <c r="LDA10" s="96"/>
      <c r="LDB10" s="96"/>
      <c r="LDC10" s="96"/>
      <c r="LDD10" s="96"/>
      <c r="LDE10" s="96"/>
      <c r="LDF10" s="96"/>
      <c r="LDG10" s="96"/>
      <c r="LDH10" s="96"/>
      <c r="LDI10" s="96"/>
      <c r="LDJ10" s="96"/>
      <c r="LDK10" s="96"/>
      <c r="LDL10" s="96"/>
      <c r="LDM10" s="96"/>
      <c r="LDN10" s="96"/>
      <c r="LDO10" s="96"/>
      <c r="LDP10" s="96"/>
      <c r="LDQ10" s="96"/>
      <c r="LDR10" s="96"/>
      <c r="LDS10" s="96"/>
      <c r="LDT10" s="96"/>
      <c r="LDU10" s="96"/>
      <c r="LDV10" s="96"/>
      <c r="LDW10" s="96"/>
      <c r="LDX10" s="96"/>
      <c r="LDY10" s="96"/>
      <c r="LDZ10" s="96"/>
      <c r="LEA10" s="96"/>
      <c r="LEB10" s="96"/>
      <c r="LEC10" s="96"/>
      <c r="LED10" s="96"/>
      <c r="LEE10" s="96"/>
      <c r="LEF10" s="96"/>
      <c r="LEG10" s="96"/>
      <c r="LEH10" s="96"/>
      <c r="LEI10" s="96"/>
      <c r="LEJ10" s="96"/>
      <c r="LEK10" s="96"/>
      <c r="LEL10" s="96"/>
      <c r="LEM10" s="96"/>
      <c r="LEN10" s="96"/>
      <c r="LEO10" s="96"/>
      <c r="LEP10" s="96"/>
      <c r="LEQ10" s="96"/>
      <c r="LER10" s="96"/>
      <c r="LES10" s="96"/>
      <c r="LET10" s="96"/>
      <c r="LEU10" s="96"/>
      <c r="LEV10" s="96"/>
      <c r="LEW10" s="96"/>
      <c r="LEX10" s="96"/>
      <c r="LEY10" s="96"/>
      <c r="LEZ10" s="96"/>
      <c r="LFA10" s="96"/>
      <c r="LFB10" s="96"/>
      <c r="LFC10" s="96"/>
      <c r="LFD10" s="96"/>
      <c r="LFE10" s="96"/>
      <c r="LFF10" s="96"/>
      <c r="LFG10" s="96"/>
      <c r="LFH10" s="96"/>
      <c r="LFI10" s="96"/>
      <c r="LFJ10" s="96"/>
      <c r="LFK10" s="96"/>
      <c r="LFL10" s="96"/>
      <c r="LFM10" s="96"/>
      <c r="LFN10" s="96"/>
      <c r="LFO10" s="96"/>
      <c r="LFP10" s="96"/>
      <c r="LFQ10" s="96"/>
      <c r="LFR10" s="96"/>
      <c r="LFS10" s="96"/>
      <c r="LFT10" s="96"/>
      <c r="LFU10" s="96"/>
      <c r="LFV10" s="96"/>
      <c r="LFW10" s="96"/>
      <c r="LFX10" s="96"/>
      <c r="LFY10" s="96"/>
      <c r="LFZ10" s="96"/>
      <c r="LGA10" s="96"/>
      <c r="LGB10" s="96"/>
      <c r="LGC10" s="96"/>
      <c r="LGD10" s="96"/>
      <c r="LGE10" s="96"/>
      <c r="LGF10" s="96"/>
      <c r="LGG10" s="96"/>
      <c r="LGH10" s="96"/>
      <c r="LGI10" s="96"/>
      <c r="LGJ10" s="96"/>
      <c r="LGK10" s="96"/>
      <c r="LGL10" s="96"/>
      <c r="LGM10" s="96"/>
      <c r="LGN10" s="96"/>
      <c r="LGO10" s="96"/>
      <c r="LGP10" s="96"/>
      <c r="LGQ10" s="96"/>
      <c r="LGR10" s="96"/>
      <c r="LGS10" s="96"/>
      <c r="LGT10" s="96"/>
      <c r="LGU10" s="96"/>
      <c r="LGV10" s="96"/>
      <c r="LGW10" s="96"/>
      <c r="LGX10" s="96"/>
      <c r="LGY10" s="96"/>
      <c r="LGZ10" s="96"/>
      <c r="LHA10" s="96"/>
      <c r="LHB10" s="96"/>
      <c r="LHC10" s="96"/>
      <c r="LHD10" s="96"/>
      <c r="LHE10" s="96"/>
      <c r="LHF10" s="96"/>
      <c r="LHG10" s="96"/>
      <c r="LHH10" s="96"/>
      <c r="LHI10" s="96"/>
      <c r="LHJ10" s="96"/>
      <c r="LHK10" s="96"/>
      <c r="LHL10" s="96"/>
      <c r="LHM10" s="96"/>
      <c r="LHN10" s="96"/>
      <c r="LHO10" s="96"/>
      <c r="LHP10" s="96"/>
      <c r="LHQ10" s="96"/>
      <c r="LHR10" s="96"/>
      <c r="LHS10" s="96"/>
      <c r="LHT10" s="96"/>
      <c r="LHU10" s="96"/>
      <c r="LHV10" s="96"/>
      <c r="LHW10" s="96"/>
      <c r="LHX10" s="96"/>
      <c r="LHY10" s="96"/>
      <c r="LHZ10" s="96"/>
      <c r="LIA10" s="96"/>
      <c r="LIB10" s="96"/>
      <c r="LIC10" s="96"/>
      <c r="LID10" s="96"/>
      <c r="LIE10" s="96"/>
      <c r="LIF10" s="96"/>
      <c r="LIG10" s="96"/>
      <c r="LIH10" s="96"/>
      <c r="LII10" s="96"/>
      <c r="LIJ10" s="96"/>
      <c r="LIK10" s="96"/>
      <c r="LIL10" s="96"/>
      <c r="LIM10" s="96"/>
      <c r="LIN10" s="96"/>
      <c r="LIO10" s="96"/>
      <c r="LIP10" s="96"/>
      <c r="LIQ10" s="96"/>
      <c r="LIR10" s="96"/>
      <c r="LIS10" s="96"/>
      <c r="LIT10" s="96"/>
      <c r="LIU10" s="96"/>
      <c r="LIV10" s="96"/>
      <c r="LIW10" s="96"/>
      <c r="LIX10" s="96"/>
      <c r="LIY10" s="96"/>
      <c r="LIZ10" s="96"/>
      <c r="LJA10" s="96"/>
      <c r="LJB10" s="96"/>
      <c r="LJC10" s="96"/>
      <c r="LJD10" s="96"/>
      <c r="LJE10" s="96"/>
      <c r="LJF10" s="96"/>
      <c r="LJG10" s="96"/>
      <c r="LJH10" s="96"/>
      <c r="LJI10" s="96"/>
      <c r="LJJ10" s="96"/>
      <c r="LJK10" s="96"/>
      <c r="LJL10" s="96"/>
      <c r="LJM10" s="96"/>
      <c r="LJN10" s="96"/>
      <c r="LJO10" s="96"/>
      <c r="LJP10" s="96"/>
      <c r="LJQ10" s="96"/>
      <c r="LJR10" s="96"/>
      <c r="LJS10" s="96"/>
      <c r="LJT10" s="96"/>
      <c r="LJU10" s="96"/>
      <c r="LJV10" s="96"/>
      <c r="LJW10" s="96"/>
      <c r="LJX10" s="96"/>
      <c r="LJY10" s="96"/>
      <c r="LJZ10" s="96"/>
      <c r="LKA10" s="96"/>
      <c r="LKB10" s="96"/>
      <c r="LKC10" s="96"/>
      <c r="LKD10" s="96"/>
      <c r="LKE10" s="96"/>
      <c r="LKF10" s="96"/>
      <c r="LKG10" s="96"/>
      <c r="LKH10" s="96"/>
      <c r="LKI10" s="96"/>
      <c r="LKJ10" s="96"/>
      <c r="LKK10" s="96"/>
      <c r="LKL10" s="96"/>
      <c r="LKM10" s="96"/>
      <c r="LKN10" s="96"/>
      <c r="LKO10" s="96"/>
      <c r="LKP10" s="96"/>
      <c r="LKQ10" s="96"/>
      <c r="LKR10" s="96"/>
      <c r="LKS10" s="96"/>
      <c r="LKT10" s="96"/>
      <c r="LKU10" s="96"/>
      <c r="LKV10" s="96"/>
      <c r="LKW10" s="96"/>
      <c r="LKX10" s="96"/>
      <c r="LKY10" s="96"/>
      <c r="LKZ10" s="96"/>
      <c r="LLA10" s="96"/>
      <c r="LLB10" s="96"/>
      <c r="LLC10" s="96"/>
      <c r="LLD10" s="96"/>
      <c r="LLE10" s="96"/>
      <c r="LLF10" s="96"/>
      <c r="LLG10" s="96"/>
      <c r="LLH10" s="96"/>
      <c r="LLI10" s="96"/>
      <c r="LLJ10" s="96"/>
      <c r="LLK10" s="96"/>
      <c r="LLL10" s="96"/>
      <c r="LLM10" s="96"/>
      <c r="LLN10" s="96"/>
      <c r="LLO10" s="96"/>
      <c r="LLP10" s="96"/>
      <c r="LLQ10" s="96"/>
      <c r="LLR10" s="96"/>
      <c r="LLS10" s="96"/>
      <c r="LLT10" s="96"/>
      <c r="LLU10" s="96"/>
      <c r="LLV10" s="96"/>
      <c r="LLW10" s="96"/>
      <c r="LLX10" s="96"/>
      <c r="LLY10" s="96"/>
      <c r="LLZ10" s="96"/>
      <c r="LMA10" s="96"/>
      <c r="LMB10" s="96"/>
      <c r="LMC10" s="96"/>
      <c r="LMD10" s="96"/>
      <c r="LME10" s="96"/>
      <c r="LMF10" s="96"/>
      <c r="LMG10" s="96"/>
      <c r="LMH10" s="96"/>
      <c r="LMI10" s="96"/>
      <c r="LMJ10" s="96"/>
      <c r="LMK10" s="96"/>
      <c r="LML10" s="96"/>
      <c r="LMM10" s="96"/>
      <c r="LMN10" s="96"/>
      <c r="LMO10" s="96"/>
      <c r="LMP10" s="96"/>
      <c r="LMQ10" s="96"/>
      <c r="LMR10" s="96"/>
      <c r="LMS10" s="96"/>
      <c r="LMT10" s="96"/>
      <c r="LMU10" s="96"/>
      <c r="LMV10" s="96"/>
      <c r="LMW10" s="96"/>
      <c r="LMX10" s="96"/>
      <c r="LMY10" s="96"/>
      <c r="LMZ10" s="96"/>
      <c r="LNA10" s="96"/>
      <c r="LNB10" s="96"/>
      <c r="LNC10" s="96"/>
      <c r="LND10" s="96"/>
      <c r="LNE10" s="96"/>
      <c r="LNF10" s="96"/>
      <c r="LNG10" s="96"/>
      <c r="LNH10" s="96"/>
      <c r="LNI10" s="96"/>
      <c r="LNJ10" s="96"/>
      <c r="LNK10" s="96"/>
      <c r="LNL10" s="96"/>
      <c r="LNM10" s="96"/>
      <c r="LNN10" s="96"/>
      <c r="LNO10" s="96"/>
      <c r="LNP10" s="96"/>
      <c r="LNQ10" s="96"/>
      <c r="LNR10" s="96"/>
      <c r="LNS10" s="96"/>
      <c r="LNT10" s="96"/>
      <c r="LNU10" s="96"/>
      <c r="LNV10" s="96"/>
      <c r="LNW10" s="96"/>
      <c r="LNX10" s="96"/>
      <c r="LNY10" s="96"/>
      <c r="LNZ10" s="96"/>
      <c r="LOA10" s="96"/>
      <c r="LOB10" s="96"/>
      <c r="LOC10" s="96"/>
      <c r="LOD10" s="96"/>
      <c r="LOE10" s="96"/>
      <c r="LOF10" s="96"/>
      <c r="LOG10" s="96"/>
      <c r="LOH10" s="96"/>
      <c r="LOI10" s="96"/>
      <c r="LOJ10" s="96"/>
      <c r="LOK10" s="96"/>
      <c r="LOL10" s="96"/>
      <c r="LOM10" s="96"/>
      <c r="LON10" s="96"/>
      <c r="LOO10" s="96"/>
      <c r="LOP10" s="96"/>
      <c r="LOQ10" s="96"/>
      <c r="LOR10" s="96"/>
      <c r="LOS10" s="96"/>
      <c r="LOT10" s="96"/>
      <c r="LOU10" s="96"/>
      <c r="LOV10" s="96"/>
      <c r="LOW10" s="96"/>
      <c r="LOX10" s="96"/>
      <c r="LOY10" s="96"/>
      <c r="LOZ10" s="96"/>
      <c r="LPA10" s="96"/>
      <c r="LPB10" s="96"/>
      <c r="LPC10" s="96"/>
      <c r="LPD10" s="96"/>
      <c r="LPE10" s="96"/>
      <c r="LPF10" s="96"/>
      <c r="LPG10" s="96"/>
      <c r="LPH10" s="96"/>
      <c r="LPI10" s="96"/>
      <c r="LPJ10" s="96"/>
      <c r="LPK10" s="96"/>
      <c r="LPL10" s="96"/>
      <c r="LPM10" s="96"/>
      <c r="LPN10" s="96"/>
      <c r="LPO10" s="96"/>
      <c r="LPP10" s="96"/>
      <c r="LPQ10" s="96"/>
      <c r="LPR10" s="96"/>
      <c r="LPS10" s="96"/>
      <c r="LPT10" s="96"/>
      <c r="LPU10" s="96"/>
      <c r="LPV10" s="96"/>
      <c r="LPW10" s="96"/>
      <c r="LPX10" s="96"/>
      <c r="LPY10" s="96"/>
      <c r="LPZ10" s="96"/>
      <c r="LQA10" s="96"/>
      <c r="LQB10" s="96"/>
      <c r="LQC10" s="96"/>
      <c r="LQD10" s="96"/>
      <c r="LQE10" s="96"/>
      <c r="LQF10" s="96"/>
      <c r="LQG10" s="96"/>
      <c r="LQH10" s="96"/>
      <c r="LQI10" s="96"/>
      <c r="LQJ10" s="96"/>
      <c r="LQK10" s="96"/>
      <c r="LQL10" s="96"/>
      <c r="LQM10" s="96"/>
      <c r="LQN10" s="96"/>
      <c r="LQO10" s="96"/>
      <c r="LQP10" s="96"/>
      <c r="LQQ10" s="96"/>
      <c r="LQR10" s="96"/>
      <c r="LQS10" s="96"/>
      <c r="LQT10" s="96"/>
      <c r="LQU10" s="96"/>
      <c r="LQV10" s="96"/>
      <c r="LQW10" s="96"/>
      <c r="LQX10" s="96"/>
      <c r="LQY10" s="96"/>
      <c r="LQZ10" s="96"/>
      <c r="LRA10" s="96"/>
      <c r="LRB10" s="96"/>
      <c r="LRC10" s="96"/>
      <c r="LRD10" s="96"/>
      <c r="LRE10" s="96"/>
      <c r="LRF10" s="96"/>
      <c r="LRG10" s="96"/>
      <c r="LRH10" s="96"/>
      <c r="LRI10" s="96"/>
      <c r="LRJ10" s="96"/>
      <c r="LRK10" s="96"/>
      <c r="LRL10" s="96"/>
      <c r="LRM10" s="96"/>
      <c r="LRN10" s="96"/>
      <c r="LRO10" s="96"/>
      <c r="LRP10" s="96"/>
      <c r="LRQ10" s="96"/>
      <c r="LRR10" s="96"/>
      <c r="LRS10" s="96"/>
      <c r="LRT10" s="96"/>
      <c r="LRU10" s="96"/>
      <c r="LRV10" s="96"/>
      <c r="LRW10" s="96"/>
      <c r="LRX10" s="96"/>
      <c r="LRY10" s="96"/>
      <c r="LRZ10" s="96"/>
      <c r="LSA10" s="96"/>
      <c r="LSB10" s="96"/>
      <c r="LSC10" s="96"/>
      <c r="LSD10" s="96"/>
      <c r="LSE10" s="96"/>
      <c r="LSF10" s="96"/>
      <c r="LSG10" s="96"/>
      <c r="LSH10" s="96"/>
      <c r="LSI10" s="96"/>
      <c r="LSJ10" s="96"/>
      <c r="LSK10" s="96"/>
      <c r="LSL10" s="96"/>
      <c r="LSM10" s="96"/>
      <c r="LSN10" s="96"/>
      <c r="LSO10" s="96"/>
      <c r="LSP10" s="96"/>
      <c r="LSQ10" s="96"/>
      <c r="LSR10" s="96"/>
      <c r="LSS10" s="96"/>
      <c r="LST10" s="96"/>
      <c r="LSU10" s="96"/>
      <c r="LSV10" s="96"/>
      <c r="LSW10" s="96"/>
      <c r="LSX10" s="96"/>
      <c r="LSY10" s="96"/>
      <c r="LSZ10" s="96"/>
      <c r="LTA10" s="96"/>
      <c r="LTB10" s="96"/>
      <c r="LTC10" s="96"/>
      <c r="LTD10" s="96"/>
      <c r="LTE10" s="96"/>
      <c r="LTF10" s="96"/>
      <c r="LTG10" s="96"/>
      <c r="LTH10" s="96"/>
      <c r="LTI10" s="96"/>
      <c r="LTJ10" s="96"/>
      <c r="LTK10" s="96"/>
      <c r="LTL10" s="96"/>
      <c r="LTM10" s="96"/>
      <c r="LTN10" s="96"/>
      <c r="LTO10" s="96"/>
      <c r="LTP10" s="96"/>
      <c r="LTQ10" s="96"/>
      <c r="LTR10" s="96"/>
      <c r="LTS10" s="96"/>
      <c r="LTT10" s="96"/>
      <c r="LTU10" s="96"/>
      <c r="LTV10" s="96"/>
      <c r="LTW10" s="96"/>
      <c r="LTX10" s="96"/>
      <c r="LTY10" s="96"/>
      <c r="LTZ10" s="96"/>
      <c r="LUA10" s="96"/>
      <c r="LUB10" s="96"/>
      <c r="LUC10" s="96"/>
      <c r="LUD10" s="96"/>
      <c r="LUE10" s="96"/>
      <c r="LUF10" s="96"/>
      <c r="LUG10" s="96"/>
      <c r="LUH10" s="96"/>
      <c r="LUI10" s="96"/>
      <c r="LUJ10" s="96"/>
      <c r="LUK10" s="96"/>
      <c r="LUL10" s="96"/>
      <c r="LUM10" s="96"/>
      <c r="LUN10" s="96"/>
      <c r="LUO10" s="96"/>
      <c r="LUP10" s="96"/>
      <c r="LUQ10" s="96"/>
      <c r="LUR10" s="96"/>
      <c r="LUS10" s="96"/>
      <c r="LUT10" s="96"/>
      <c r="LUU10" s="96"/>
      <c r="LUV10" s="96"/>
      <c r="LUW10" s="96"/>
      <c r="LUX10" s="96"/>
      <c r="LUY10" s="96"/>
      <c r="LUZ10" s="96"/>
      <c r="LVA10" s="96"/>
      <c r="LVB10" s="96"/>
      <c r="LVC10" s="96"/>
      <c r="LVD10" s="96"/>
      <c r="LVE10" s="96"/>
      <c r="LVF10" s="96"/>
      <c r="LVG10" s="96"/>
      <c r="LVH10" s="96"/>
      <c r="LVI10" s="96"/>
      <c r="LVJ10" s="96"/>
      <c r="LVK10" s="96"/>
      <c r="LVL10" s="96"/>
      <c r="LVM10" s="96"/>
      <c r="LVN10" s="96"/>
      <c r="LVO10" s="96"/>
      <c r="LVP10" s="96"/>
      <c r="LVQ10" s="96"/>
      <c r="LVR10" s="96"/>
      <c r="LVS10" s="96"/>
      <c r="LVT10" s="96"/>
      <c r="LVU10" s="96"/>
      <c r="LVV10" s="96"/>
      <c r="LVW10" s="96"/>
      <c r="LVX10" s="96"/>
      <c r="LVY10" s="96"/>
      <c r="LVZ10" s="96"/>
      <c r="LWA10" s="96"/>
      <c r="LWB10" s="96"/>
      <c r="LWC10" s="96"/>
      <c r="LWD10" s="96"/>
      <c r="LWE10" s="96"/>
      <c r="LWF10" s="96"/>
      <c r="LWG10" s="96"/>
      <c r="LWH10" s="96"/>
      <c r="LWI10" s="96"/>
      <c r="LWJ10" s="96"/>
      <c r="LWK10" s="96"/>
      <c r="LWL10" s="96"/>
      <c r="LWM10" s="96"/>
      <c r="LWN10" s="96"/>
      <c r="LWO10" s="96"/>
      <c r="LWP10" s="96"/>
      <c r="LWQ10" s="96"/>
      <c r="LWR10" s="96"/>
      <c r="LWS10" s="96"/>
      <c r="LWT10" s="96"/>
      <c r="LWU10" s="96"/>
      <c r="LWV10" s="96"/>
      <c r="LWW10" s="96"/>
      <c r="LWX10" s="96"/>
      <c r="LWY10" s="96"/>
      <c r="LWZ10" s="96"/>
      <c r="LXA10" s="96"/>
      <c r="LXB10" s="96"/>
      <c r="LXC10" s="96"/>
      <c r="LXD10" s="96"/>
      <c r="LXE10" s="96"/>
      <c r="LXF10" s="96"/>
      <c r="LXG10" s="96"/>
      <c r="LXH10" s="96"/>
      <c r="LXI10" s="96"/>
      <c r="LXJ10" s="96"/>
      <c r="LXK10" s="96"/>
      <c r="LXL10" s="96"/>
      <c r="LXM10" s="96"/>
      <c r="LXN10" s="96"/>
      <c r="LXO10" s="96"/>
      <c r="LXP10" s="96"/>
      <c r="LXQ10" s="96"/>
      <c r="LXR10" s="96"/>
      <c r="LXS10" s="96"/>
      <c r="LXT10" s="96"/>
      <c r="LXU10" s="96"/>
      <c r="LXV10" s="96"/>
      <c r="LXW10" s="96"/>
      <c r="LXX10" s="96"/>
      <c r="LXY10" s="96"/>
      <c r="LXZ10" s="96"/>
      <c r="LYA10" s="96"/>
      <c r="LYB10" s="96"/>
      <c r="LYC10" s="96"/>
      <c r="LYD10" s="96"/>
      <c r="LYE10" s="96"/>
      <c r="LYF10" s="96"/>
      <c r="LYG10" s="96"/>
      <c r="LYH10" s="96"/>
      <c r="LYI10" s="96"/>
      <c r="LYJ10" s="96"/>
      <c r="LYK10" s="96"/>
      <c r="LYL10" s="96"/>
      <c r="LYM10" s="96"/>
      <c r="LYN10" s="96"/>
      <c r="LYO10" s="96"/>
      <c r="LYP10" s="96"/>
      <c r="LYQ10" s="96"/>
      <c r="LYR10" s="96"/>
      <c r="LYS10" s="96"/>
      <c r="LYT10" s="96"/>
      <c r="LYU10" s="96"/>
      <c r="LYV10" s="96"/>
      <c r="LYW10" s="96"/>
      <c r="LYX10" s="96"/>
      <c r="LYY10" s="96"/>
      <c r="LYZ10" s="96"/>
      <c r="LZA10" s="96"/>
      <c r="LZB10" s="96"/>
      <c r="LZC10" s="96"/>
      <c r="LZD10" s="96"/>
      <c r="LZE10" s="96"/>
      <c r="LZF10" s="96"/>
      <c r="LZG10" s="96"/>
      <c r="LZH10" s="96"/>
      <c r="LZI10" s="96"/>
      <c r="LZJ10" s="96"/>
      <c r="LZK10" s="96"/>
      <c r="LZL10" s="96"/>
      <c r="LZM10" s="96"/>
      <c r="LZN10" s="96"/>
      <c r="LZO10" s="96"/>
      <c r="LZP10" s="96"/>
      <c r="LZQ10" s="96"/>
      <c r="LZR10" s="96"/>
      <c r="LZS10" s="96"/>
      <c r="LZT10" s="96"/>
      <c r="LZU10" s="96"/>
      <c r="LZV10" s="96"/>
      <c r="LZW10" s="96"/>
      <c r="LZX10" s="96"/>
      <c r="LZY10" s="96"/>
      <c r="LZZ10" s="96"/>
      <c r="MAA10" s="96"/>
      <c r="MAB10" s="96"/>
      <c r="MAC10" s="96"/>
      <c r="MAD10" s="96"/>
      <c r="MAE10" s="96"/>
      <c r="MAF10" s="96"/>
      <c r="MAG10" s="96"/>
      <c r="MAH10" s="96"/>
      <c r="MAI10" s="96"/>
      <c r="MAJ10" s="96"/>
      <c r="MAK10" s="96"/>
      <c r="MAL10" s="96"/>
      <c r="MAM10" s="96"/>
      <c r="MAN10" s="96"/>
      <c r="MAO10" s="96"/>
      <c r="MAP10" s="96"/>
      <c r="MAQ10" s="96"/>
      <c r="MAR10" s="96"/>
      <c r="MAS10" s="96"/>
      <c r="MAT10" s="96"/>
      <c r="MAU10" s="96"/>
      <c r="MAV10" s="96"/>
      <c r="MAW10" s="96"/>
      <c r="MAX10" s="96"/>
      <c r="MAY10" s="96"/>
      <c r="MAZ10" s="96"/>
      <c r="MBA10" s="96"/>
      <c r="MBB10" s="96"/>
      <c r="MBC10" s="96"/>
      <c r="MBD10" s="96"/>
      <c r="MBE10" s="96"/>
      <c r="MBF10" s="96"/>
      <c r="MBG10" s="96"/>
      <c r="MBH10" s="96"/>
      <c r="MBI10" s="96"/>
      <c r="MBJ10" s="96"/>
      <c r="MBK10" s="96"/>
      <c r="MBL10" s="96"/>
      <c r="MBM10" s="96"/>
      <c r="MBN10" s="96"/>
      <c r="MBO10" s="96"/>
      <c r="MBP10" s="96"/>
      <c r="MBQ10" s="96"/>
      <c r="MBR10" s="96"/>
      <c r="MBS10" s="96"/>
      <c r="MBT10" s="96"/>
      <c r="MBU10" s="96"/>
      <c r="MBV10" s="96"/>
      <c r="MBW10" s="96"/>
      <c r="MBX10" s="96"/>
      <c r="MBY10" s="96"/>
      <c r="MBZ10" s="96"/>
      <c r="MCA10" s="96"/>
      <c r="MCB10" s="96"/>
      <c r="MCC10" s="96"/>
      <c r="MCD10" s="96"/>
      <c r="MCE10" s="96"/>
      <c r="MCF10" s="96"/>
      <c r="MCG10" s="96"/>
      <c r="MCH10" s="96"/>
      <c r="MCI10" s="96"/>
      <c r="MCJ10" s="96"/>
      <c r="MCK10" s="96"/>
      <c r="MCL10" s="96"/>
      <c r="MCM10" s="96"/>
      <c r="MCN10" s="96"/>
      <c r="MCO10" s="96"/>
      <c r="MCP10" s="96"/>
      <c r="MCQ10" s="96"/>
      <c r="MCR10" s="96"/>
      <c r="MCS10" s="96"/>
      <c r="MCT10" s="96"/>
      <c r="MCU10" s="96"/>
      <c r="MCV10" s="96"/>
      <c r="MCW10" s="96"/>
      <c r="MCX10" s="96"/>
      <c r="MCY10" s="96"/>
      <c r="MCZ10" s="96"/>
      <c r="MDA10" s="96"/>
      <c r="MDB10" s="96"/>
      <c r="MDC10" s="96"/>
      <c r="MDD10" s="96"/>
      <c r="MDE10" s="96"/>
      <c r="MDF10" s="96"/>
      <c r="MDG10" s="96"/>
      <c r="MDH10" s="96"/>
      <c r="MDI10" s="96"/>
      <c r="MDJ10" s="96"/>
      <c r="MDK10" s="96"/>
      <c r="MDL10" s="96"/>
      <c r="MDM10" s="96"/>
      <c r="MDN10" s="96"/>
      <c r="MDO10" s="96"/>
      <c r="MDP10" s="96"/>
      <c r="MDQ10" s="96"/>
      <c r="MDR10" s="96"/>
      <c r="MDS10" s="96"/>
      <c r="MDT10" s="96"/>
      <c r="MDU10" s="96"/>
      <c r="MDV10" s="96"/>
      <c r="MDW10" s="96"/>
      <c r="MDX10" s="96"/>
      <c r="MDY10" s="96"/>
      <c r="MDZ10" s="96"/>
      <c r="MEA10" s="96"/>
      <c r="MEB10" s="96"/>
      <c r="MEC10" s="96"/>
      <c r="MED10" s="96"/>
      <c r="MEE10" s="96"/>
      <c r="MEF10" s="96"/>
      <c r="MEG10" s="96"/>
      <c r="MEH10" s="96"/>
      <c r="MEI10" s="96"/>
      <c r="MEJ10" s="96"/>
      <c r="MEK10" s="96"/>
      <c r="MEL10" s="96"/>
      <c r="MEM10" s="96"/>
      <c r="MEN10" s="96"/>
      <c r="MEO10" s="96"/>
      <c r="MEP10" s="96"/>
      <c r="MEQ10" s="96"/>
      <c r="MER10" s="96"/>
      <c r="MES10" s="96"/>
      <c r="MET10" s="96"/>
      <c r="MEU10" s="96"/>
      <c r="MEV10" s="96"/>
      <c r="MEW10" s="96"/>
      <c r="MEX10" s="96"/>
      <c r="MEY10" s="96"/>
      <c r="MEZ10" s="96"/>
      <c r="MFA10" s="96"/>
      <c r="MFB10" s="96"/>
      <c r="MFC10" s="96"/>
      <c r="MFD10" s="96"/>
      <c r="MFE10" s="96"/>
      <c r="MFF10" s="96"/>
      <c r="MFG10" s="96"/>
      <c r="MFH10" s="96"/>
      <c r="MFI10" s="96"/>
      <c r="MFJ10" s="96"/>
      <c r="MFK10" s="96"/>
      <c r="MFL10" s="96"/>
      <c r="MFM10" s="96"/>
      <c r="MFN10" s="96"/>
      <c r="MFO10" s="96"/>
      <c r="MFP10" s="96"/>
      <c r="MFQ10" s="96"/>
      <c r="MFR10" s="96"/>
      <c r="MFS10" s="96"/>
      <c r="MFT10" s="96"/>
      <c r="MFU10" s="96"/>
      <c r="MFV10" s="96"/>
      <c r="MFW10" s="96"/>
      <c r="MFX10" s="96"/>
      <c r="MFY10" s="96"/>
      <c r="MFZ10" s="96"/>
      <c r="MGA10" s="96"/>
      <c r="MGB10" s="96"/>
      <c r="MGC10" s="96"/>
      <c r="MGD10" s="96"/>
      <c r="MGE10" s="96"/>
      <c r="MGF10" s="96"/>
      <c r="MGG10" s="96"/>
      <c r="MGH10" s="96"/>
      <c r="MGI10" s="96"/>
      <c r="MGJ10" s="96"/>
      <c r="MGK10" s="96"/>
      <c r="MGL10" s="96"/>
      <c r="MGM10" s="96"/>
      <c r="MGN10" s="96"/>
      <c r="MGO10" s="96"/>
      <c r="MGP10" s="96"/>
      <c r="MGQ10" s="96"/>
      <c r="MGR10" s="96"/>
      <c r="MGS10" s="96"/>
      <c r="MGT10" s="96"/>
      <c r="MGU10" s="96"/>
      <c r="MGV10" s="96"/>
      <c r="MGW10" s="96"/>
      <c r="MGX10" s="96"/>
      <c r="MGY10" s="96"/>
      <c r="MGZ10" s="96"/>
      <c r="MHA10" s="96"/>
      <c r="MHB10" s="96"/>
      <c r="MHC10" s="96"/>
      <c r="MHD10" s="96"/>
      <c r="MHE10" s="96"/>
      <c r="MHF10" s="96"/>
      <c r="MHG10" s="96"/>
      <c r="MHH10" s="96"/>
      <c r="MHI10" s="96"/>
      <c r="MHJ10" s="96"/>
      <c r="MHK10" s="96"/>
      <c r="MHL10" s="96"/>
      <c r="MHM10" s="96"/>
      <c r="MHN10" s="96"/>
      <c r="MHO10" s="96"/>
      <c r="MHP10" s="96"/>
      <c r="MHQ10" s="96"/>
      <c r="MHR10" s="96"/>
      <c r="MHS10" s="96"/>
      <c r="MHT10" s="96"/>
      <c r="MHU10" s="96"/>
      <c r="MHV10" s="96"/>
      <c r="MHW10" s="96"/>
      <c r="MHX10" s="96"/>
      <c r="MHY10" s="96"/>
      <c r="MHZ10" s="96"/>
      <c r="MIA10" s="96"/>
      <c r="MIB10" s="96"/>
      <c r="MIC10" s="96"/>
      <c r="MID10" s="96"/>
      <c r="MIE10" s="96"/>
      <c r="MIF10" s="96"/>
      <c r="MIG10" s="96"/>
      <c r="MIH10" s="96"/>
      <c r="MII10" s="96"/>
      <c r="MIJ10" s="96"/>
      <c r="MIK10" s="96"/>
      <c r="MIL10" s="96"/>
      <c r="MIM10" s="96"/>
      <c r="MIN10" s="96"/>
      <c r="MIO10" s="96"/>
      <c r="MIP10" s="96"/>
      <c r="MIQ10" s="96"/>
      <c r="MIR10" s="96"/>
      <c r="MIS10" s="96"/>
      <c r="MIT10" s="96"/>
      <c r="MIU10" s="96"/>
      <c r="MIV10" s="96"/>
      <c r="MIW10" s="96"/>
      <c r="MIX10" s="96"/>
      <c r="MIY10" s="96"/>
      <c r="MIZ10" s="96"/>
      <c r="MJA10" s="96"/>
      <c r="MJB10" s="96"/>
      <c r="MJC10" s="96"/>
      <c r="MJD10" s="96"/>
      <c r="MJE10" s="96"/>
      <c r="MJF10" s="96"/>
      <c r="MJG10" s="96"/>
      <c r="MJH10" s="96"/>
      <c r="MJI10" s="96"/>
      <c r="MJJ10" s="96"/>
      <c r="MJK10" s="96"/>
      <c r="MJL10" s="96"/>
      <c r="MJM10" s="96"/>
      <c r="MJN10" s="96"/>
      <c r="MJO10" s="96"/>
      <c r="MJP10" s="96"/>
      <c r="MJQ10" s="96"/>
      <c r="MJR10" s="96"/>
      <c r="MJS10" s="96"/>
      <c r="MJT10" s="96"/>
      <c r="MJU10" s="96"/>
      <c r="MJV10" s="96"/>
      <c r="MJW10" s="96"/>
      <c r="MJX10" s="96"/>
      <c r="MJY10" s="96"/>
      <c r="MJZ10" s="96"/>
      <c r="MKA10" s="96"/>
      <c r="MKB10" s="96"/>
      <c r="MKC10" s="96"/>
      <c r="MKD10" s="96"/>
      <c r="MKE10" s="96"/>
      <c r="MKF10" s="96"/>
      <c r="MKG10" s="96"/>
      <c r="MKH10" s="96"/>
      <c r="MKI10" s="96"/>
      <c r="MKJ10" s="96"/>
      <c r="MKK10" s="96"/>
      <c r="MKL10" s="96"/>
      <c r="MKM10" s="96"/>
      <c r="MKN10" s="96"/>
      <c r="MKO10" s="96"/>
      <c r="MKP10" s="96"/>
      <c r="MKQ10" s="96"/>
      <c r="MKR10" s="96"/>
      <c r="MKS10" s="96"/>
      <c r="MKT10" s="96"/>
      <c r="MKU10" s="96"/>
      <c r="MKV10" s="96"/>
      <c r="MKW10" s="96"/>
      <c r="MKX10" s="96"/>
      <c r="MKY10" s="96"/>
      <c r="MKZ10" s="96"/>
      <c r="MLA10" s="96"/>
      <c r="MLB10" s="96"/>
      <c r="MLC10" s="96"/>
      <c r="MLD10" s="96"/>
      <c r="MLE10" s="96"/>
      <c r="MLF10" s="96"/>
      <c r="MLG10" s="96"/>
      <c r="MLH10" s="96"/>
      <c r="MLI10" s="96"/>
      <c r="MLJ10" s="96"/>
      <c r="MLK10" s="96"/>
      <c r="MLL10" s="96"/>
      <c r="MLM10" s="96"/>
      <c r="MLN10" s="96"/>
      <c r="MLO10" s="96"/>
      <c r="MLP10" s="96"/>
      <c r="MLQ10" s="96"/>
      <c r="MLR10" s="96"/>
      <c r="MLS10" s="96"/>
      <c r="MLT10" s="96"/>
      <c r="MLU10" s="96"/>
      <c r="MLV10" s="96"/>
      <c r="MLW10" s="96"/>
      <c r="MLX10" s="96"/>
      <c r="MLY10" s="96"/>
      <c r="MLZ10" s="96"/>
      <c r="MMA10" s="96"/>
      <c r="MMB10" s="96"/>
      <c r="MMC10" s="96"/>
      <c r="MMD10" s="96"/>
      <c r="MME10" s="96"/>
      <c r="MMF10" s="96"/>
      <c r="MMG10" s="96"/>
      <c r="MMH10" s="96"/>
      <c r="MMI10" s="96"/>
      <c r="MMJ10" s="96"/>
      <c r="MMK10" s="96"/>
      <c r="MML10" s="96"/>
      <c r="MMM10" s="96"/>
      <c r="MMN10" s="96"/>
      <c r="MMO10" s="96"/>
      <c r="MMP10" s="96"/>
      <c r="MMQ10" s="96"/>
      <c r="MMR10" s="96"/>
      <c r="MMS10" s="96"/>
      <c r="MMT10" s="96"/>
      <c r="MMU10" s="96"/>
      <c r="MMV10" s="96"/>
      <c r="MMW10" s="96"/>
      <c r="MMX10" s="96"/>
      <c r="MMY10" s="96"/>
      <c r="MMZ10" s="96"/>
      <c r="MNA10" s="96"/>
      <c r="MNB10" s="96"/>
      <c r="MNC10" s="96"/>
      <c r="MND10" s="96"/>
      <c r="MNE10" s="96"/>
      <c r="MNF10" s="96"/>
      <c r="MNG10" s="96"/>
      <c r="MNH10" s="96"/>
      <c r="MNI10" s="96"/>
      <c r="MNJ10" s="96"/>
      <c r="MNK10" s="96"/>
      <c r="MNL10" s="96"/>
      <c r="MNM10" s="96"/>
      <c r="MNN10" s="96"/>
      <c r="MNO10" s="96"/>
      <c r="MNP10" s="96"/>
      <c r="MNQ10" s="96"/>
      <c r="MNR10" s="96"/>
      <c r="MNS10" s="96"/>
      <c r="MNT10" s="96"/>
      <c r="MNU10" s="96"/>
      <c r="MNV10" s="96"/>
      <c r="MNW10" s="96"/>
      <c r="MNX10" s="96"/>
      <c r="MNY10" s="96"/>
      <c r="MNZ10" s="96"/>
      <c r="MOA10" s="96"/>
      <c r="MOB10" s="96"/>
      <c r="MOC10" s="96"/>
      <c r="MOD10" s="96"/>
      <c r="MOE10" s="96"/>
      <c r="MOF10" s="96"/>
      <c r="MOG10" s="96"/>
      <c r="MOH10" s="96"/>
      <c r="MOI10" s="96"/>
      <c r="MOJ10" s="96"/>
      <c r="MOK10" s="96"/>
      <c r="MOL10" s="96"/>
      <c r="MOM10" s="96"/>
      <c r="MON10" s="96"/>
      <c r="MOO10" s="96"/>
      <c r="MOP10" s="96"/>
      <c r="MOQ10" s="96"/>
      <c r="MOR10" s="96"/>
      <c r="MOS10" s="96"/>
      <c r="MOT10" s="96"/>
      <c r="MOU10" s="96"/>
      <c r="MOV10" s="96"/>
      <c r="MOW10" s="96"/>
      <c r="MOX10" s="96"/>
      <c r="MOY10" s="96"/>
      <c r="MOZ10" s="96"/>
      <c r="MPA10" s="96"/>
      <c r="MPB10" s="96"/>
      <c r="MPC10" s="96"/>
      <c r="MPD10" s="96"/>
      <c r="MPE10" s="96"/>
      <c r="MPF10" s="96"/>
      <c r="MPG10" s="96"/>
      <c r="MPH10" s="96"/>
      <c r="MPI10" s="96"/>
      <c r="MPJ10" s="96"/>
      <c r="MPK10" s="96"/>
      <c r="MPL10" s="96"/>
      <c r="MPM10" s="96"/>
      <c r="MPN10" s="96"/>
      <c r="MPO10" s="96"/>
      <c r="MPP10" s="96"/>
      <c r="MPQ10" s="96"/>
      <c r="MPR10" s="96"/>
      <c r="MPS10" s="96"/>
      <c r="MPT10" s="96"/>
      <c r="MPU10" s="96"/>
      <c r="MPV10" s="96"/>
      <c r="MPW10" s="96"/>
      <c r="MPX10" s="96"/>
      <c r="MPY10" s="96"/>
      <c r="MPZ10" s="96"/>
      <c r="MQA10" s="96"/>
      <c r="MQB10" s="96"/>
      <c r="MQC10" s="96"/>
      <c r="MQD10" s="96"/>
      <c r="MQE10" s="96"/>
      <c r="MQF10" s="96"/>
      <c r="MQG10" s="96"/>
      <c r="MQH10" s="96"/>
      <c r="MQI10" s="96"/>
      <c r="MQJ10" s="96"/>
      <c r="MQK10" s="96"/>
      <c r="MQL10" s="96"/>
      <c r="MQM10" s="96"/>
      <c r="MQN10" s="96"/>
      <c r="MQO10" s="96"/>
      <c r="MQP10" s="96"/>
      <c r="MQQ10" s="96"/>
      <c r="MQR10" s="96"/>
      <c r="MQS10" s="96"/>
      <c r="MQT10" s="96"/>
      <c r="MQU10" s="96"/>
      <c r="MQV10" s="96"/>
      <c r="MQW10" s="96"/>
      <c r="MQX10" s="96"/>
      <c r="MQY10" s="96"/>
      <c r="MQZ10" s="96"/>
      <c r="MRA10" s="96"/>
      <c r="MRB10" s="96"/>
      <c r="MRC10" s="96"/>
      <c r="MRD10" s="96"/>
      <c r="MRE10" s="96"/>
      <c r="MRF10" s="96"/>
      <c r="MRG10" s="96"/>
      <c r="MRH10" s="96"/>
      <c r="MRI10" s="96"/>
      <c r="MRJ10" s="96"/>
      <c r="MRK10" s="96"/>
      <c r="MRL10" s="96"/>
      <c r="MRM10" s="96"/>
      <c r="MRN10" s="96"/>
      <c r="MRO10" s="96"/>
      <c r="MRP10" s="96"/>
      <c r="MRQ10" s="96"/>
      <c r="MRR10" s="96"/>
      <c r="MRS10" s="96"/>
      <c r="MRT10" s="96"/>
      <c r="MRU10" s="96"/>
      <c r="MRV10" s="96"/>
      <c r="MRW10" s="96"/>
      <c r="MRX10" s="96"/>
      <c r="MRY10" s="96"/>
      <c r="MRZ10" s="96"/>
      <c r="MSA10" s="96"/>
      <c r="MSB10" s="96"/>
      <c r="MSC10" s="96"/>
      <c r="MSD10" s="96"/>
      <c r="MSE10" s="96"/>
      <c r="MSF10" s="96"/>
      <c r="MSG10" s="96"/>
      <c r="MSH10" s="96"/>
      <c r="MSI10" s="96"/>
      <c r="MSJ10" s="96"/>
      <c r="MSK10" s="96"/>
      <c r="MSL10" s="96"/>
      <c r="MSM10" s="96"/>
      <c r="MSN10" s="96"/>
      <c r="MSO10" s="96"/>
      <c r="MSP10" s="96"/>
      <c r="MSQ10" s="96"/>
      <c r="MSR10" s="96"/>
      <c r="MSS10" s="96"/>
      <c r="MST10" s="96"/>
      <c r="MSU10" s="96"/>
      <c r="MSV10" s="96"/>
      <c r="MSW10" s="96"/>
      <c r="MSX10" s="96"/>
      <c r="MSY10" s="96"/>
      <c r="MSZ10" s="96"/>
      <c r="MTA10" s="96"/>
      <c r="MTB10" s="96"/>
      <c r="MTC10" s="96"/>
      <c r="MTD10" s="96"/>
      <c r="MTE10" s="96"/>
      <c r="MTF10" s="96"/>
      <c r="MTG10" s="96"/>
      <c r="MTH10" s="96"/>
      <c r="MTI10" s="96"/>
      <c r="MTJ10" s="96"/>
      <c r="MTK10" s="96"/>
      <c r="MTL10" s="96"/>
      <c r="MTM10" s="96"/>
      <c r="MTN10" s="96"/>
      <c r="MTO10" s="96"/>
      <c r="MTP10" s="96"/>
      <c r="MTQ10" s="96"/>
      <c r="MTR10" s="96"/>
      <c r="MTS10" s="96"/>
      <c r="MTT10" s="96"/>
      <c r="MTU10" s="96"/>
      <c r="MTV10" s="96"/>
      <c r="MTW10" s="96"/>
      <c r="MTX10" s="96"/>
      <c r="MTY10" s="96"/>
      <c r="MTZ10" s="96"/>
      <c r="MUA10" s="96"/>
      <c r="MUB10" s="96"/>
      <c r="MUC10" s="96"/>
      <c r="MUD10" s="96"/>
      <c r="MUE10" s="96"/>
      <c r="MUF10" s="96"/>
      <c r="MUG10" s="96"/>
      <c r="MUH10" s="96"/>
      <c r="MUI10" s="96"/>
      <c r="MUJ10" s="96"/>
      <c r="MUK10" s="96"/>
      <c r="MUL10" s="96"/>
      <c r="MUM10" s="96"/>
      <c r="MUN10" s="96"/>
      <c r="MUO10" s="96"/>
      <c r="MUP10" s="96"/>
      <c r="MUQ10" s="96"/>
      <c r="MUR10" s="96"/>
      <c r="MUS10" s="96"/>
      <c r="MUT10" s="96"/>
      <c r="MUU10" s="96"/>
      <c r="MUV10" s="96"/>
      <c r="MUW10" s="96"/>
      <c r="MUX10" s="96"/>
      <c r="MUY10" s="96"/>
      <c r="MUZ10" s="96"/>
      <c r="MVA10" s="96"/>
      <c r="MVB10" s="96"/>
      <c r="MVC10" s="96"/>
      <c r="MVD10" s="96"/>
      <c r="MVE10" s="96"/>
      <c r="MVF10" s="96"/>
      <c r="MVG10" s="96"/>
      <c r="MVH10" s="96"/>
      <c r="MVI10" s="96"/>
      <c r="MVJ10" s="96"/>
      <c r="MVK10" s="96"/>
      <c r="MVL10" s="96"/>
      <c r="MVM10" s="96"/>
      <c r="MVN10" s="96"/>
      <c r="MVO10" s="96"/>
      <c r="MVP10" s="96"/>
      <c r="MVQ10" s="96"/>
      <c r="MVR10" s="96"/>
      <c r="MVS10" s="96"/>
      <c r="MVT10" s="96"/>
      <c r="MVU10" s="96"/>
      <c r="MVV10" s="96"/>
      <c r="MVW10" s="96"/>
      <c r="MVX10" s="96"/>
      <c r="MVY10" s="96"/>
      <c r="MVZ10" s="96"/>
      <c r="MWA10" s="96"/>
      <c r="MWB10" s="96"/>
      <c r="MWC10" s="96"/>
      <c r="MWD10" s="96"/>
      <c r="MWE10" s="96"/>
      <c r="MWF10" s="96"/>
      <c r="MWG10" s="96"/>
      <c r="MWH10" s="96"/>
      <c r="MWI10" s="96"/>
      <c r="MWJ10" s="96"/>
      <c r="MWK10" s="96"/>
      <c r="MWL10" s="96"/>
      <c r="MWM10" s="96"/>
      <c r="MWN10" s="96"/>
      <c r="MWO10" s="96"/>
      <c r="MWP10" s="96"/>
      <c r="MWQ10" s="96"/>
      <c r="MWR10" s="96"/>
      <c r="MWS10" s="96"/>
      <c r="MWT10" s="96"/>
      <c r="MWU10" s="96"/>
      <c r="MWV10" s="96"/>
      <c r="MWW10" s="96"/>
      <c r="MWX10" s="96"/>
      <c r="MWY10" s="96"/>
      <c r="MWZ10" s="96"/>
      <c r="MXA10" s="96"/>
      <c r="MXB10" s="96"/>
      <c r="MXC10" s="96"/>
      <c r="MXD10" s="96"/>
      <c r="MXE10" s="96"/>
      <c r="MXF10" s="96"/>
      <c r="MXG10" s="96"/>
      <c r="MXH10" s="96"/>
      <c r="MXI10" s="96"/>
      <c r="MXJ10" s="96"/>
      <c r="MXK10" s="96"/>
      <c r="MXL10" s="96"/>
      <c r="MXM10" s="96"/>
      <c r="MXN10" s="96"/>
      <c r="MXO10" s="96"/>
      <c r="MXP10" s="96"/>
      <c r="MXQ10" s="96"/>
      <c r="MXR10" s="96"/>
      <c r="MXS10" s="96"/>
      <c r="MXT10" s="96"/>
      <c r="MXU10" s="96"/>
      <c r="MXV10" s="96"/>
      <c r="MXW10" s="96"/>
      <c r="MXX10" s="96"/>
      <c r="MXY10" s="96"/>
      <c r="MXZ10" s="96"/>
      <c r="MYA10" s="96"/>
      <c r="MYB10" s="96"/>
      <c r="MYC10" s="96"/>
      <c r="MYD10" s="96"/>
      <c r="MYE10" s="96"/>
      <c r="MYF10" s="96"/>
      <c r="MYG10" s="96"/>
      <c r="MYH10" s="96"/>
      <c r="MYI10" s="96"/>
      <c r="MYJ10" s="96"/>
      <c r="MYK10" s="96"/>
      <c r="MYL10" s="96"/>
      <c r="MYM10" s="96"/>
      <c r="MYN10" s="96"/>
      <c r="MYO10" s="96"/>
      <c r="MYP10" s="96"/>
      <c r="MYQ10" s="96"/>
      <c r="MYR10" s="96"/>
      <c r="MYS10" s="96"/>
      <c r="MYT10" s="96"/>
      <c r="MYU10" s="96"/>
      <c r="MYV10" s="96"/>
      <c r="MYW10" s="96"/>
      <c r="MYX10" s="96"/>
      <c r="MYY10" s="96"/>
      <c r="MYZ10" s="96"/>
      <c r="MZA10" s="96"/>
      <c r="MZB10" s="96"/>
      <c r="MZC10" s="96"/>
      <c r="MZD10" s="96"/>
      <c r="MZE10" s="96"/>
      <c r="MZF10" s="96"/>
      <c r="MZG10" s="96"/>
      <c r="MZH10" s="96"/>
      <c r="MZI10" s="96"/>
      <c r="MZJ10" s="96"/>
      <c r="MZK10" s="96"/>
      <c r="MZL10" s="96"/>
      <c r="MZM10" s="96"/>
      <c r="MZN10" s="96"/>
      <c r="MZO10" s="96"/>
      <c r="MZP10" s="96"/>
      <c r="MZQ10" s="96"/>
      <c r="MZR10" s="96"/>
      <c r="MZS10" s="96"/>
      <c r="MZT10" s="96"/>
      <c r="MZU10" s="96"/>
      <c r="MZV10" s="96"/>
      <c r="MZW10" s="96"/>
      <c r="MZX10" s="96"/>
      <c r="MZY10" s="96"/>
      <c r="MZZ10" s="96"/>
      <c r="NAA10" s="96"/>
      <c r="NAB10" s="96"/>
      <c r="NAC10" s="96"/>
      <c r="NAD10" s="96"/>
      <c r="NAE10" s="96"/>
      <c r="NAF10" s="96"/>
      <c r="NAG10" s="96"/>
      <c r="NAH10" s="96"/>
      <c r="NAI10" s="96"/>
      <c r="NAJ10" s="96"/>
      <c r="NAK10" s="96"/>
      <c r="NAL10" s="96"/>
      <c r="NAM10" s="96"/>
      <c r="NAN10" s="96"/>
      <c r="NAO10" s="96"/>
      <c r="NAP10" s="96"/>
      <c r="NAQ10" s="96"/>
      <c r="NAR10" s="96"/>
      <c r="NAS10" s="96"/>
      <c r="NAT10" s="96"/>
      <c r="NAU10" s="96"/>
      <c r="NAV10" s="96"/>
      <c r="NAW10" s="96"/>
      <c r="NAX10" s="96"/>
      <c r="NAY10" s="96"/>
      <c r="NAZ10" s="96"/>
      <c r="NBA10" s="96"/>
      <c r="NBB10" s="96"/>
      <c r="NBC10" s="96"/>
      <c r="NBD10" s="96"/>
      <c r="NBE10" s="96"/>
      <c r="NBF10" s="96"/>
      <c r="NBG10" s="96"/>
      <c r="NBH10" s="96"/>
      <c r="NBI10" s="96"/>
      <c r="NBJ10" s="96"/>
      <c r="NBK10" s="96"/>
      <c r="NBL10" s="96"/>
      <c r="NBM10" s="96"/>
      <c r="NBN10" s="96"/>
      <c r="NBO10" s="96"/>
      <c r="NBP10" s="96"/>
      <c r="NBQ10" s="96"/>
      <c r="NBR10" s="96"/>
      <c r="NBS10" s="96"/>
      <c r="NBT10" s="96"/>
      <c r="NBU10" s="96"/>
      <c r="NBV10" s="96"/>
      <c r="NBW10" s="96"/>
      <c r="NBX10" s="96"/>
      <c r="NBY10" s="96"/>
      <c r="NBZ10" s="96"/>
      <c r="NCA10" s="96"/>
      <c r="NCB10" s="96"/>
      <c r="NCC10" s="96"/>
      <c r="NCD10" s="96"/>
      <c r="NCE10" s="96"/>
      <c r="NCF10" s="96"/>
      <c r="NCG10" s="96"/>
      <c r="NCH10" s="96"/>
      <c r="NCI10" s="96"/>
      <c r="NCJ10" s="96"/>
      <c r="NCK10" s="96"/>
      <c r="NCL10" s="96"/>
      <c r="NCM10" s="96"/>
      <c r="NCN10" s="96"/>
      <c r="NCO10" s="96"/>
      <c r="NCP10" s="96"/>
      <c r="NCQ10" s="96"/>
      <c r="NCR10" s="96"/>
      <c r="NCS10" s="96"/>
      <c r="NCT10" s="96"/>
      <c r="NCU10" s="96"/>
      <c r="NCV10" s="96"/>
      <c r="NCW10" s="96"/>
      <c r="NCX10" s="96"/>
      <c r="NCY10" s="96"/>
      <c r="NCZ10" s="96"/>
      <c r="NDA10" s="96"/>
      <c r="NDB10" s="96"/>
      <c r="NDC10" s="96"/>
      <c r="NDD10" s="96"/>
      <c r="NDE10" s="96"/>
      <c r="NDF10" s="96"/>
      <c r="NDG10" s="96"/>
      <c r="NDH10" s="96"/>
      <c r="NDI10" s="96"/>
      <c r="NDJ10" s="96"/>
      <c r="NDK10" s="96"/>
      <c r="NDL10" s="96"/>
      <c r="NDM10" s="96"/>
      <c r="NDN10" s="96"/>
      <c r="NDO10" s="96"/>
      <c r="NDP10" s="96"/>
      <c r="NDQ10" s="96"/>
      <c r="NDR10" s="96"/>
      <c r="NDS10" s="96"/>
      <c r="NDT10" s="96"/>
      <c r="NDU10" s="96"/>
      <c r="NDV10" s="96"/>
      <c r="NDW10" s="96"/>
      <c r="NDX10" s="96"/>
      <c r="NDY10" s="96"/>
      <c r="NDZ10" s="96"/>
      <c r="NEA10" s="96"/>
      <c r="NEB10" s="96"/>
      <c r="NEC10" s="96"/>
      <c r="NED10" s="96"/>
      <c r="NEE10" s="96"/>
      <c r="NEF10" s="96"/>
      <c r="NEG10" s="96"/>
      <c r="NEH10" s="96"/>
      <c r="NEI10" s="96"/>
      <c r="NEJ10" s="96"/>
      <c r="NEK10" s="96"/>
      <c r="NEL10" s="96"/>
      <c r="NEM10" s="96"/>
      <c r="NEN10" s="96"/>
      <c r="NEO10" s="96"/>
      <c r="NEP10" s="96"/>
      <c r="NEQ10" s="96"/>
      <c r="NER10" s="96"/>
      <c r="NES10" s="96"/>
      <c r="NET10" s="96"/>
      <c r="NEU10" s="96"/>
      <c r="NEV10" s="96"/>
      <c r="NEW10" s="96"/>
      <c r="NEX10" s="96"/>
      <c r="NEY10" s="96"/>
      <c r="NEZ10" s="96"/>
      <c r="NFA10" s="96"/>
      <c r="NFB10" s="96"/>
      <c r="NFC10" s="96"/>
      <c r="NFD10" s="96"/>
      <c r="NFE10" s="96"/>
      <c r="NFF10" s="96"/>
      <c r="NFG10" s="96"/>
      <c r="NFH10" s="96"/>
      <c r="NFI10" s="96"/>
      <c r="NFJ10" s="96"/>
      <c r="NFK10" s="96"/>
      <c r="NFL10" s="96"/>
      <c r="NFM10" s="96"/>
      <c r="NFN10" s="96"/>
      <c r="NFO10" s="96"/>
      <c r="NFP10" s="96"/>
      <c r="NFQ10" s="96"/>
      <c r="NFR10" s="96"/>
      <c r="NFS10" s="96"/>
      <c r="NFT10" s="96"/>
      <c r="NFU10" s="96"/>
      <c r="NFV10" s="96"/>
      <c r="NFW10" s="96"/>
      <c r="NFX10" s="96"/>
      <c r="NFY10" s="96"/>
      <c r="NFZ10" s="96"/>
      <c r="NGA10" s="96"/>
      <c r="NGB10" s="96"/>
      <c r="NGC10" s="96"/>
      <c r="NGD10" s="96"/>
      <c r="NGE10" s="96"/>
      <c r="NGF10" s="96"/>
      <c r="NGG10" s="96"/>
      <c r="NGH10" s="96"/>
      <c r="NGI10" s="96"/>
      <c r="NGJ10" s="96"/>
      <c r="NGK10" s="96"/>
      <c r="NGL10" s="96"/>
      <c r="NGM10" s="96"/>
      <c r="NGN10" s="96"/>
      <c r="NGO10" s="96"/>
      <c r="NGP10" s="96"/>
      <c r="NGQ10" s="96"/>
      <c r="NGR10" s="96"/>
      <c r="NGS10" s="96"/>
      <c r="NGT10" s="96"/>
      <c r="NGU10" s="96"/>
      <c r="NGV10" s="96"/>
      <c r="NGW10" s="96"/>
      <c r="NGX10" s="96"/>
      <c r="NGY10" s="96"/>
      <c r="NGZ10" s="96"/>
      <c r="NHA10" s="96"/>
      <c r="NHB10" s="96"/>
      <c r="NHC10" s="96"/>
      <c r="NHD10" s="96"/>
      <c r="NHE10" s="96"/>
      <c r="NHF10" s="96"/>
      <c r="NHG10" s="96"/>
      <c r="NHH10" s="96"/>
      <c r="NHI10" s="96"/>
      <c r="NHJ10" s="96"/>
      <c r="NHK10" s="96"/>
      <c r="NHL10" s="96"/>
      <c r="NHM10" s="96"/>
      <c r="NHN10" s="96"/>
      <c r="NHO10" s="96"/>
      <c r="NHP10" s="96"/>
      <c r="NHQ10" s="96"/>
      <c r="NHR10" s="96"/>
      <c r="NHS10" s="96"/>
      <c r="NHT10" s="96"/>
      <c r="NHU10" s="96"/>
      <c r="NHV10" s="96"/>
      <c r="NHW10" s="96"/>
      <c r="NHX10" s="96"/>
      <c r="NHY10" s="96"/>
      <c r="NHZ10" s="96"/>
      <c r="NIA10" s="96"/>
      <c r="NIB10" s="96"/>
      <c r="NIC10" s="96"/>
      <c r="NID10" s="96"/>
      <c r="NIE10" s="96"/>
      <c r="NIF10" s="96"/>
      <c r="NIG10" s="96"/>
      <c r="NIH10" s="96"/>
      <c r="NII10" s="96"/>
      <c r="NIJ10" s="96"/>
      <c r="NIK10" s="96"/>
      <c r="NIL10" s="96"/>
      <c r="NIM10" s="96"/>
      <c r="NIN10" s="96"/>
      <c r="NIO10" s="96"/>
      <c r="NIP10" s="96"/>
      <c r="NIQ10" s="96"/>
      <c r="NIR10" s="96"/>
      <c r="NIS10" s="96"/>
      <c r="NIT10" s="96"/>
      <c r="NIU10" s="96"/>
      <c r="NIV10" s="96"/>
      <c r="NIW10" s="96"/>
      <c r="NIX10" s="96"/>
      <c r="NIY10" s="96"/>
      <c r="NIZ10" s="96"/>
      <c r="NJA10" s="96"/>
      <c r="NJB10" s="96"/>
      <c r="NJC10" s="96"/>
      <c r="NJD10" s="96"/>
      <c r="NJE10" s="96"/>
      <c r="NJF10" s="96"/>
      <c r="NJG10" s="96"/>
      <c r="NJH10" s="96"/>
      <c r="NJI10" s="96"/>
      <c r="NJJ10" s="96"/>
      <c r="NJK10" s="96"/>
      <c r="NJL10" s="96"/>
      <c r="NJM10" s="96"/>
      <c r="NJN10" s="96"/>
      <c r="NJO10" s="96"/>
      <c r="NJP10" s="96"/>
      <c r="NJQ10" s="96"/>
      <c r="NJR10" s="96"/>
      <c r="NJS10" s="96"/>
      <c r="NJT10" s="96"/>
      <c r="NJU10" s="96"/>
      <c r="NJV10" s="96"/>
      <c r="NJW10" s="96"/>
      <c r="NJX10" s="96"/>
      <c r="NJY10" s="96"/>
      <c r="NJZ10" s="96"/>
      <c r="NKA10" s="96"/>
      <c r="NKB10" s="96"/>
      <c r="NKC10" s="96"/>
      <c r="NKD10" s="96"/>
      <c r="NKE10" s="96"/>
      <c r="NKF10" s="96"/>
      <c r="NKG10" s="96"/>
      <c r="NKH10" s="96"/>
      <c r="NKI10" s="96"/>
      <c r="NKJ10" s="96"/>
      <c r="NKK10" s="96"/>
      <c r="NKL10" s="96"/>
      <c r="NKM10" s="96"/>
      <c r="NKN10" s="96"/>
      <c r="NKO10" s="96"/>
      <c r="NKP10" s="96"/>
      <c r="NKQ10" s="96"/>
      <c r="NKR10" s="96"/>
      <c r="NKS10" s="96"/>
      <c r="NKT10" s="96"/>
      <c r="NKU10" s="96"/>
      <c r="NKV10" s="96"/>
      <c r="NKW10" s="96"/>
      <c r="NKX10" s="96"/>
      <c r="NKY10" s="96"/>
      <c r="NKZ10" s="96"/>
      <c r="NLA10" s="96"/>
      <c r="NLB10" s="96"/>
      <c r="NLC10" s="96"/>
      <c r="NLD10" s="96"/>
      <c r="NLE10" s="96"/>
      <c r="NLF10" s="96"/>
      <c r="NLG10" s="96"/>
      <c r="NLH10" s="96"/>
      <c r="NLI10" s="96"/>
      <c r="NLJ10" s="96"/>
      <c r="NLK10" s="96"/>
      <c r="NLL10" s="96"/>
      <c r="NLM10" s="96"/>
      <c r="NLN10" s="96"/>
      <c r="NLO10" s="96"/>
      <c r="NLP10" s="96"/>
      <c r="NLQ10" s="96"/>
      <c r="NLR10" s="96"/>
      <c r="NLS10" s="96"/>
      <c r="NLT10" s="96"/>
      <c r="NLU10" s="96"/>
      <c r="NLV10" s="96"/>
      <c r="NLW10" s="96"/>
      <c r="NLX10" s="96"/>
      <c r="NLY10" s="96"/>
      <c r="NLZ10" s="96"/>
      <c r="NMA10" s="96"/>
      <c r="NMB10" s="96"/>
      <c r="NMC10" s="96"/>
      <c r="NMD10" s="96"/>
      <c r="NME10" s="96"/>
      <c r="NMF10" s="96"/>
      <c r="NMG10" s="96"/>
      <c r="NMH10" s="96"/>
      <c r="NMI10" s="96"/>
      <c r="NMJ10" s="96"/>
      <c r="NMK10" s="96"/>
      <c r="NML10" s="96"/>
      <c r="NMM10" s="96"/>
      <c r="NMN10" s="96"/>
      <c r="NMO10" s="96"/>
      <c r="NMP10" s="96"/>
      <c r="NMQ10" s="96"/>
      <c r="NMR10" s="96"/>
      <c r="NMS10" s="96"/>
      <c r="NMT10" s="96"/>
      <c r="NMU10" s="96"/>
      <c r="NMV10" s="96"/>
      <c r="NMW10" s="96"/>
      <c r="NMX10" s="96"/>
      <c r="NMY10" s="96"/>
      <c r="NMZ10" s="96"/>
      <c r="NNA10" s="96"/>
      <c r="NNB10" s="96"/>
      <c r="NNC10" s="96"/>
      <c r="NND10" s="96"/>
      <c r="NNE10" s="96"/>
      <c r="NNF10" s="96"/>
      <c r="NNG10" s="96"/>
      <c r="NNH10" s="96"/>
      <c r="NNI10" s="96"/>
      <c r="NNJ10" s="96"/>
      <c r="NNK10" s="96"/>
      <c r="NNL10" s="96"/>
      <c r="NNM10" s="96"/>
      <c r="NNN10" s="96"/>
      <c r="NNO10" s="96"/>
      <c r="NNP10" s="96"/>
      <c r="NNQ10" s="96"/>
      <c r="NNR10" s="96"/>
      <c r="NNS10" s="96"/>
      <c r="NNT10" s="96"/>
      <c r="NNU10" s="96"/>
      <c r="NNV10" s="96"/>
      <c r="NNW10" s="96"/>
      <c r="NNX10" s="96"/>
      <c r="NNY10" s="96"/>
      <c r="NNZ10" s="96"/>
      <c r="NOA10" s="96"/>
      <c r="NOB10" s="96"/>
      <c r="NOC10" s="96"/>
      <c r="NOD10" s="96"/>
      <c r="NOE10" s="96"/>
      <c r="NOF10" s="96"/>
      <c r="NOG10" s="96"/>
      <c r="NOH10" s="96"/>
      <c r="NOI10" s="96"/>
      <c r="NOJ10" s="96"/>
      <c r="NOK10" s="96"/>
      <c r="NOL10" s="96"/>
      <c r="NOM10" s="96"/>
      <c r="NON10" s="96"/>
      <c r="NOO10" s="96"/>
      <c r="NOP10" s="96"/>
      <c r="NOQ10" s="96"/>
      <c r="NOR10" s="96"/>
      <c r="NOS10" s="96"/>
      <c r="NOT10" s="96"/>
      <c r="NOU10" s="96"/>
      <c r="NOV10" s="96"/>
      <c r="NOW10" s="96"/>
      <c r="NOX10" s="96"/>
      <c r="NOY10" s="96"/>
      <c r="NOZ10" s="96"/>
      <c r="NPA10" s="96"/>
      <c r="NPB10" s="96"/>
      <c r="NPC10" s="96"/>
      <c r="NPD10" s="96"/>
      <c r="NPE10" s="96"/>
      <c r="NPF10" s="96"/>
      <c r="NPG10" s="96"/>
      <c r="NPH10" s="96"/>
      <c r="NPI10" s="96"/>
      <c r="NPJ10" s="96"/>
      <c r="NPK10" s="96"/>
      <c r="NPL10" s="96"/>
      <c r="NPM10" s="96"/>
      <c r="NPN10" s="96"/>
      <c r="NPO10" s="96"/>
      <c r="NPP10" s="96"/>
      <c r="NPQ10" s="96"/>
      <c r="NPR10" s="96"/>
      <c r="NPS10" s="96"/>
      <c r="NPT10" s="96"/>
      <c r="NPU10" s="96"/>
      <c r="NPV10" s="96"/>
      <c r="NPW10" s="96"/>
      <c r="NPX10" s="96"/>
      <c r="NPY10" s="96"/>
      <c r="NPZ10" s="96"/>
      <c r="NQA10" s="96"/>
      <c r="NQB10" s="96"/>
      <c r="NQC10" s="96"/>
      <c r="NQD10" s="96"/>
      <c r="NQE10" s="96"/>
      <c r="NQF10" s="96"/>
      <c r="NQG10" s="96"/>
      <c r="NQH10" s="96"/>
      <c r="NQI10" s="96"/>
      <c r="NQJ10" s="96"/>
      <c r="NQK10" s="96"/>
      <c r="NQL10" s="96"/>
      <c r="NQM10" s="96"/>
      <c r="NQN10" s="96"/>
      <c r="NQO10" s="96"/>
      <c r="NQP10" s="96"/>
      <c r="NQQ10" s="96"/>
      <c r="NQR10" s="96"/>
      <c r="NQS10" s="96"/>
      <c r="NQT10" s="96"/>
      <c r="NQU10" s="96"/>
      <c r="NQV10" s="96"/>
      <c r="NQW10" s="96"/>
      <c r="NQX10" s="96"/>
      <c r="NQY10" s="96"/>
      <c r="NQZ10" s="96"/>
      <c r="NRA10" s="96"/>
      <c r="NRB10" s="96"/>
      <c r="NRC10" s="96"/>
      <c r="NRD10" s="96"/>
      <c r="NRE10" s="96"/>
      <c r="NRF10" s="96"/>
      <c r="NRG10" s="96"/>
      <c r="NRH10" s="96"/>
      <c r="NRI10" s="96"/>
      <c r="NRJ10" s="96"/>
      <c r="NRK10" s="96"/>
      <c r="NRL10" s="96"/>
      <c r="NRM10" s="96"/>
      <c r="NRN10" s="96"/>
      <c r="NRO10" s="96"/>
      <c r="NRP10" s="96"/>
      <c r="NRQ10" s="96"/>
      <c r="NRR10" s="96"/>
      <c r="NRS10" s="96"/>
      <c r="NRT10" s="96"/>
      <c r="NRU10" s="96"/>
      <c r="NRV10" s="96"/>
      <c r="NRW10" s="96"/>
      <c r="NRX10" s="96"/>
      <c r="NRY10" s="96"/>
      <c r="NRZ10" s="96"/>
      <c r="NSA10" s="96"/>
      <c r="NSB10" s="96"/>
      <c r="NSC10" s="96"/>
      <c r="NSD10" s="96"/>
      <c r="NSE10" s="96"/>
      <c r="NSF10" s="96"/>
      <c r="NSG10" s="96"/>
      <c r="NSH10" s="96"/>
      <c r="NSI10" s="96"/>
      <c r="NSJ10" s="96"/>
      <c r="NSK10" s="96"/>
      <c r="NSL10" s="96"/>
      <c r="NSM10" s="96"/>
      <c r="NSN10" s="96"/>
      <c r="NSO10" s="96"/>
      <c r="NSP10" s="96"/>
      <c r="NSQ10" s="96"/>
      <c r="NSR10" s="96"/>
      <c r="NSS10" s="96"/>
      <c r="NST10" s="96"/>
      <c r="NSU10" s="96"/>
      <c r="NSV10" s="96"/>
      <c r="NSW10" s="96"/>
      <c r="NSX10" s="96"/>
      <c r="NSY10" s="96"/>
      <c r="NSZ10" s="96"/>
      <c r="NTA10" s="96"/>
      <c r="NTB10" s="96"/>
      <c r="NTC10" s="96"/>
      <c r="NTD10" s="96"/>
      <c r="NTE10" s="96"/>
      <c r="NTF10" s="96"/>
      <c r="NTG10" s="96"/>
      <c r="NTH10" s="96"/>
      <c r="NTI10" s="96"/>
      <c r="NTJ10" s="96"/>
      <c r="NTK10" s="96"/>
      <c r="NTL10" s="96"/>
      <c r="NTM10" s="96"/>
      <c r="NTN10" s="96"/>
      <c r="NTO10" s="96"/>
      <c r="NTP10" s="96"/>
      <c r="NTQ10" s="96"/>
      <c r="NTR10" s="96"/>
      <c r="NTS10" s="96"/>
      <c r="NTT10" s="96"/>
      <c r="NTU10" s="96"/>
      <c r="NTV10" s="96"/>
      <c r="NTW10" s="96"/>
      <c r="NTX10" s="96"/>
      <c r="NTY10" s="96"/>
      <c r="NTZ10" s="96"/>
      <c r="NUA10" s="96"/>
      <c r="NUB10" s="96"/>
      <c r="NUC10" s="96"/>
      <c r="NUD10" s="96"/>
      <c r="NUE10" s="96"/>
      <c r="NUF10" s="96"/>
      <c r="NUG10" s="96"/>
      <c r="NUH10" s="96"/>
      <c r="NUI10" s="96"/>
      <c r="NUJ10" s="96"/>
      <c r="NUK10" s="96"/>
      <c r="NUL10" s="96"/>
      <c r="NUM10" s="96"/>
      <c r="NUN10" s="96"/>
      <c r="NUO10" s="96"/>
      <c r="NUP10" s="96"/>
      <c r="NUQ10" s="96"/>
      <c r="NUR10" s="96"/>
      <c r="NUS10" s="96"/>
      <c r="NUT10" s="96"/>
      <c r="NUU10" s="96"/>
      <c r="NUV10" s="96"/>
      <c r="NUW10" s="96"/>
      <c r="NUX10" s="96"/>
      <c r="NUY10" s="96"/>
      <c r="NUZ10" s="96"/>
      <c r="NVA10" s="96"/>
      <c r="NVB10" s="96"/>
      <c r="NVC10" s="96"/>
      <c r="NVD10" s="96"/>
      <c r="NVE10" s="96"/>
      <c r="NVF10" s="96"/>
      <c r="NVG10" s="96"/>
      <c r="NVH10" s="96"/>
      <c r="NVI10" s="96"/>
      <c r="NVJ10" s="96"/>
      <c r="NVK10" s="96"/>
      <c r="NVL10" s="96"/>
      <c r="NVM10" s="96"/>
      <c r="NVN10" s="96"/>
      <c r="NVO10" s="96"/>
      <c r="NVP10" s="96"/>
      <c r="NVQ10" s="96"/>
      <c r="NVR10" s="96"/>
      <c r="NVS10" s="96"/>
      <c r="NVT10" s="96"/>
      <c r="NVU10" s="96"/>
      <c r="NVV10" s="96"/>
      <c r="NVW10" s="96"/>
      <c r="NVX10" s="96"/>
      <c r="NVY10" s="96"/>
      <c r="NVZ10" s="96"/>
      <c r="NWA10" s="96"/>
      <c r="NWB10" s="96"/>
      <c r="NWC10" s="96"/>
      <c r="NWD10" s="96"/>
      <c r="NWE10" s="96"/>
      <c r="NWF10" s="96"/>
      <c r="NWG10" s="96"/>
      <c r="NWH10" s="96"/>
      <c r="NWI10" s="96"/>
      <c r="NWJ10" s="96"/>
      <c r="NWK10" s="96"/>
      <c r="NWL10" s="96"/>
      <c r="NWM10" s="96"/>
      <c r="NWN10" s="96"/>
      <c r="NWO10" s="96"/>
      <c r="NWP10" s="96"/>
      <c r="NWQ10" s="96"/>
      <c r="NWR10" s="96"/>
      <c r="NWS10" s="96"/>
      <c r="NWT10" s="96"/>
      <c r="NWU10" s="96"/>
      <c r="NWV10" s="96"/>
      <c r="NWW10" s="96"/>
      <c r="NWX10" s="96"/>
      <c r="NWY10" s="96"/>
      <c r="NWZ10" s="96"/>
      <c r="NXA10" s="96"/>
      <c r="NXB10" s="96"/>
      <c r="NXC10" s="96"/>
      <c r="NXD10" s="96"/>
      <c r="NXE10" s="96"/>
      <c r="NXF10" s="96"/>
      <c r="NXG10" s="96"/>
      <c r="NXH10" s="96"/>
      <c r="NXI10" s="96"/>
      <c r="NXJ10" s="96"/>
      <c r="NXK10" s="96"/>
      <c r="NXL10" s="96"/>
      <c r="NXM10" s="96"/>
      <c r="NXN10" s="96"/>
      <c r="NXO10" s="96"/>
      <c r="NXP10" s="96"/>
      <c r="NXQ10" s="96"/>
      <c r="NXR10" s="96"/>
      <c r="NXS10" s="96"/>
      <c r="NXT10" s="96"/>
      <c r="NXU10" s="96"/>
      <c r="NXV10" s="96"/>
      <c r="NXW10" s="96"/>
      <c r="NXX10" s="96"/>
      <c r="NXY10" s="96"/>
      <c r="NXZ10" s="96"/>
      <c r="NYA10" s="96"/>
      <c r="NYB10" s="96"/>
      <c r="NYC10" s="96"/>
      <c r="NYD10" s="96"/>
      <c r="NYE10" s="96"/>
      <c r="NYF10" s="96"/>
      <c r="NYG10" s="96"/>
      <c r="NYH10" s="96"/>
      <c r="NYI10" s="96"/>
      <c r="NYJ10" s="96"/>
      <c r="NYK10" s="96"/>
      <c r="NYL10" s="96"/>
      <c r="NYM10" s="96"/>
      <c r="NYN10" s="96"/>
      <c r="NYO10" s="96"/>
      <c r="NYP10" s="96"/>
      <c r="NYQ10" s="96"/>
      <c r="NYR10" s="96"/>
      <c r="NYS10" s="96"/>
      <c r="NYT10" s="96"/>
      <c r="NYU10" s="96"/>
      <c r="NYV10" s="96"/>
      <c r="NYW10" s="96"/>
      <c r="NYX10" s="96"/>
      <c r="NYY10" s="96"/>
      <c r="NYZ10" s="96"/>
      <c r="NZA10" s="96"/>
      <c r="NZB10" s="96"/>
      <c r="NZC10" s="96"/>
      <c r="NZD10" s="96"/>
      <c r="NZE10" s="96"/>
      <c r="NZF10" s="96"/>
      <c r="NZG10" s="96"/>
      <c r="NZH10" s="96"/>
      <c r="NZI10" s="96"/>
      <c r="NZJ10" s="96"/>
      <c r="NZK10" s="96"/>
      <c r="NZL10" s="96"/>
      <c r="NZM10" s="96"/>
      <c r="NZN10" s="96"/>
      <c r="NZO10" s="96"/>
      <c r="NZP10" s="96"/>
      <c r="NZQ10" s="96"/>
      <c r="NZR10" s="96"/>
      <c r="NZS10" s="96"/>
      <c r="NZT10" s="96"/>
      <c r="NZU10" s="96"/>
      <c r="NZV10" s="96"/>
      <c r="NZW10" s="96"/>
      <c r="NZX10" s="96"/>
      <c r="NZY10" s="96"/>
      <c r="NZZ10" s="96"/>
      <c r="OAA10" s="96"/>
      <c r="OAB10" s="96"/>
      <c r="OAC10" s="96"/>
      <c r="OAD10" s="96"/>
      <c r="OAE10" s="96"/>
      <c r="OAF10" s="96"/>
      <c r="OAG10" s="96"/>
      <c r="OAH10" s="96"/>
      <c r="OAI10" s="96"/>
      <c r="OAJ10" s="96"/>
      <c r="OAK10" s="96"/>
      <c r="OAL10" s="96"/>
      <c r="OAM10" s="96"/>
      <c r="OAN10" s="96"/>
      <c r="OAO10" s="96"/>
      <c r="OAP10" s="96"/>
      <c r="OAQ10" s="96"/>
      <c r="OAR10" s="96"/>
      <c r="OAS10" s="96"/>
      <c r="OAT10" s="96"/>
      <c r="OAU10" s="96"/>
      <c r="OAV10" s="96"/>
      <c r="OAW10" s="96"/>
      <c r="OAX10" s="96"/>
      <c r="OAY10" s="96"/>
      <c r="OAZ10" s="96"/>
      <c r="OBA10" s="96"/>
      <c r="OBB10" s="96"/>
      <c r="OBC10" s="96"/>
      <c r="OBD10" s="96"/>
      <c r="OBE10" s="96"/>
      <c r="OBF10" s="96"/>
      <c r="OBG10" s="96"/>
      <c r="OBH10" s="96"/>
      <c r="OBI10" s="96"/>
      <c r="OBJ10" s="96"/>
      <c r="OBK10" s="96"/>
      <c r="OBL10" s="96"/>
      <c r="OBM10" s="96"/>
      <c r="OBN10" s="96"/>
      <c r="OBO10" s="96"/>
      <c r="OBP10" s="96"/>
      <c r="OBQ10" s="96"/>
      <c r="OBR10" s="96"/>
      <c r="OBS10" s="96"/>
      <c r="OBT10" s="96"/>
      <c r="OBU10" s="96"/>
      <c r="OBV10" s="96"/>
      <c r="OBW10" s="96"/>
      <c r="OBX10" s="96"/>
      <c r="OBY10" s="96"/>
      <c r="OBZ10" s="96"/>
      <c r="OCA10" s="96"/>
      <c r="OCB10" s="96"/>
      <c r="OCC10" s="96"/>
      <c r="OCD10" s="96"/>
      <c r="OCE10" s="96"/>
      <c r="OCF10" s="96"/>
      <c r="OCG10" s="96"/>
      <c r="OCH10" s="96"/>
      <c r="OCI10" s="96"/>
      <c r="OCJ10" s="96"/>
      <c r="OCK10" s="96"/>
      <c r="OCL10" s="96"/>
      <c r="OCM10" s="96"/>
      <c r="OCN10" s="96"/>
      <c r="OCO10" s="96"/>
      <c r="OCP10" s="96"/>
      <c r="OCQ10" s="96"/>
      <c r="OCR10" s="96"/>
      <c r="OCS10" s="96"/>
      <c r="OCT10" s="96"/>
      <c r="OCU10" s="96"/>
      <c r="OCV10" s="96"/>
      <c r="OCW10" s="96"/>
      <c r="OCX10" s="96"/>
      <c r="OCY10" s="96"/>
      <c r="OCZ10" s="96"/>
      <c r="ODA10" s="96"/>
      <c r="ODB10" s="96"/>
      <c r="ODC10" s="96"/>
      <c r="ODD10" s="96"/>
      <c r="ODE10" s="96"/>
      <c r="ODF10" s="96"/>
      <c r="ODG10" s="96"/>
      <c r="ODH10" s="96"/>
      <c r="ODI10" s="96"/>
      <c r="ODJ10" s="96"/>
      <c r="ODK10" s="96"/>
      <c r="ODL10" s="96"/>
      <c r="ODM10" s="96"/>
      <c r="ODN10" s="96"/>
      <c r="ODO10" s="96"/>
      <c r="ODP10" s="96"/>
      <c r="ODQ10" s="96"/>
      <c r="ODR10" s="96"/>
      <c r="ODS10" s="96"/>
      <c r="ODT10" s="96"/>
      <c r="ODU10" s="96"/>
      <c r="ODV10" s="96"/>
      <c r="ODW10" s="96"/>
      <c r="ODX10" s="96"/>
      <c r="ODY10" s="96"/>
      <c r="ODZ10" s="96"/>
      <c r="OEA10" s="96"/>
      <c r="OEB10" s="96"/>
      <c r="OEC10" s="96"/>
      <c r="OED10" s="96"/>
      <c r="OEE10" s="96"/>
      <c r="OEF10" s="96"/>
      <c r="OEG10" s="96"/>
      <c r="OEH10" s="96"/>
      <c r="OEI10" s="96"/>
      <c r="OEJ10" s="96"/>
      <c r="OEK10" s="96"/>
      <c r="OEL10" s="96"/>
      <c r="OEM10" s="96"/>
      <c r="OEN10" s="96"/>
      <c r="OEO10" s="96"/>
      <c r="OEP10" s="96"/>
      <c r="OEQ10" s="96"/>
      <c r="OER10" s="96"/>
      <c r="OES10" s="96"/>
      <c r="OET10" s="96"/>
      <c r="OEU10" s="96"/>
      <c r="OEV10" s="96"/>
      <c r="OEW10" s="96"/>
      <c r="OEX10" s="96"/>
      <c r="OEY10" s="96"/>
      <c r="OEZ10" s="96"/>
      <c r="OFA10" s="96"/>
      <c r="OFB10" s="96"/>
      <c r="OFC10" s="96"/>
      <c r="OFD10" s="96"/>
      <c r="OFE10" s="96"/>
      <c r="OFF10" s="96"/>
      <c r="OFG10" s="96"/>
      <c r="OFH10" s="96"/>
      <c r="OFI10" s="96"/>
      <c r="OFJ10" s="96"/>
      <c r="OFK10" s="96"/>
      <c r="OFL10" s="96"/>
      <c r="OFM10" s="96"/>
      <c r="OFN10" s="96"/>
      <c r="OFO10" s="96"/>
      <c r="OFP10" s="96"/>
      <c r="OFQ10" s="96"/>
      <c r="OFR10" s="96"/>
      <c r="OFS10" s="96"/>
      <c r="OFT10" s="96"/>
      <c r="OFU10" s="96"/>
      <c r="OFV10" s="96"/>
      <c r="OFW10" s="96"/>
      <c r="OFX10" s="96"/>
      <c r="OFY10" s="96"/>
      <c r="OFZ10" s="96"/>
      <c r="OGA10" s="96"/>
      <c r="OGB10" s="96"/>
      <c r="OGC10" s="96"/>
      <c r="OGD10" s="96"/>
      <c r="OGE10" s="96"/>
      <c r="OGF10" s="96"/>
      <c r="OGG10" s="96"/>
      <c r="OGH10" s="96"/>
      <c r="OGI10" s="96"/>
      <c r="OGJ10" s="96"/>
      <c r="OGK10" s="96"/>
      <c r="OGL10" s="96"/>
      <c r="OGM10" s="96"/>
      <c r="OGN10" s="96"/>
      <c r="OGO10" s="96"/>
      <c r="OGP10" s="96"/>
      <c r="OGQ10" s="96"/>
      <c r="OGR10" s="96"/>
      <c r="OGS10" s="96"/>
      <c r="OGT10" s="96"/>
      <c r="OGU10" s="96"/>
      <c r="OGV10" s="96"/>
      <c r="OGW10" s="96"/>
      <c r="OGX10" s="96"/>
      <c r="OGY10" s="96"/>
      <c r="OGZ10" s="96"/>
      <c r="OHA10" s="96"/>
      <c r="OHB10" s="96"/>
      <c r="OHC10" s="96"/>
      <c r="OHD10" s="96"/>
      <c r="OHE10" s="96"/>
      <c r="OHF10" s="96"/>
      <c r="OHG10" s="96"/>
      <c r="OHH10" s="96"/>
      <c r="OHI10" s="96"/>
      <c r="OHJ10" s="96"/>
      <c r="OHK10" s="96"/>
      <c r="OHL10" s="96"/>
      <c r="OHM10" s="96"/>
      <c r="OHN10" s="96"/>
      <c r="OHO10" s="96"/>
      <c r="OHP10" s="96"/>
      <c r="OHQ10" s="96"/>
      <c r="OHR10" s="96"/>
      <c r="OHS10" s="96"/>
      <c r="OHT10" s="96"/>
      <c r="OHU10" s="96"/>
      <c r="OHV10" s="96"/>
      <c r="OHW10" s="96"/>
      <c r="OHX10" s="96"/>
      <c r="OHY10" s="96"/>
      <c r="OHZ10" s="96"/>
      <c r="OIA10" s="96"/>
      <c r="OIB10" s="96"/>
      <c r="OIC10" s="96"/>
      <c r="OID10" s="96"/>
      <c r="OIE10" s="96"/>
      <c r="OIF10" s="96"/>
      <c r="OIG10" s="96"/>
      <c r="OIH10" s="96"/>
      <c r="OII10" s="96"/>
      <c r="OIJ10" s="96"/>
      <c r="OIK10" s="96"/>
      <c r="OIL10" s="96"/>
      <c r="OIM10" s="96"/>
      <c r="OIN10" s="96"/>
      <c r="OIO10" s="96"/>
      <c r="OIP10" s="96"/>
      <c r="OIQ10" s="96"/>
      <c r="OIR10" s="96"/>
      <c r="OIS10" s="96"/>
      <c r="OIT10" s="96"/>
      <c r="OIU10" s="96"/>
      <c r="OIV10" s="96"/>
      <c r="OIW10" s="96"/>
      <c r="OIX10" s="96"/>
      <c r="OIY10" s="96"/>
      <c r="OIZ10" s="96"/>
      <c r="OJA10" s="96"/>
      <c r="OJB10" s="96"/>
      <c r="OJC10" s="96"/>
      <c r="OJD10" s="96"/>
      <c r="OJE10" s="96"/>
      <c r="OJF10" s="96"/>
      <c r="OJG10" s="96"/>
      <c r="OJH10" s="96"/>
      <c r="OJI10" s="96"/>
      <c r="OJJ10" s="96"/>
      <c r="OJK10" s="96"/>
      <c r="OJL10" s="96"/>
      <c r="OJM10" s="96"/>
      <c r="OJN10" s="96"/>
      <c r="OJO10" s="96"/>
      <c r="OJP10" s="96"/>
      <c r="OJQ10" s="96"/>
      <c r="OJR10" s="96"/>
      <c r="OJS10" s="96"/>
      <c r="OJT10" s="96"/>
      <c r="OJU10" s="96"/>
      <c r="OJV10" s="96"/>
      <c r="OJW10" s="96"/>
      <c r="OJX10" s="96"/>
      <c r="OJY10" s="96"/>
      <c r="OJZ10" s="96"/>
      <c r="OKA10" s="96"/>
      <c r="OKB10" s="96"/>
      <c r="OKC10" s="96"/>
      <c r="OKD10" s="96"/>
      <c r="OKE10" s="96"/>
      <c r="OKF10" s="96"/>
      <c r="OKG10" s="96"/>
      <c r="OKH10" s="96"/>
      <c r="OKI10" s="96"/>
      <c r="OKJ10" s="96"/>
      <c r="OKK10" s="96"/>
      <c r="OKL10" s="96"/>
      <c r="OKM10" s="96"/>
      <c r="OKN10" s="96"/>
      <c r="OKO10" s="96"/>
      <c r="OKP10" s="96"/>
      <c r="OKQ10" s="96"/>
      <c r="OKR10" s="96"/>
      <c r="OKS10" s="96"/>
      <c r="OKT10" s="96"/>
      <c r="OKU10" s="96"/>
      <c r="OKV10" s="96"/>
      <c r="OKW10" s="96"/>
      <c r="OKX10" s="96"/>
      <c r="OKY10" s="96"/>
      <c r="OKZ10" s="96"/>
      <c r="OLA10" s="96"/>
      <c r="OLB10" s="96"/>
      <c r="OLC10" s="96"/>
      <c r="OLD10" s="96"/>
      <c r="OLE10" s="96"/>
      <c r="OLF10" s="96"/>
      <c r="OLG10" s="96"/>
      <c r="OLH10" s="96"/>
      <c r="OLI10" s="96"/>
      <c r="OLJ10" s="96"/>
      <c r="OLK10" s="96"/>
      <c r="OLL10" s="96"/>
      <c r="OLM10" s="96"/>
      <c r="OLN10" s="96"/>
      <c r="OLO10" s="96"/>
      <c r="OLP10" s="96"/>
      <c r="OLQ10" s="96"/>
      <c r="OLR10" s="96"/>
      <c r="OLS10" s="96"/>
      <c r="OLT10" s="96"/>
      <c r="OLU10" s="96"/>
      <c r="OLV10" s="96"/>
      <c r="OLW10" s="96"/>
      <c r="OLX10" s="96"/>
      <c r="OLY10" s="96"/>
      <c r="OLZ10" s="96"/>
      <c r="OMA10" s="96"/>
      <c r="OMB10" s="96"/>
      <c r="OMC10" s="96"/>
      <c r="OMD10" s="96"/>
      <c r="OME10" s="96"/>
      <c r="OMF10" s="96"/>
      <c r="OMG10" s="96"/>
      <c r="OMH10" s="96"/>
      <c r="OMI10" s="96"/>
      <c r="OMJ10" s="96"/>
      <c r="OMK10" s="96"/>
      <c r="OML10" s="96"/>
      <c r="OMM10" s="96"/>
      <c r="OMN10" s="96"/>
      <c r="OMO10" s="96"/>
      <c r="OMP10" s="96"/>
      <c r="OMQ10" s="96"/>
      <c r="OMR10" s="96"/>
      <c r="OMS10" s="96"/>
      <c r="OMT10" s="96"/>
      <c r="OMU10" s="96"/>
      <c r="OMV10" s="96"/>
      <c r="OMW10" s="96"/>
      <c r="OMX10" s="96"/>
      <c r="OMY10" s="96"/>
      <c r="OMZ10" s="96"/>
      <c r="ONA10" s="96"/>
      <c r="ONB10" s="96"/>
      <c r="ONC10" s="96"/>
      <c r="OND10" s="96"/>
      <c r="ONE10" s="96"/>
      <c r="ONF10" s="96"/>
      <c r="ONG10" s="96"/>
      <c r="ONH10" s="96"/>
      <c r="ONI10" s="96"/>
      <c r="ONJ10" s="96"/>
      <c r="ONK10" s="96"/>
      <c r="ONL10" s="96"/>
      <c r="ONM10" s="96"/>
      <c r="ONN10" s="96"/>
      <c r="ONO10" s="96"/>
      <c r="ONP10" s="96"/>
      <c r="ONQ10" s="96"/>
      <c r="ONR10" s="96"/>
      <c r="ONS10" s="96"/>
      <c r="ONT10" s="96"/>
      <c r="ONU10" s="96"/>
      <c r="ONV10" s="96"/>
      <c r="ONW10" s="96"/>
      <c r="ONX10" s="96"/>
      <c r="ONY10" s="96"/>
      <c r="ONZ10" s="96"/>
      <c r="OOA10" s="96"/>
      <c r="OOB10" s="96"/>
      <c r="OOC10" s="96"/>
      <c r="OOD10" s="96"/>
      <c r="OOE10" s="96"/>
      <c r="OOF10" s="96"/>
      <c r="OOG10" s="96"/>
      <c r="OOH10" s="96"/>
      <c r="OOI10" s="96"/>
      <c r="OOJ10" s="96"/>
      <c r="OOK10" s="96"/>
      <c r="OOL10" s="96"/>
      <c r="OOM10" s="96"/>
      <c r="OON10" s="96"/>
      <c r="OOO10" s="96"/>
      <c r="OOP10" s="96"/>
      <c r="OOQ10" s="96"/>
      <c r="OOR10" s="96"/>
      <c r="OOS10" s="96"/>
      <c r="OOT10" s="96"/>
      <c r="OOU10" s="96"/>
      <c r="OOV10" s="96"/>
      <c r="OOW10" s="96"/>
      <c r="OOX10" s="96"/>
      <c r="OOY10" s="96"/>
      <c r="OOZ10" s="96"/>
      <c r="OPA10" s="96"/>
      <c r="OPB10" s="96"/>
      <c r="OPC10" s="96"/>
      <c r="OPD10" s="96"/>
      <c r="OPE10" s="96"/>
      <c r="OPF10" s="96"/>
      <c r="OPG10" s="96"/>
      <c r="OPH10" s="96"/>
      <c r="OPI10" s="96"/>
      <c r="OPJ10" s="96"/>
      <c r="OPK10" s="96"/>
      <c r="OPL10" s="96"/>
      <c r="OPM10" s="96"/>
      <c r="OPN10" s="96"/>
      <c r="OPO10" s="96"/>
      <c r="OPP10" s="96"/>
      <c r="OPQ10" s="96"/>
      <c r="OPR10" s="96"/>
      <c r="OPS10" s="96"/>
      <c r="OPT10" s="96"/>
      <c r="OPU10" s="96"/>
      <c r="OPV10" s="96"/>
      <c r="OPW10" s="96"/>
      <c r="OPX10" s="96"/>
      <c r="OPY10" s="96"/>
      <c r="OPZ10" s="96"/>
      <c r="OQA10" s="96"/>
      <c r="OQB10" s="96"/>
      <c r="OQC10" s="96"/>
      <c r="OQD10" s="96"/>
      <c r="OQE10" s="96"/>
      <c r="OQF10" s="96"/>
      <c r="OQG10" s="96"/>
      <c r="OQH10" s="96"/>
      <c r="OQI10" s="96"/>
      <c r="OQJ10" s="96"/>
      <c r="OQK10" s="96"/>
      <c r="OQL10" s="96"/>
      <c r="OQM10" s="96"/>
      <c r="OQN10" s="96"/>
      <c r="OQO10" s="96"/>
      <c r="OQP10" s="96"/>
      <c r="OQQ10" s="96"/>
      <c r="OQR10" s="96"/>
      <c r="OQS10" s="96"/>
      <c r="OQT10" s="96"/>
      <c r="OQU10" s="96"/>
      <c r="OQV10" s="96"/>
      <c r="OQW10" s="96"/>
      <c r="OQX10" s="96"/>
      <c r="OQY10" s="96"/>
      <c r="OQZ10" s="96"/>
      <c r="ORA10" s="96"/>
      <c r="ORB10" s="96"/>
      <c r="ORC10" s="96"/>
      <c r="ORD10" s="96"/>
      <c r="ORE10" s="96"/>
      <c r="ORF10" s="96"/>
      <c r="ORG10" s="96"/>
      <c r="ORH10" s="96"/>
      <c r="ORI10" s="96"/>
      <c r="ORJ10" s="96"/>
      <c r="ORK10" s="96"/>
      <c r="ORL10" s="96"/>
      <c r="ORM10" s="96"/>
      <c r="ORN10" s="96"/>
      <c r="ORO10" s="96"/>
      <c r="ORP10" s="96"/>
      <c r="ORQ10" s="96"/>
      <c r="ORR10" s="96"/>
      <c r="ORS10" s="96"/>
      <c r="ORT10" s="96"/>
      <c r="ORU10" s="96"/>
      <c r="ORV10" s="96"/>
      <c r="ORW10" s="96"/>
      <c r="ORX10" s="96"/>
      <c r="ORY10" s="96"/>
      <c r="ORZ10" s="96"/>
      <c r="OSA10" s="96"/>
      <c r="OSB10" s="96"/>
      <c r="OSC10" s="96"/>
      <c r="OSD10" s="96"/>
      <c r="OSE10" s="96"/>
      <c r="OSF10" s="96"/>
      <c r="OSG10" s="96"/>
      <c r="OSH10" s="96"/>
      <c r="OSI10" s="96"/>
      <c r="OSJ10" s="96"/>
      <c r="OSK10" s="96"/>
      <c r="OSL10" s="96"/>
      <c r="OSM10" s="96"/>
      <c r="OSN10" s="96"/>
      <c r="OSO10" s="96"/>
      <c r="OSP10" s="96"/>
      <c r="OSQ10" s="96"/>
      <c r="OSR10" s="96"/>
      <c r="OSS10" s="96"/>
      <c r="OST10" s="96"/>
      <c r="OSU10" s="96"/>
      <c r="OSV10" s="96"/>
      <c r="OSW10" s="96"/>
      <c r="OSX10" s="96"/>
      <c r="OSY10" s="96"/>
      <c r="OSZ10" s="96"/>
      <c r="OTA10" s="96"/>
      <c r="OTB10" s="96"/>
      <c r="OTC10" s="96"/>
      <c r="OTD10" s="96"/>
      <c r="OTE10" s="96"/>
      <c r="OTF10" s="96"/>
      <c r="OTG10" s="96"/>
      <c r="OTH10" s="96"/>
      <c r="OTI10" s="96"/>
      <c r="OTJ10" s="96"/>
      <c r="OTK10" s="96"/>
      <c r="OTL10" s="96"/>
      <c r="OTM10" s="96"/>
      <c r="OTN10" s="96"/>
      <c r="OTO10" s="96"/>
      <c r="OTP10" s="96"/>
      <c r="OTQ10" s="96"/>
      <c r="OTR10" s="96"/>
      <c r="OTS10" s="96"/>
      <c r="OTT10" s="96"/>
      <c r="OTU10" s="96"/>
      <c r="OTV10" s="96"/>
      <c r="OTW10" s="96"/>
      <c r="OTX10" s="96"/>
      <c r="OTY10" s="96"/>
      <c r="OTZ10" s="96"/>
      <c r="OUA10" s="96"/>
      <c r="OUB10" s="96"/>
      <c r="OUC10" s="96"/>
      <c r="OUD10" s="96"/>
      <c r="OUE10" s="96"/>
      <c r="OUF10" s="96"/>
      <c r="OUG10" s="96"/>
      <c r="OUH10" s="96"/>
      <c r="OUI10" s="96"/>
      <c r="OUJ10" s="96"/>
      <c r="OUK10" s="96"/>
      <c r="OUL10" s="96"/>
      <c r="OUM10" s="96"/>
      <c r="OUN10" s="96"/>
      <c r="OUO10" s="96"/>
      <c r="OUP10" s="96"/>
      <c r="OUQ10" s="96"/>
      <c r="OUR10" s="96"/>
      <c r="OUS10" s="96"/>
      <c r="OUT10" s="96"/>
      <c r="OUU10" s="96"/>
      <c r="OUV10" s="96"/>
      <c r="OUW10" s="96"/>
      <c r="OUX10" s="96"/>
      <c r="OUY10" s="96"/>
      <c r="OUZ10" s="96"/>
      <c r="OVA10" s="96"/>
      <c r="OVB10" s="96"/>
      <c r="OVC10" s="96"/>
      <c r="OVD10" s="96"/>
      <c r="OVE10" s="96"/>
      <c r="OVF10" s="96"/>
      <c r="OVG10" s="96"/>
      <c r="OVH10" s="96"/>
      <c r="OVI10" s="96"/>
      <c r="OVJ10" s="96"/>
      <c r="OVK10" s="96"/>
      <c r="OVL10" s="96"/>
      <c r="OVM10" s="96"/>
      <c r="OVN10" s="96"/>
      <c r="OVO10" s="96"/>
      <c r="OVP10" s="96"/>
      <c r="OVQ10" s="96"/>
      <c r="OVR10" s="96"/>
      <c r="OVS10" s="96"/>
      <c r="OVT10" s="96"/>
      <c r="OVU10" s="96"/>
      <c r="OVV10" s="96"/>
      <c r="OVW10" s="96"/>
      <c r="OVX10" s="96"/>
      <c r="OVY10" s="96"/>
      <c r="OVZ10" s="96"/>
      <c r="OWA10" s="96"/>
      <c r="OWB10" s="96"/>
      <c r="OWC10" s="96"/>
      <c r="OWD10" s="96"/>
      <c r="OWE10" s="96"/>
      <c r="OWF10" s="96"/>
      <c r="OWG10" s="96"/>
      <c r="OWH10" s="96"/>
      <c r="OWI10" s="96"/>
      <c r="OWJ10" s="96"/>
      <c r="OWK10" s="96"/>
      <c r="OWL10" s="96"/>
      <c r="OWM10" s="96"/>
      <c r="OWN10" s="96"/>
      <c r="OWO10" s="96"/>
      <c r="OWP10" s="96"/>
      <c r="OWQ10" s="96"/>
      <c r="OWR10" s="96"/>
      <c r="OWS10" s="96"/>
      <c r="OWT10" s="96"/>
      <c r="OWU10" s="96"/>
      <c r="OWV10" s="96"/>
      <c r="OWW10" s="96"/>
      <c r="OWX10" s="96"/>
      <c r="OWY10" s="96"/>
      <c r="OWZ10" s="96"/>
      <c r="OXA10" s="96"/>
      <c r="OXB10" s="96"/>
      <c r="OXC10" s="96"/>
      <c r="OXD10" s="96"/>
      <c r="OXE10" s="96"/>
      <c r="OXF10" s="96"/>
      <c r="OXG10" s="96"/>
      <c r="OXH10" s="96"/>
      <c r="OXI10" s="96"/>
      <c r="OXJ10" s="96"/>
      <c r="OXK10" s="96"/>
      <c r="OXL10" s="96"/>
      <c r="OXM10" s="96"/>
      <c r="OXN10" s="96"/>
      <c r="OXO10" s="96"/>
      <c r="OXP10" s="96"/>
      <c r="OXQ10" s="96"/>
      <c r="OXR10" s="96"/>
      <c r="OXS10" s="96"/>
      <c r="OXT10" s="96"/>
      <c r="OXU10" s="96"/>
      <c r="OXV10" s="96"/>
      <c r="OXW10" s="96"/>
      <c r="OXX10" s="96"/>
      <c r="OXY10" s="96"/>
      <c r="OXZ10" s="96"/>
      <c r="OYA10" s="96"/>
      <c r="OYB10" s="96"/>
      <c r="OYC10" s="96"/>
      <c r="OYD10" s="96"/>
      <c r="OYE10" s="96"/>
      <c r="OYF10" s="96"/>
      <c r="OYG10" s="96"/>
      <c r="OYH10" s="96"/>
      <c r="OYI10" s="96"/>
      <c r="OYJ10" s="96"/>
      <c r="OYK10" s="96"/>
      <c r="OYL10" s="96"/>
      <c r="OYM10" s="96"/>
      <c r="OYN10" s="96"/>
      <c r="OYO10" s="96"/>
      <c r="OYP10" s="96"/>
      <c r="OYQ10" s="96"/>
      <c r="OYR10" s="96"/>
      <c r="OYS10" s="96"/>
      <c r="OYT10" s="96"/>
      <c r="OYU10" s="96"/>
      <c r="OYV10" s="96"/>
      <c r="OYW10" s="96"/>
      <c r="OYX10" s="96"/>
      <c r="OYY10" s="96"/>
      <c r="OYZ10" s="96"/>
      <c r="OZA10" s="96"/>
      <c r="OZB10" s="96"/>
      <c r="OZC10" s="96"/>
      <c r="OZD10" s="96"/>
      <c r="OZE10" s="96"/>
      <c r="OZF10" s="96"/>
      <c r="OZG10" s="96"/>
      <c r="OZH10" s="96"/>
      <c r="OZI10" s="96"/>
      <c r="OZJ10" s="96"/>
      <c r="OZK10" s="96"/>
      <c r="OZL10" s="96"/>
      <c r="OZM10" s="96"/>
      <c r="OZN10" s="96"/>
      <c r="OZO10" s="96"/>
      <c r="OZP10" s="96"/>
      <c r="OZQ10" s="96"/>
      <c r="OZR10" s="96"/>
      <c r="OZS10" s="96"/>
      <c r="OZT10" s="96"/>
      <c r="OZU10" s="96"/>
      <c r="OZV10" s="96"/>
      <c r="OZW10" s="96"/>
      <c r="OZX10" s="96"/>
      <c r="OZY10" s="96"/>
      <c r="OZZ10" s="96"/>
      <c r="PAA10" s="96"/>
      <c r="PAB10" s="96"/>
      <c r="PAC10" s="96"/>
      <c r="PAD10" s="96"/>
      <c r="PAE10" s="96"/>
      <c r="PAF10" s="96"/>
      <c r="PAG10" s="96"/>
      <c r="PAH10" s="96"/>
      <c r="PAI10" s="96"/>
      <c r="PAJ10" s="96"/>
      <c r="PAK10" s="96"/>
      <c r="PAL10" s="96"/>
      <c r="PAM10" s="96"/>
      <c r="PAN10" s="96"/>
      <c r="PAO10" s="96"/>
      <c r="PAP10" s="96"/>
      <c r="PAQ10" s="96"/>
      <c r="PAR10" s="96"/>
      <c r="PAS10" s="96"/>
      <c r="PAT10" s="96"/>
      <c r="PAU10" s="96"/>
      <c r="PAV10" s="96"/>
      <c r="PAW10" s="96"/>
      <c r="PAX10" s="96"/>
      <c r="PAY10" s="96"/>
      <c r="PAZ10" s="96"/>
      <c r="PBA10" s="96"/>
      <c r="PBB10" s="96"/>
      <c r="PBC10" s="96"/>
      <c r="PBD10" s="96"/>
      <c r="PBE10" s="96"/>
      <c r="PBF10" s="96"/>
      <c r="PBG10" s="96"/>
      <c r="PBH10" s="96"/>
      <c r="PBI10" s="96"/>
      <c r="PBJ10" s="96"/>
      <c r="PBK10" s="96"/>
      <c r="PBL10" s="96"/>
      <c r="PBM10" s="96"/>
      <c r="PBN10" s="96"/>
      <c r="PBO10" s="96"/>
      <c r="PBP10" s="96"/>
      <c r="PBQ10" s="96"/>
      <c r="PBR10" s="96"/>
      <c r="PBS10" s="96"/>
      <c r="PBT10" s="96"/>
      <c r="PBU10" s="96"/>
      <c r="PBV10" s="96"/>
      <c r="PBW10" s="96"/>
      <c r="PBX10" s="96"/>
      <c r="PBY10" s="96"/>
      <c r="PBZ10" s="96"/>
      <c r="PCA10" s="96"/>
      <c r="PCB10" s="96"/>
      <c r="PCC10" s="96"/>
      <c r="PCD10" s="96"/>
      <c r="PCE10" s="96"/>
      <c r="PCF10" s="96"/>
      <c r="PCG10" s="96"/>
      <c r="PCH10" s="96"/>
      <c r="PCI10" s="96"/>
      <c r="PCJ10" s="96"/>
      <c r="PCK10" s="96"/>
      <c r="PCL10" s="96"/>
      <c r="PCM10" s="96"/>
      <c r="PCN10" s="96"/>
      <c r="PCO10" s="96"/>
      <c r="PCP10" s="96"/>
      <c r="PCQ10" s="96"/>
      <c r="PCR10" s="96"/>
      <c r="PCS10" s="96"/>
      <c r="PCT10" s="96"/>
      <c r="PCU10" s="96"/>
      <c r="PCV10" s="96"/>
      <c r="PCW10" s="96"/>
      <c r="PCX10" s="96"/>
      <c r="PCY10" s="96"/>
      <c r="PCZ10" s="96"/>
      <c r="PDA10" s="96"/>
      <c r="PDB10" s="96"/>
      <c r="PDC10" s="96"/>
      <c r="PDD10" s="96"/>
      <c r="PDE10" s="96"/>
      <c r="PDF10" s="96"/>
      <c r="PDG10" s="96"/>
      <c r="PDH10" s="96"/>
      <c r="PDI10" s="96"/>
      <c r="PDJ10" s="96"/>
      <c r="PDK10" s="96"/>
      <c r="PDL10" s="96"/>
      <c r="PDM10" s="96"/>
      <c r="PDN10" s="96"/>
      <c r="PDO10" s="96"/>
      <c r="PDP10" s="96"/>
      <c r="PDQ10" s="96"/>
      <c r="PDR10" s="96"/>
      <c r="PDS10" s="96"/>
      <c r="PDT10" s="96"/>
      <c r="PDU10" s="96"/>
      <c r="PDV10" s="96"/>
      <c r="PDW10" s="96"/>
      <c r="PDX10" s="96"/>
      <c r="PDY10" s="96"/>
      <c r="PDZ10" s="96"/>
      <c r="PEA10" s="96"/>
      <c r="PEB10" s="96"/>
      <c r="PEC10" s="96"/>
      <c r="PED10" s="96"/>
      <c r="PEE10" s="96"/>
      <c r="PEF10" s="96"/>
      <c r="PEG10" s="96"/>
      <c r="PEH10" s="96"/>
      <c r="PEI10" s="96"/>
      <c r="PEJ10" s="96"/>
      <c r="PEK10" s="96"/>
      <c r="PEL10" s="96"/>
      <c r="PEM10" s="96"/>
      <c r="PEN10" s="96"/>
      <c r="PEO10" s="96"/>
      <c r="PEP10" s="96"/>
      <c r="PEQ10" s="96"/>
      <c r="PER10" s="96"/>
      <c r="PES10" s="96"/>
      <c r="PET10" s="96"/>
      <c r="PEU10" s="96"/>
      <c r="PEV10" s="96"/>
      <c r="PEW10" s="96"/>
      <c r="PEX10" s="96"/>
      <c r="PEY10" s="96"/>
      <c r="PEZ10" s="96"/>
      <c r="PFA10" s="96"/>
      <c r="PFB10" s="96"/>
      <c r="PFC10" s="96"/>
      <c r="PFD10" s="96"/>
      <c r="PFE10" s="96"/>
      <c r="PFF10" s="96"/>
      <c r="PFG10" s="96"/>
      <c r="PFH10" s="96"/>
      <c r="PFI10" s="96"/>
      <c r="PFJ10" s="96"/>
      <c r="PFK10" s="96"/>
      <c r="PFL10" s="96"/>
      <c r="PFM10" s="96"/>
      <c r="PFN10" s="96"/>
      <c r="PFO10" s="96"/>
      <c r="PFP10" s="96"/>
      <c r="PFQ10" s="96"/>
      <c r="PFR10" s="96"/>
      <c r="PFS10" s="96"/>
      <c r="PFT10" s="96"/>
      <c r="PFU10" s="96"/>
      <c r="PFV10" s="96"/>
      <c r="PFW10" s="96"/>
      <c r="PFX10" s="96"/>
      <c r="PFY10" s="96"/>
      <c r="PFZ10" s="96"/>
      <c r="PGA10" s="96"/>
      <c r="PGB10" s="96"/>
      <c r="PGC10" s="96"/>
      <c r="PGD10" s="96"/>
      <c r="PGE10" s="96"/>
      <c r="PGF10" s="96"/>
      <c r="PGG10" s="96"/>
      <c r="PGH10" s="96"/>
      <c r="PGI10" s="96"/>
      <c r="PGJ10" s="96"/>
      <c r="PGK10" s="96"/>
      <c r="PGL10" s="96"/>
      <c r="PGM10" s="96"/>
      <c r="PGN10" s="96"/>
      <c r="PGO10" s="96"/>
      <c r="PGP10" s="96"/>
      <c r="PGQ10" s="96"/>
      <c r="PGR10" s="96"/>
      <c r="PGS10" s="96"/>
      <c r="PGT10" s="96"/>
      <c r="PGU10" s="96"/>
      <c r="PGV10" s="96"/>
      <c r="PGW10" s="96"/>
      <c r="PGX10" s="96"/>
      <c r="PGY10" s="96"/>
      <c r="PGZ10" s="96"/>
      <c r="PHA10" s="96"/>
      <c r="PHB10" s="96"/>
      <c r="PHC10" s="96"/>
      <c r="PHD10" s="96"/>
      <c r="PHE10" s="96"/>
      <c r="PHF10" s="96"/>
      <c r="PHG10" s="96"/>
      <c r="PHH10" s="96"/>
      <c r="PHI10" s="96"/>
      <c r="PHJ10" s="96"/>
      <c r="PHK10" s="96"/>
      <c r="PHL10" s="96"/>
      <c r="PHM10" s="96"/>
      <c r="PHN10" s="96"/>
      <c r="PHO10" s="96"/>
      <c r="PHP10" s="96"/>
      <c r="PHQ10" s="96"/>
      <c r="PHR10" s="96"/>
      <c r="PHS10" s="96"/>
      <c r="PHT10" s="96"/>
      <c r="PHU10" s="96"/>
      <c r="PHV10" s="96"/>
      <c r="PHW10" s="96"/>
      <c r="PHX10" s="96"/>
      <c r="PHY10" s="96"/>
      <c r="PHZ10" s="96"/>
      <c r="PIA10" s="96"/>
      <c r="PIB10" s="96"/>
      <c r="PIC10" s="96"/>
      <c r="PID10" s="96"/>
      <c r="PIE10" s="96"/>
      <c r="PIF10" s="96"/>
      <c r="PIG10" s="96"/>
      <c r="PIH10" s="96"/>
      <c r="PII10" s="96"/>
      <c r="PIJ10" s="96"/>
      <c r="PIK10" s="96"/>
      <c r="PIL10" s="96"/>
      <c r="PIM10" s="96"/>
      <c r="PIN10" s="96"/>
      <c r="PIO10" s="96"/>
      <c r="PIP10" s="96"/>
      <c r="PIQ10" s="96"/>
      <c r="PIR10" s="96"/>
      <c r="PIS10" s="96"/>
      <c r="PIT10" s="96"/>
      <c r="PIU10" s="96"/>
      <c r="PIV10" s="96"/>
      <c r="PIW10" s="96"/>
      <c r="PIX10" s="96"/>
      <c r="PIY10" s="96"/>
      <c r="PIZ10" s="96"/>
      <c r="PJA10" s="96"/>
      <c r="PJB10" s="96"/>
      <c r="PJC10" s="96"/>
      <c r="PJD10" s="96"/>
      <c r="PJE10" s="96"/>
      <c r="PJF10" s="96"/>
      <c r="PJG10" s="96"/>
      <c r="PJH10" s="96"/>
      <c r="PJI10" s="96"/>
      <c r="PJJ10" s="96"/>
      <c r="PJK10" s="96"/>
      <c r="PJL10" s="96"/>
      <c r="PJM10" s="96"/>
      <c r="PJN10" s="96"/>
      <c r="PJO10" s="96"/>
      <c r="PJP10" s="96"/>
      <c r="PJQ10" s="96"/>
      <c r="PJR10" s="96"/>
      <c r="PJS10" s="96"/>
      <c r="PJT10" s="96"/>
      <c r="PJU10" s="96"/>
      <c r="PJV10" s="96"/>
      <c r="PJW10" s="96"/>
      <c r="PJX10" s="96"/>
      <c r="PJY10" s="96"/>
      <c r="PJZ10" s="96"/>
      <c r="PKA10" s="96"/>
      <c r="PKB10" s="96"/>
      <c r="PKC10" s="96"/>
      <c r="PKD10" s="96"/>
      <c r="PKE10" s="96"/>
      <c r="PKF10" s="96"/>
      <c r="PKG10" s="96"/>
      <c r="PKH10" s="96"/>
      <c r="PKI10" s="96"/>
      <c r="PKJ10" s="96"/>
      <c r="PKK10" s="96"/>
      <c r="PKL10" s="96"/>
      <c r="PKM10" s="96"/>
      <c r="PKN10" s="96"/>
      <c r="PKO10" s="96"/>
      <c r="PKP10" s="96"/>
      <c r="PKQ10" s="96"/>
      <c r="PKR10" s="96"/>
      <c r="PKS10" s="96"/>
      <c r="PKT10" s="96"/>
      <c r="PKU10" s="96"/>
      <c r="PKV10" s="96"/>
      <c r="PKW10" s="96"/>
      <c r="PKX10" s="96"/>
      <c r="PKY10" s="96"/>
      <c r="PKZ10" s="96"/>
      <c r="PLA10" s="96"/>
      <c r="PLB10" s="96"/>
      <c r="PLC10" s="96"/>
      <c r="PLD10" s="96"/>
      <c r="PLE10" s="96"/>
      <c r="PLF10" s="96"/>
      <c r="PLG10" s="96"/>
      <c r="PLH10" s="96"/>
      <c r="PLI10" s="96"/>
      <c r="PLJ10" s="96"/>
      <c r="PLK10" s="96"/>
      <c r="PLL10" s="96"/>
      <c r="PLM10" s="96"/>
      <c r="PLN10" s="96"/>
      <c r="PLO10" s="96"/>
      <c r="PLP10" s="96"/>
      <c r="PLQ10" s="96"/>
      <c r="PLR10" s="96"/>
      <c r="PLS10" s="96"/>
      <c r="PLT10" s="96"/>
      <c r="PLU10" s="96"/>
      <c r="PLV10" s="96"/>
      <c r="PLW10" s="96"/>
      <c r="PLX10" s="96"/>
      <c r="PLY10" s="96"/>
      <c r="PLZ10" s="96"/>
      <c r="PMA10" s="96"/>
      <c r="PMB10" s="96"/>
      <c r="PMC10" s="96"/>
      <c r="PMD10" s="96"/>
      <c r="PME10" s="96"/>
      <c r="PMF10" s="96"/>
      <c r="PMG10" s="96"/>
      <c r="PMH10" s="96"/>
      <c r="PMI10" s="96"/>
      <c r="PMJ10" s="96"/>
      <c r="PMK10" s="96"/>
      <c r="PML10" s="96"/>
      <c r="PMM10" s="96"/>
      <c r="PMN10" s="96"/>
      <c r="PMO10" s="96"/>
      <c r="PMP10" s="96"/>
      <c r="PMQ10" s="96"/>
      <c r="PMR10" s="96"/>
      <c r="PMS10" s="96"/>
      <c r="PMT10" s="96"/>
      <c r="PMU10" s="96"/>
      <c r="PMV10" s="96"/>
      <c r="PMW10" s="96"/>
      <c r="PMX10" s="96"/>
      <c r="PMY10" s="96"/>
      <c r="PMZ10" s="96"/>
      <c r="PNA10" s="96"/>
      <c r="PNB10" s="96"/>
      <c r="PNC10" s="96"/>
      <c r="PND10" s="96"/>
      <c r="PNE10" s="96"/>
      <c r="PNF10" s="96"/>
      <c r="PNG10" s="96"/>
      <c r="PNH10" s="96"/>
      <c r="PNI10" s="96"/>
      <c r="PNJ10" s="96"/>
      <c r="PNK10" s="96"/>
      <c r="PNL10" s="96"/>
      <c r="PNM10" s="96"/>
      <c r="PNN10" s="96"/>
      <c r="PNO10" s="96"/>
      <c r="PNP10" s="96"/>
      <c r="PNQ10" s="96"/>
      <c r="PNR10" s="96"/>
      <c r="PNS10" s="96"/>
      <c r="PNT10" s="96"/>
      <c r="PNU10" s="96"/>
      <c r="PNV10" s="96"/>
      <c r="PNW10" s="96"/>
      <c r="PNX10" s="96"/>
      <c r="PNY10" s="96"/>
      <c r="PNZ10" s="96"/>
      <c r="POA10" s="96"/>
      <c r="POB10" s="96"/>
      <c r="POC10" s="96"/>
      <c r="POD10" s="96"/>
      <c r="POE10" s="96"/>
      <c r="POF10" s="96"/>
      <c r="POG10" s="96"/>
      <c r="POH10" s="96"/>
      <c r="POI10" s="96"/>
      <c r="POJ10" s="96"/>
      <c r="POK10" s="96"/>
      <c r="POL10" s="96"/>
      <c r="POM10" s="96"/>
      <c r="PON10" s="96"/>
      <c r="POO10" s="96"/>
      <c r="POP10" s="96"/>
      <c r="POQ10" s="96"/>
      <c r="POR10" s="96"/>
      <c r="POS10" s="96"/>
      <c r="POT10" s="96"/>
      <c r="POU10" s="96"/>
      <c r="POV10" s="96"/>
      <c r="POW10" s="96"/>
      <c r="POX10" s="96"/>
      <c r="POY10" s="96"/>
      <c r="POZ10" s="96"/>
      <c r="PPA10" s="96"/>
      <c r="PPB10" s="96"/>
      <c r="PPC10" s="96"/>
      <c r="PPD10" s="96"/>
      <c r="PPE10" s="96"/>
      <c r="PPF10" s="96"/>
      <c r="PPG10" s="96"/>
      <c r="PPH10" s="96"/>
      <c r="PPI10" s="96"/>
      <c r="PPJ10" s="96"/>
      <c r="PPK10" s="96"/>
      <c r="PPL10" s="96"/>
      <c r="PPM10" s="96"/>
      <c r="PPN10" s="96"/>
      <c r="PPO10" s="96"/>
      <c r="PPP10" s="96"/>
      <c r="PPQ10" s="96"/>
      <c r="PPR10" s="96"/>
      <c r="PPS10" s="96"/>
      <c r="PPT10" s="96"/>
      <c r="PPU10" s="96"/>
      <c r="PPV10" s="96"/>
      <c r="PPW10" s="96"/>
      <c r="PPX10" s="96"/>
      <c r="PPY10" s="96"/>
      <c r="PPZ10" s="96"/>
      <c r="PQA10" s="96"/>
      <c r="PQB10" s="96"/>
      <c r="PQC10" s="96"/>
      <c r="PQD10" s="96"/>
      <c r="PQE10" s="96"/>
      <c r="PQF10" s="96"/>
      <c r="PQG10" s="96"/>
      <c r="PQH10" s="96"/>
      <c r="PQI10" s="96"/>
      <c r="PQJ10" s="96"/>
      <c r="PQK10" s="96"/>
      <c r="PQL10" s="96"/>
      <c r="PQM10" s="96"/>
      <c r="PQN10" s="96"/>
      <c r="PQO10" s="96"/>
      <c r="PQP10" s="96"/>
      <c r="PQQ10" s="96"/>
      <c r="PQR10" s="96"/>
      <c r="PQS10" s="96"/>
      <c r="PQT10" s="96"/>
      <c r="PQU10" s="96"/>
      <c r="PQV10" s="96"/>
      <c r="PQW10" s="96"/>
      <c r="PQX10" s="96"/>
      <c r="PQY10" s="96"/>
      <c r="PQZ10" s="96"/>
      <c r="PRA10" s="96"/>
      <c r="PRB10" s="96"/>
      <c r="PRC10" s="96"/>
      <c r="PRD10" s="96"/>
      <c r="PRE10" s="96"/>
      <c r="PRF10" s="96"/>
      <c r="PRG10" s="96"/>
      <c r="PRH10" s="96"/>
      <c r="PRI10" s="96"/>
      <c r="PRJ10" s="96"/>
      <c r="PRK10" s="96"/>
      <c r="PRL10" s="96"/>
      <c r="PRM10" s="96"/>
      <c r="PRN10" s="96"/>
      <c r="PRO10" s="96"/>
      <c r="PRP10" s="96"/>
      <c r="PRQ10" s="96"/>
      <c r="PRR10" s="96"/>
      <c r="PRS10" s="96"/>
      <c r="PRT10" s="96"/>
      <c r="PRU10" s="96"/>
      <c r="PRV10" s="96"/>
      <c r="PRW10" s="96"/>
      <c r="PRX10" s="96"/>
      <c r="PRY10" s="96"/>
      <c r="PRZ10" s="96"/>
      <c r="PSA10" s="96"/>
      <c r="PSB10" s="96"/>
      <c r="PSC10" s="96"/>
      <c r="PSD10" s="96"/>
      <c r="PSE10" s="96"/>
      <c r="PSF10" s="96"/>
      <c r="PSG10" s="96"/>
      <c r="PSH10" s="96"/>
      <c r="PSI10" s="96"/>
      <c r="PSJ10" s="96"/>
      <c r="PSK10" s="96"/>
      <c r="PSL10" s="96"/>
      <c r="PSM10" s="96"/>
      <c r="PSN10" s="96"/>
      <c r="PSO10" s="96"/>
      <c r="PSP10" s="96"/>
      <c r="PSQ10" s="96"/>
      <c r="PSR10" s="96"/>
      <c r="PSS10" s="96"/>
      <c r="PST10" s="96"/>
      <c r="PSU10" s="96"/>
      <c r="PSV10" s="96"/>
      <c r="PSW10" s="96"/>
      <c r="PSX10" s="96"/>
      <c r="PSY10" s="96"/>
      <c r="PSZ10" s="96"/>
      <c r="PTA10" s="96"/>
      <c r="PTB10" s="96"/>
      <c r="PTC10" s="96"/>
      <c r="PTD10" s="96"/>
      <c r="PTE10" s="96"/>
      <c r="PTF10" s="96"/>
      <c r="PTG10" s="96"/>
      <c r="PTH10" s="96"/>
      <c r="PTI10" s="96"/>
      <c r="PTJ10" s="96"/>
      <c r="PTK10" s="96"/>
      <c r="PTL10" s="96"/>
      <c r="PTM10" s="96"/>
      <c r="PTN10" s="96"/>
      <c r="PTO10" s="96"/>
      <c r="PTP10" s="96"/>
      <c r="PTQ10" s="96"/>
      <c r="PTR10" s="96"/>
      <c r="PTS10" s="96"/>
      <c r="PTT10" s="96"/>
      <c r="PTU10" s="96"/>
      <c r="PTV10" s="96"/>
      <c r="PTW10" s="96"/>
      <c r="PTX10" s="96"/>
      <c r="PTY10" s="96"/>
      <c r="PTZ10" s="96"/>
      <c r="PUA10" s="96"/>
      <c r="PUB10" s="96"/>
      <c r="PUC10" s="96"/>
      <c r="PUD10" s="96"/>
      <c r="PUE10" s="96"/>
      <c r="PUF10" s="96"/>
      <c r="PUG10" s="96"/>
      <c r="PUH10" s="96"/>
      <c r="PUI10" s="96"/>
      <c r="PUJ10" s="96"/>
      <c r="PUK10" s="96"/>
      <c r="PUL10" s="96"/>
      <c r="PUM10" s="96"/>
      <c r="PUN10" s="96"/>
      <c r="PUO10" s="96"/>
      <c r="PUP10" s="96"/>
      <c r="PUQ10" s="96"/>
      <c r="PUR10" s="96"/>
      <c r="PUS10" s="96"/>
      <c r="PUT10" s="96"/>
      <c r="PUU10" s="96"/>
      <c r="PUV10" s="96"/>
      <c r="PUW10" s="96"/>
      <c r="PUX10" s="96"/>
      <c r="PUY10" s="96"/>
      <c r="PUZ10" s="96"/>
      <c r="PVA10" s="96"/>
      <c r="PVB10" s="96"/>
      <c r="PVC10" s="96"/>
      <c r="PVD10" s="96"/>
      <c r="PVE10" s="96"/>
      <c r="PVF10" s="96"/>
      <c r="PVG10" s="96"/>
      <c r="PVH10" s="96"/>
      <c r="PVI10" s="96"/>
      <c r="PVJ10" s="96"/>
      <c r="PVK10" s="96"/>
      <c r="PVL10" s="96"/>
      <c r="PVM10" s="96"/>
      <c r="PVN10" s="96"/>
      <c r="PVO10" s="96"/>
      <c r="PVP10" s="96"/>
      <c r="PVQ10" s="96"/>
      <c r="PVR10" s="96"/>
      <c r="PVS10" s="96"/>
      <c r="PVT10" s="96"/>
      <c r="PVU10" s="96"/>
      <c r="PVV10" s="96"/>
      <c r="PVW10" s="96"/>
      <c r="PVX10" s="96"/>
      <c r="PVY10" s="96"/>
      <c r="PVZ10" s="96"/>
      <c r="PWA10" s="96"/>
      <c r="PWB10" s="96"/>
      <c r="PWC10" s="96"/>
      <c r="PWD10" s="96"/>
      <c r="PWE10" s="96"/>
      <c r="PWF10" s="96"/>
      <c r="PWG10" s="96"/>
      <c r="PWH10" s="96"/>
      <c r="PWI10" s="96"/>
      <c r="PWJ10" s="96"/>
      <c r="PWK10" s="96"/>
      <c r="PWL10" s="96"/>
      <c r="PWM10" s="96"/>
      <c r="PWN10" s="96"/>
      <c r="PWO10" s="96"/>
      <c r="PWP10" s="96"/>
      <c r="PWQ10" s="96"/>
      <c r="PWR10" s="96"/>
      <c r="PWS10" s="96"/>
      <c r="PWT10" s="96"/>
      <c r="PWU10" s="96"/>
      <c r="PWV10" s="96"/>
      <c r="PWW10" s="96"/>
      <c r="PWX10" s="96"/>
      <c r="PWY10" s="96"/>
      <c r="PWZ10" s="96"/>
      <c r="PXA10" s="96"/>
      <c r="PXB10" s="96"/>
      <c r="PXC10" s="96"/>
      <c r="PXD10" s="96"/>
      <c r="PXE10" s="96"/>
      <c r="PXF10" s="96"/>
      <c r="PXG10" s="96"/>
      <c r="PXH10" s="96"/>
      <c r="PXI10" s="96"/>
      <c r="PXJ10" s="96"/>
      <c r="PXK10" s="96"/>
      <c r="PXL10" s="96"/>
      <c r="PXM10" s="96"/>
      <c r="PXN10" s="96"/>
      <c r="PXO10" s="96"/>
      <c r="PXP10" s="96"/>
      <c r="PXQ10" s="96"/>
      <c r="PXR10" s="96"/>
      <c r="PXS10" s="96"/>
      <c r="PXT10" s="96"/>
      <c r="PXU10" s="96"/>
      <c r="PXV10" s="96"/>
      <c r="PXW10" s="96"/>
      <c r="PXX10" s="96"/>
      <c r="PXY10" s="96"/>
      <c r="PXZ10" s="96"/>
      <c r="PYA10" s="96"/>
      <c r="PYB10" s="96"/>
      <c r="PYC10" s="96"/>
      <c r="PYD10" s="96"/>
      <c r="PYE10" s="96"/>
      <c r="PYF10" s="96"/>
      <c r="PYG10" s="96"/>
      <c r="PYH10" s="96"/>
      <c r="PYI10" s="96"/>
      <c r="PYJ10" s="96"/>
      <c r="PYK10" s="96"/>
      <c r="PYL10" s="96"/>
      <c r="PYM10" s="96"/>
      <c r="PYN10" s="96"/>
      <c r="PYO10" s="96"/>
      <c r="PYP10" s="96"/>
      <c r="PYQ10" s="96"/>
      <c r="PYR10" s="96"/>
      <c r="PYS10" s="96"/>
      <c r="PYT10" s="96"/>
      <c r="PYU10" s="96"/>
      <c r="PYV10" s="96"/>
      <c r="PYW10" s="96"/>
      <c r="PYX10" s="96"/>
      <c r="PYY10" s="96"/>
      <c r="PYZ10" s="96"/>
      <c r="PZA10" s="96"/>
      <c r="PZB10" s="96"/>
      <c r="PZC10" s="96"/>
      <c r="PZD10" s="96"/>
      <c r="PZE10" s="96"/>
      <c r="PZF10" s="96"/>
      <c r="PZG10" s="96"/>
      <c r="PZH10" s="96"/>
      <c r="PZI10" s="96"/>
      <c r="PZJ10" s="96"/>
      <c r="PZK10" s="96"/>
      <c r="PZL10" s="96"/>
      <c r="PZM10" s="96"/>
      <c r="PZN10" s="96"/>
      <c r="PZO10" s="96"/>
      <c r="PZP10" s="96"/>
      <c r="PZQ10" s="96"/>
      <c r="PZR10" s="96"/>
      <c r="PZS10" s="96"/>
      <c r="PZT10" s="96"/>
      <c r="PZU10" s="96"/>
      <c r="PZV10" s="96"/>
      <c r="PZW10" s="96"/>
      <c r="PZX10" s="96"/>
      <c r="PZY10" s="96"/>
      <c r="PZZ10" s="96"/>
      <c r="QAA10" s="96"/>
      <c r="QAB10" s="96"/>
      <c r="QAC10" s="96"/>
      <c r="QAD10" s="96"/>
      <c r="QAE10" s="96"/>
      <c r="QAF10" s="96"/>
      <c r="QAG10" s="96"/>
      <c r="QAH10" s="96"/>
      <c r="QAI10" s="96"/>
      <c r="QAJ10" s="96"/>
      <c r="QAK10" s="96"/>
      <c r="QAL10" s="96"/>
      <c r="QAM10" s="96"/>
      <c r="QAN10" s="96"/>
      <c r="QAO10" s="96"/>
      <c r="QAP10" s="96"/>
      <c r="QAQ10" s="96"/>
      <c r="QAR10" s="96"/>
      <c r="QAS10" s="96"/>
      <c r="QAT10" s="96"/>
      <c r="QAU10" s="96"/>
      <c r="QAV10" s="96"/>
      <c r="QAW10" s="96"/>
      <c r="QAX10" s="96"/>
      <c r="QAY10" s="96"/>
      <c r="QAZ10" s="96"/>
      <c r="QBA10" s="96"/>
      <c r="QBB10" s="96"/>
      <c r="QBC10" s="96"/>
      <c r="QBD10" s="96"/>
      <c r="QBE10" s="96"/>
      <c r="QBF10" s="96"/>
      <c r="QBG10" s="96"/>
      <c r="QBH10" s="96"/>
      <c r="QBI10" s="96"/>
      <c r="QBJ10" s="96"/>
      <c r="QBK10" s="96"/>
      <c r="QBL10" s="96"/>
      <c r="QBM10" s="96"/>
      <c r="QBN10" s="96"/>
      <c r="QBO10" s="96"/>
      <c r="QBP10" s="96"/>
      <c r="QBQ10" s="96"/>
      <c r="QBR10" s="96"/>
      <c r="QBS10" s="96"/>
      <c r="QBT10" s="96"/>
      <c r="QBU10" s="96"/>
      <c r="QBV10" s="96"/>
      <c r="QBW10" s="96"/>
      <c r="QBX10" s="96"/>
      <c r="QBY10" s="96"/>
      <c r="QBZ10" s="96"/>
      <c r="QCA10" s="96"/>
      <c r="QCB10" s="96"/>
      <c r="QCC10" s="96"/>
      <c r="QCD10" s="96"/>
      <c r="QCE10" s="96"/>
      <c r="QCF10" s="96"/>
      <c r="QCG10" s="96"/>
      <c r="QCH10" s="96"/>
      <c r="QCI10" s="96"/>
      <c r="QCJ10" s="96"/>
      <c r="QCK10" s="96"/>
      <c r="QCL10" s="96"/>
      <c r="QCM10" s="96"/>
      <c r="QCN10" s="96"/>
      <c r="QCO10" s="96"/>
      <c r="QCP10" s="96"/>
      <c r="QCQ10" s="96"/>
      <c r="QCR10" s="96"/>
      <c r="QCS10" s="96"/>
      <c r="QCT10" s="96"/>
      <c r="QCU10" s="96"/>
      <c r="QCV10" s="96"/>
      <c r="QCW10" s="96"/>
      <c r="QCX10" s="96"/>
      <c r="QCY10" s="96"/>
      <c r="QCZ10" s="96"/>
      <c r="QDA10" s="96"/>
      <c r="QDB10" s="96"/>
      <c r="QDC10" s="96"/>
      <c r="QDD10" s="96"/>
      <c r="QDE10" s="96"/>
      <c r="QDF10" s="96"/>
      <c r="QDG10" s="96"/>
      <c r="QDH10" s="96"/>
      <c r="QDI10" s="96"/>
      <c r="QDJ10" s="96"/>
      <c r="QDK10" s="96"/>
      <c r="QDL10" s="96"/>
      <c r="QDM10" s="96"/>
      <c r="QDN10" s="96"/>
      <c r="QDO10" s="96"/>
      <c r="QDP10" s="96"/>
      <c r="QDQ10" s="96"/>
      <c r="QDR10" s="96"/>
      <c r="QDS10" s="96"/>
      <c r="QDT10" s="96"/>
      <c r="QDU10" s="96"/>
      <c r="QDV10" s="96"/>
      <c r="QDW10" s="96"/>
      <c r="QDX10" s="96"/>
      <c r="QDY10" s="96"/>
      <c r="QDZ10" s="96"/>
      <c r="QEA10" s="96"/>
      <c r="QEB10" s="96"/>
      <c r="QEC10" s="96"/>
      <c r="QED10" s="96"/>
      <c r="QEE10" s="96"/>
      <c r="QEF10" s="96"/>
      <c r="QEG10" s="96"/>
      <c r="QEH10" s="96"/>
      <c r="QEI10" s="96"/>
      <c r="QEJ10" s="96"/>
      <c r="QEK10" s="96"/>
      <c r="QEL10" s="96"/>
      <c r="QEM10" s="96"/>
      <c r="QEN10" s="96"/>
      <c r="QEO10" s="96"/>
      <c r="QEP10" s="96"/>
      <c r="QEQ10" s="96"/>
      <c r="QER10" s="96"/>
      <c r="QES10" s="96"/>
      <c r="QET10" s="96"/>
      <c r="QEU10" s="96"/>
      <c r="QEV10" s="96"/>
      <c r="QEW10" s="96"/>
      <c r="QEX10" s="96"/>
      <c r="QEY10" s="96"/>
      <c r="QEZ10" s="96"/>
      <c r="QFA10" s="96"/>
      <c r="QFB10" s="96"/>
      <c r="QFC10" s="96"/>
      <c r="QFD10" s="96"/>
      <c r="QFE10" s="96"/>
      <c r="QFF10" s="96"/>
      <c r="QFG10" s="96"/>
      <c r="QFH10" s="96"/>
      <c r="QFI10" s="96"/>
      <c r="QFJ10" s="96"/>
      <c r="QFK10" s="96"/>
      <c r="QFL10" s="96"/>
      <c r="QFM10" s="96"/>
      <c r="QFN10" s="96"/>
      <c r="QFO10" s="96"/>
      <c r="QFP10" s="96"/>
      <c r="QFQ10" s="96"/>
      <c r="QFR10" s="96"/>
      <c r="QFS10" s="96"/>
      <c r="QFT10" s="96"/>
      <c r="QFU10" s="96"/>
      <c r="QFV10" s="96"/>
      <c r="QFW10" s="96"/>
      <c r="QFX10" s="96"/>
      <c r="QFY10" s="96"/>
      <c r="QFZ10" s="96"/>
      <c r="QGA10" s="96"/>
      <c r="QGB10" s="96"/>
      <c r="QGC10" s="96"/>
      <c r="QGD10" s="96"/>
      <c r="QGE10" s="96"/>
      <c r="QGF10" s="96"/>
      <c r="QGG10" s="96"/>
      <c r="QGH10" s="96"/>
      <c r="QGI10" s="96"/>
      <c r="QGJ10" s="96"/>
      <c r="QGK10" s="96"/>
      <c r="QGL10" s="96"/>
      <c r="QGM10" s="96"/>
      <c r="QGN10" s="96"/>
      <c r="QGO10" s="96"/>
      <c r="QGP10" s="96"/>
      <c r="QGQ10" s="96"/>
      <c r="QGR10" s="96"/>
      <c r="QGS10" s="96"/>
      <c r="QGT10" s="96"/>
      <c r="QGU10" s="96"/>
      <c r="QGV10" s="96"/>
      <c r="QGW10" s="96"/>
      <c r="QGX10" s="96"/>
      <c r="QGY10" s="96"/>
      <c r="QGZ10" s="96"/>
      <c r="QHA10" s="96"/>
      <c r="QHB10" s="96"/>
      <c r="QHC10" s="96"/>
      <c r="QHD10" s="96"/>
      <c r="QHE10" s="96"/>
      <c r="QHF10" s="96"/>
      <c r="QHG10" s="96"/>
      <c r="QHH10" s="96"/>
      <c r="QHI10" s="96"/>
      <c r="QHJ10" s="96"/>
      <c r="QHK10" s="96"/>
      <c r="QHL10" s="96"/>
      <c r="QHM10" s="96"/>
      <c r="QHN10" s="96"/>
      <c r="QHO10" s="96"/>
      <c r="QHP10" s="96"/>
      <c r="QHQ10" s="96"/>
      <c r="QHR10" s="96"/>
      <c r="QHS10" s="96"/>
      <c r="QHT10" s="96"/>
      <c r="QHU10" s="96"/>
      <c r="QHV10" s="96"/>
      <c r="QHW10" s="96"/>
      <c r="QHX10" s="96"/>
      <c r="QHY10" s="96"/>
      <c r="QHZ10" s="96"/>
      <c r="QIA10" s="96"/>
      <c r="QIB10" s="96"/>
      <c r="QIC10" s="96"/>
      <c r="QID10" s="96"/>
      <c r="QIE10" s="96"/>
      <c r="QIF10" s="96"/>
      <c r="QIG10" s="96"/>
      <c r="QIH10" s="96"/>
      <c r="QII10" s="96"/>
      <c r="QIJ10" s="96"/>
      <c r="QIK10" s="96"/>
      <c r="QIL10" s="96"/>
      <c r="QIM10" s="96"/>
      <c r="QIN10" s="96"/>
      <c r="QIO10" s="96"/>
      <c r="QIP10" s="96"/>
      <c r="QIQ10" s="96"/>
      <c r="QIR10" s="96"/>
      <c r="QIS10" s="96"/>
      <c r="QIT10" s="96"/>
      <c r="QIU10" s="96"/>
      <c r="QIV10" s="96"/>
      <c r="QIW10" s="96"/>
      <c r="QIX10" s="96"/>
      <c r="QIY10" s="96"/>
      <c r="QIZ10" s="96"/>
      <c r="QJA10" s="96"/>
      <c r="QJB10" s="96"/>
      <c r="QJC10" s="96"/>
      <c r="QJD10" s="96"/>
      <c r="QJE10" s="96"/>
      <c r="QJF10" s="96"/>
      <c r="QJG10" s="96"/>
      <c r="QJH10" s="96"/>
      <c r="QJI10" s="96"/>
      <c r="QJJ10" s="96"/>
      <c r="QJK10" s="96"/>
      <c r="QJL10" s="96"/>
      <c r="QJM10" s="96"/>
      <c r="QJN10" s="96"/>
      <c r="QJO10" s="96"/>
      <c r="QJP10" s="96"/>
      <c r="QJQ10" s="96"/>
      <c r="QJR10" s="96"/>
      <c r="QJS10" s="96"/>
      <c r="QJT10" s="96"/>
      <c r="QJU10" s="96"/>
      <c r="QJV10" s="96"/>
      <c r="QJW10" s="96"/>
      <c r="QJX10" s="96"/>
      <c r="QJY10" s="96"/>
      <c r="QJZ10" s="96"/>
      <c r="QKA10" s="96"/>
      <c r="QKB10" s="96"/>
      <c r="QKC10" s="96"/>
      <c r="QKD10" s="96"/>
      <c r="QKE10" s="96"/>
      <c r="QKF10" s="96"/>
      <c r="QKG10" s="96"/>
      <c r="QKH10" s="96"/>
      <c r="QKI10" s="96"/>
      <c r="QKJ10" s="96"/>
      <c r="QKK10" s="96"/>
      <c r="QKL10" s="96"/>
      <c r="QKM10" s="96"/>
      <c r="QKN10" s="96"/>
      <c r="QKO10" s="96"/>
      <c r="QKP10" s="96"/>
      <c r="QKQ10" s="96"/>
      <c r="QKR10" s="96"/>
      <c r="QKS10" s="96"/>
      <c r="QKT10" s="96"/>
      <c r="QKU10" s="96"/>
      <c r="QKV10" s="96"/>
      <c r="QKW10" s="96"/>
      <c r="QKX10" s="96"/>
      <c r="QKY10" s="96"/>
      <c r="QKZ10" s="96"/>
      <c r="QLA10" s="96"/>
      <c r="QLB10" s="96"/>
      <c r="QLC10" s="96"/>
      <c r="QLD10" s="96"/>
      <c r="QLE10" s="96"/>
      <c r="QLF10" s="96"/>
      <c r="QLG10" s="96"/>
      <c r="QLH10" s="96"/>
      <c r="QLI10" s="96"/>
      <c r="QLJ10" s="96"/>
      <c r="QLK10" s="96"/>
      <c r="QLL10" s="96"/>
      <c r="QLM10" s="96"/>
      <c r="QLN10" s="96"/>
      <c r="QLO10" s="96"/>
      <c r="QLP10" s="96"/>
      <c r="QLQ10" s="96"/>
      <c r="QLR10" s="96"/>
      <c r="QLS10" s="96"/>
      <c r="QLT10" s="96"/>
      <c r="QLU10" s="96"/>
      <c r="QLV10" s="96"/>
      <c r="QLW10" s="96"/>
      <c r="QLX10" s="96"/>
      <c r="QLY10" s="96"/>
      <c r="QLZ10" s="96"/>
      <c r="QMA10" s="96"/>
      <c r="QMB10" s="96"/>
      <c r="QMC10" s="96"/>
      <c r="QMD10" s="96"/>
      <c r="QME10" s="96"/>
      <c r="QMF10" s="96"/>
      <c r="QMG10" s="96"/>
      <c r="QMH10" s="96"/>
      <c r="QMI10" s="96"/>
      <c r="QMJ10" s="96"/>
      <c r="QMK10" s="96"/>
      <c r="QML10" s="96"/>
      <c r="QMM10" s="96"/>
      <c r="QMN10" s="96"/>
      <c r="QMO10" s="96"/>
      <c r="QMP10" s="96"/>
      <c r="QMQ10" s="96"/>
      <c r="QMR10" s="96"/>
      <c r="QMS10" s="96"/>
      <c r="QMT10" s="96"/>
      <c r="QMU10" s="96"/>
      <c r="QMV10" s="96"/>
      <c r="QMW10" s="96"/>
      <c r="QMX10" s="96"/>
      <c r="QMY10" s="96"/>
      <c r="QMZ10" s="96"/>
      <c r="QNA10" s="96"/>
      <c r="QNB10" s="96"/>
      <c r="QNC10" s="96"/>
      <c r="QND10" s="96"/>
      <c r="QNE10" s="96"/>
      <c r="QNF10" s="96"/>
      <c r="QNG10" s="96"/>
      <c r="QNH10" s="96"/>
      <c r="QNI10" s="96"/>
      <c r="QNJ10" s="96"/>
      <c r="QNK10" s="96"/>
      <c r="QNL10" s="96"/>
      <c r="QNM10" s="96"/>
      <c r="QNN10" s="96"/>
      <c r="QNO10" s="96"/>
      <c r="QNP10" s="96"/>
      <c r="QNQ10" s="96"/>
      <c r="QNR10" s="96"/>
      <c r="QNS10" s="96"/>
      <c r="QNT10" s="96"/>
      <c r="QNU10" s="96"/>
      <c r="QNV10" s="96"/>
      <c r="QNW10" s="96"/>
      <c r="QNX10" s="96"/>
      <c r="QNY10" s="96"/>
      <c r="QNZ10" s="96"/>
      <c r="QOA10" s="96"/>
      <c r="QOB10" s="96"/>
      <c r="QOC10" s="96"/>
      <c r="QOD10" s="96"/>
      <c r="QOE10" s="96"/>
      <c r="QOF10" s="96"/>
      <c r="QOG10" s="96"/>
      <c r="QOH10" s="96"/>
      <c r="QOI10" s="96"/>
      <c r="QOJ10" s="96"/>
      <c r="QOK10" s="96"/>
      <c r="QOL10" s="96"/>
      <c r="QOM10" s="96"/>
      <c r="QON10" s="96"/>
      <c r="QOO10" s="96"/>
      <c r="QOP10" s="96"/>
      <c r="QOQ10" s="96"/>
      <c r="QOR10" s="96"/>
      <c r="QOS10" s="96"/>
      <c r="QOT10" s="96"/>
      <c r="QOU10" s="96"/>
      <c r="QOV10" s="96"/>
      <c r="QOW10" s="96"/>
      <c r="QOX10" s="96"/>
      <c r="QOY10" s="96"/>
      <c r="QOZ10" s="96"/>
      <c r="QPA10" s="96"/>
      <c r="QPB10" s="96"/>
      <c r="QPC10" s="96"/>
      <c r="QPD10" s="96"/>
      <c r="QPE10" s="96"/>
      <c r="QPF10" s="96"/>
      <c r="QPG10" s="96"/>
      <c r="QPH10" s="96"/>
      <c r="QPI10" s="96"/>
      <c r="QPJ10" s="96"/>
      <c r="QPK10" s="96"/>
      <c r="QPL10" s="96"/>
      <c r="QPM10" s="96"/>
      <c r="QPN10" s="96"/>
      <c r="QPO10" s="96"/>
      <c r="QPP10" s="96"/>
      <c r="QPQ10" s="96"/>
      <c r="QPR10" s="96"/>
      <c r="QPS10" s="96"/>
      <c r="QPT10" s="96"/>
      <c r="QPU10" s="96"/>
      <c r="QPV10" s="96"/>
      <c r="QPW10" s="96"/>
      <c r="QPX10" s="96"/>
      <c r="QPY10" s="96"/>
      <c r="QPZ10" s="96"/>
      <c r="QQA10" s="96"/>
      <c r="QQB10" s="96"/>
      <c r="QQC10" s="96"/>
      <c r="QQD10" s="96"/>
      <c r="QQE10" s="96"/>
      <c r="QQF10" s="96"/>
      <c r="QQG10" s="96"/>
      <c r="QQH10" s="96"/>
      <c r="QQI10" s="96"/>
      <c r="QQJ10" s="96"/>
      <c r="QQK10" s="96"/>
      <c r="QQL10" s="96"/>
      <c r="QQM10" s="96"/>
      <c r="QQN10" s="96"/>
      <c r="QQO10" s="96"/>
      <c r="QQP10" s="96"/>
      <c r="QQQ10" s="96"/>
      <c r="QQR10" s="96"/>
      <c r="QQS10" s="96"/>
      <c r="QQT10" s="96"/>
      <c r="QQU10" s="96"/>
      <c r="QQV10" s="96"/>
      <c r="QQW10" s="96"/>
      <c r="QQX10" s="96"/>
      <c r="QQY10" s="96"/>
      <c r="QQZ10" s="96"/>
      <c r="QRA10" s="96"/>
      <c r="QRB10" s="96"/>
      <c r="QRC10" s="96"/>
      <c r="QRD10" s="96"/>
      <c r="QRE10" s="96"/>
      <c r="QRF10" s="96"/>
      <c r="QRG10" s="96"/>
      <c r="QRH10" s="96"/>
      <c r="QRI10" s="96"/>
      <c r="QRJ10" s="96"/>
      <c r="QRK10" s="96"/>
      <c r="QRL10" s="96"/>
      <c r="QRM10" s="96"/>
      <c r="QRN10" s="96"/>
      <c r="QRO10" s="96"/>
      <c r="QRP10" s="96"/>
      <c r="QRQ10" s="96"/>
      <c r="QRR10" s="96"/>
      <c r="QRS10" s="96"/>
      <c r="QRT10" s="96"/>
      <c r="QRU10" s="96"/>
      <c r="QRV10" s="96"/>
      <c r="QRW10" s="96"/>
      <c r="QRX10" s="96"/>
      <c r="QRY10" s="96"/>
      <c r="QRZ10" s="96"/>
      <c r="QSA10" s="96"/>
      <c r="QSB10" s="96"/>
      <c r="QSC10" s="96"/>
      <c r="QSD10" s="96"/>
      <c r="QSE10" s="96"/>
      <c r="QSF10" s="96"/>
      <c r="QSG10" s="96"/>
      <c r="QSH10" s="96"/>
      <c r="QSI10" s="96"/>
      <c r="QSJ10" s="96"/>
      <c r="QSK10" s="96"/>
      <c r="QSL10" s="96"/>
      <c r="QSM10" s="96"/>
      <c r="QSN10" s="96"/>
      <c r="QSO10" s="96"/>
      <c r="QSP10" s="96"/>
      <c r="QSQ10" s="96"/>
      <c r="QSR10" s="96"/>
      <c r="QSS10" s="96"/>
      <c r="QST10" s="96"/>
      <c r="QSU10" s="96"/>
      <c r="QSV10" s="96"/>
      <c r="QSW10" s="96"/>
      <c r="QSX10" s="96"/>
      <c r="QSY10" s="96"/>
      <c r="QSZ10" s="96"/>
      <c r="QTA10" s="96"/>
      <c r="QTB10" s="96"/>
      <c r="QTC10" s="96"/>
      <c r="QTD10" s="96"/>
      <c r="QTE10" s="96"/>
      <c r="QTF10" s="96"/>
      <c r="QTG10" s="96"/>
      <c r="QTH10" s="96"/>
      <c r="QTI10" s="96"/>
      <c r="QTJ10" s="96"/>
      <c r="QTK10" s="96"/>
      <c r="QTL10" s="96"/>
      <c r="QTM10" s="96"/>
      <c r="QTN10" s="96"/>
      <c r="QTO10" s="96"/>
      <c r="QTP10" s="96"/>
      <c r="QTQ10" s="96"/>
      <c r="QTR10" s="96"/>
      <c r="QTS10" s="96"/>
      <c r="QTT10" s="96"/>
      <c r="QTU10" s="96"/>
      <c r="QTV10" s="96"/>
      <c r="QTW10" s="96"/>
      <c r="QTX10" s="96"/>
      <c r="QTY10" s="96"/>
      <c r="QTZ10" s="96"/>
      <c r="QUA10" s="96"/>
      <c r="QUB10" s="96"/>
      <c r="QUC10" s="96"/>
      <c r="QUD10" s="96"/>
      <c r="QUE10" s="96"/>
      <c r="QUF10" s="96"/>
      <c r="QUG10" s="96"/>
      <c r="QUH10" s="96"/>
      <c r="QUI10" s="96"/>
      <c r="QUJ10" s="96"/>
      <c r="QUK10" s="96"/>
      <c r="QUL10" s="96"/>
      <c r="QUM10" s="96"/>
      <c r="QUN10" s="96"/>
      <c r="QUO10" s="96"/>
      <c r="QUP10" s="96"/>
      <c r="QUQ10" s="96"/>
      <c r="QUR10" s="96"/>
      <c r="QUS10" s="96"/>
      <c r="QUT10" s="96"/>
      <c r="QUU10" s="96"/>
      <c r="QUV10" s="96"/>
      <c r="QUW10" s="96"/>
      <c r="QUX10" s="96"/>
      <c r="QUY10" s="96"/>
      <c r="QUZ10" s="96"/>
      <c r="QVA10" s="96"/>
      <c r="QVB10" s="96"/>
      <c r="QVC10" s="96"/>
      <c r="QVD10" s="96"/>
      <c r="QVE10" s="96"/>
      <c r="QVF10" s="96"/>
      <c r="QVG10" s="96"/>
      <c r="QVH10" s="96"/>
      <c r="QVI10" s="96"/>
      <c r="QVJ10" s="96"/>
      <c r="QVK10" s="96"/>
      <c r="QVL10" s="96"/>
      <c r="QVM10" s="96"/>
      <c r="QVN10" s="96"/>
      <c r="QVO10" s="96"/>
      <c r="QVP10" s="96"/>
      <c r="QVQ10" s="96"/>
      <c r="QVR10" s="96"/>
      <c r="QVS10" s="96"/>
      <c r="QVT10" s="96"/>
      <c r="QVU10" s="96"/>
      <c r="QVV10" s="96"/>
      <c r="QVW10" s="96"/>
      <c r="QVX10" s="96"/>
      <c r="QVY10" s="96"/>
      <c r="QVZ10" s="96"/>
      <c r="QWA10" s="96"/>
      <c r="QWB10" s="96"/>
      <c r="QWC10" s="96"/>
      <c r="QWD10" s="96"/>
      <c r="QWE10" s="96"/>
      <c r="QWF10" s="96"/>
      <c r="QWG10" s="96"/>
      <c r="QWH10" s="96"/>
      <c r="QWI10" s="96"/>
      <c r="QWJ10" s="96"/>
      <c r="QWK10" s="96"/>
      <c r="QWL10" s="96"/>
      <c r="QWM10" s="96"/>
      <c r="QWN10" s="96"/>
      <c r="QWO10" s="96"/>
      <c r="QWP10" s="96"/>
      <c r="QWQ10" s="96"/>
      <c r="QWR10" s="96"/>
      <c r="QWS10" s="96"/>
      <c r="QWT10" s="96"/>
      <c r="QWU10" s="96"/>
      <c r="QWV10" s="96"/>
      <c r="QWW10" s="96"/>
      <c r="QWX10" s="96"/>
      <c r="QWY10" s="96"/>
      <c r="QWZ10" s="96"/>
      <c r="QXA10" s="96"/>
      <c r="QXB10" s="96"/>
      <c r="QXC10" s="96"/>
      <c r="QXD10" s="96"/>
      <c r="QXE10" s="96"/>
      <c r="QXF10" s="96"/>
      <c r="QXG10" s="96"/>
      <c r="QXH10" s="96"/>
      <c r="QXI10" s="96"/>
      <c r="QXJ10" s="96"/>
      <c r="QXK10" s="96"/>
      <c r="QXL10" s="96"/>
      <c r="QXM10" s="96"/>
      <c r="QXN10" s="96"/>
      <c r="QXO10" s="96"/>
      <c r="QXP10" s="96"/>
      <c r="QXQ10" s="96"/>
      <c r="QXR10" s="96"/>
      <c r="QXS10" s="96"/>
      <c r="QXT10" s="96"/>
      <c r="QXU10" s="96"/>
      <c r="QXV10" s="96"/>
      <c r="QXW10" s="96"/>
      <c r="QXX10" s="96"/>
      <c r="QXY10" s="96"/>
      <c r="QXZ10" s="96"/>
      <c r="QYA10" s="96"/>
      <c r="QYB10" s="96"/>
      <c r="QYC10" s="96"/>
      <c r="QYD10" s="96"/>
      <c r="QYE10" s="96"/>
      <c r="QYF10" s="96"/>
      <c r="QYG10" s="96"/>
      <c r="QYH10" s="96"/>
      <c r="QYI10" s="96"/>
      <c r="QYJ10" s="96"/>
      <c r="QYK10" s="96"/>
      <c r="QYL10" s="96"/>
      <c r="QYM10" s="96"/>
      <c r="QYN10" s="96"/>
      <c r="QYO10" s="96"/>
      <c r="QYP10" s="96"/>
      <c r="QYQ10" s="96"/>
      <c r="QYR10" s="96"/>
      <c r="QYS10" s="96"/>
      <c r="QYT10" s="96"/>
      <c r="QYU10" s="96"/>
      <c r="QYV10" s="96"/>
      <c r="QYW10" s="96"/>
      <c r="QYX10" s="96"/>
      <c r="QYY10" s="96"/>
      <c r="QYZ10" s="96"/>
      <c r="QZA10" s="96"/>
      <c r="QZB10" s="96"/>
      <c r="QZC10" s="96"/>
      <c r="QZD10" s="96"/>
      <c r="QZE10" s="96"/>
      <c r="QZF10" s="96"/>
      <c r="QZG10" s="96"/>
      <c r="QZH10" s="96"/>
      <c r="QZI10" s="96"/>
      <c r="QZJ10" s="96"/>
      <c r="QZK10" s="96"/>
      <c r="QZL10" s="96"/>
      <c r="QZM10" s="96"/>
      <c r="QZN10" s="96"/>
      <c r="QZO10" s="96"/>
      <c r="QZP10" s="96"/>
      <c r="QZQ10" s="96"/>
      <c r="QZR10" s="96"/>
      <c r="QZS10" s="96"/>
      <c r="QZT10" s="96"/>
      <c r="QZU10" s="96"/>
      <c r="QZV10" s="96"/>
      <c r="QZW10" s="96"/>
      <c r="QZX10" s="96"/>
      <c r="QZY10" s="96"/>
      <c r="QZZ10" s="96"/>
      <c r="RAA10" s="96"/>
      <c r="RAB10" s="96"/>
      <c r="RAC10" s="96"/>
      <c r="RAD10" s="96"/>
      <c r="RAE10" s="96"/>
      <c r="RAF10" s="96"/>
      <c r="RAG10" s="96"/>
      <c r="RAH10" s="96"/>
      <c r="RAI10" s="96"/>
      <c r="RAJ10" s="96"/>
      <c r="RAK10" s="96"/>
      <c r="RAL10" s="96"/>
      <c r="RAM10" s="96"/>
      <c r="RAN10" s="96"/>
      <c r="RAO10" s="96"/>
      <c r="RAP10" s="96"/>
      <c r="RAQ10" s="96"/>
      <c r="RAR10" s="96"/>
      <c r="RAS10" s="96"/>
      <c r="RAT10" s="96"/>
      <c r="RAU10" s="96"/>
      <c r="RAV10" s="96"/>
      <c r="RAW10" s="96"/>
      <c r="RAX10" s="96"/>
      <c r="RAY10" s="96"/>
      <c r="RAZ10" s="96"/>
      <c r="RBA10" s="96"/>
      <c r="RBB10" s="96"/>
      <c r="RBC10" s="96"/>
      <c r="RBD10" s="96"/>
      <c r="RBE10" s="96"/>
      <c r="RBF10" s="96"/>
      <c r="RBG10" s="96"/>
      <c r="RBH10" s="96"/>
      <c r="RBI10" s="96"/>
      <c r="RBJ10" s="96"/>
      <c r="RBK10" s="96"/>
      <c r="RBL10" s="96"/>
      <c r="RBM10" s="96"/>
      <c r="RBN10" s="96"/>
      <c r="RBO10" s="96"/>
      <c r="RBP10" s="96"/>
      <c r="RBQ10" s="96"/>
      <c r="RBR10" s="96"/>
      <c r="RBS10" s="96"/>
      <c r="RBT10" s="96"/>
      <c r="RBU10" s="96"/>
      <c r="RBV10" s="96"/>
      <c r="RBW10" s="96"/>
      <c r="RBX10" s="96"/>
      <c r="RBY10" s="96"/>
      <c r="RBZ10" s="96"/>
      <c r="RCA10" s="96"/>
      <c r="RCB10" s="96"/>
      <c r="RCC10" s="96"/>
      <c r="RCD10" s="96"/>
      <c r="RCE10" s="96"/>
      <c r="RCF10" s="96"/>
      <c r="RCG10" s="96"/>
      <c r="RCH10" s="96"/>
      <c r="RCI10" s="96"/>
      <c r="RCJ10" s="96"/>
      <c r="RCK10" s="96"/>
      <c r="RCL10" s="96"/>
      <c r="RCM10" s="96"/>
      <c r="RCN10" s="96"/>
      <c r="RCO10" s="96"/>
      <c r="RCP10" s="96"/>
      <c r="RCQ10" s="96"/>
      <c r="RCR10" s="96"/>
      <c r="RCS10" s="96"/>
      <c r="RCT10" s="96"/>
      <c r="RCU10" s="96"/>
      <c r="RCV10" s="96"/>
      <c r="RCW10" s="96"/>
      <c r="RCX10" s="96"/>
      <c r="RCY10" s="96"/>
      <c r="RCZ10" s="96"/>
      <c r="RDA10" s="96"/>
      <c r="RDB10" s="96"/>
      <c r="RDC10" s="96"/>
      <c r="RDD10" s="96"/>
      <c r="RDE10" s="96"/>
      <c r="RDF10" s="96"/>
      <c r="RDG10" s="96"/>
      <c r="RDH10" s="96"/>
      <c r="RDI10" s="96"/>
      <c r="RDJ10" s="96"/>
      <c r="RDK10" s="96"/>
      <c r="RDL10" s="96"/>
      <c r="RDM10" s="96"/>
      <c r="RDN10" s="96"/>
      <c r="RDO10" s="96"/>
      <c r="RDP10" s="96"/>
      <c r="RDQ10" s="96"/>
      <c r="RDR10" s="96"/>
      <c r="RDS10" s="96"/>
      <c r="RDT10" s="96"/>
      <c r="RDU10" s="96"/>
      <c r="RDV10" s="96"/>
      <c r="RDW10" s="96"/>
      <c r="RDX10" s="96"/>
      <c r="RDY10" s="96"/>
      <c r="RDZ10" s="96"/>
      <c r="REA10" s="96"/>
      <c r="REB10" s="96"/>
      <c r="REC10" s="96"/>
      <c r="RED10" s="96"/>
      <c r="REE10" s="96"/>
      <c r="REF10" s="96"/>
      <c r="REG10" s="96"/>
      <c r="REH10" s="96"/>
      <c r="REI10" s="96"/>
      <c r="REJ10" s="96"/>
      <c r="REK10" s="96"/>
      <c r="REL10" s="96"/>
      <c r="REM10" s="96"/>
      <c r="REN10" s="96"/>
      <c r="REO10" s="96"/>
      <c r="REP10" s="96"/>
      <c r="REQ10" s="96"/>
      <c r="RER10" s="96"/>
      <c r="RES10" s="96"/>
      <c r="RET10" s="96"/>
      <c r="REU10" s="96"/>
      <c r="REV10" s="96"/>
      <c r="REW10" s="96"/>
      <c r="REX10" s="96"/>
      <c r="REY10" s="96"/>
      <c r="REZ10" s="96"/>
      <c r="RFA10" s="96"/>
      <c r="RFB10" s="96"/>
      <c r="RFC10" s="96"/>
      <c r="RFD10" s="96"/>
      <c r="RFE10" s="96"/>
      <c r="RFF10" s="96"/>
      <c r="RFG10" s="96"/>
      <c r="RFH10" s="96"/>
      <c r="RFI10" s="96"/>
      <c r="RFJ10" s="96"/>
      <c r="RFK10" s="96"/>
      <c r="RFL10" s="96"/>
      <c r="RFM10" s="96"/>
      <c r="RFN10" s="96"/>
      <c r="RFO10" s="96"/>
      <c r="RFP10" s="96"/>
      <c r="RFQ10" s="96"/>
      <c r="RFR10" s="96"/>
      <c r="RFS10" s="96"/>
      <c r="RFT10" s="96"/>
      <c r="RFU10" s="96"/>
      <c r="RFV10" s="96"/>
      <c r="RFW10" s="96"/>
      <c r="RFX10" s="96"/>
      <c r="RFY10" s="96"/>
      <c r="RFZ10" s="96"/>
      <c r="RGA10" s="96"/>
      <c r="RGB10" s="96"/>
      <c r="RGC10" s="96"/>
      <c r="RGD10" s="96"/>
      <c r="RGE10" s="96"/>
      <c r="RGF10" s="96"/>
      <c r="RGG10" s="96"/>
      <c r="RGH10" s="96"/>
      <c r="RGI10" s="96"/>
      <c r="RGJ10" s="96"/>
      <c r="RGK10" s="96"/>
      <c r="RGL10" s="96"/>
      <c r="RGM10" s="96"/>
      <c r="RGN10" s="96"/>
      <c r="RGO10" s="96"/>
      <c r="RGP10" s="96"/>
      <c r="RGQ10" s="96"/>
      <c r="RGR10" s="96"/>
      <c r="RGS10" s="96"/>
      <c r="RGT10" s="96"/>
      <c r="RGU10" s="96"/>
      <c r="RGV10" s="96"/>
      <c r="RGW10" s="96"/>
      <c r="RGX10" s="96"/>
      <c r="RGY10" s="96"/>
      <c r="RGZ10" s="96"/>
      <c r="RHA10" s="96"/>
      <c r="RHB10" s="96"/>
      <c r="RHC10" s="96"/>
      <c r="RHD10" s="96"/>
      <c r="RHE10" s="96"/>
      <c r="RHF10" s="96"/>
      <c r="RHG10" s="96"/>
      <c r="RHH10" s="96"/>
      <c r="RHI10" s="96"/>
      <c r="RHJ10" s="96"/>
      <c r="RHK10" s="96"/>
      <c r="RHL10" s="96"/>
      <c r="RHM10" s="96"/>
      <c r="RHN10" s="96"/>
      <c r="RHO10" s="96"/>
      <c r="RHP10" s="96"/>
      <c r="RHQ10" s="96"/>
      <c r="RHR10" s="96"/>
      <c r="RHS10" s="96"/>
      <c r="RHT10" s="96"/>
      <c r="RHU10" s="96"/>
      <c r="RHV10" s="96"/>
      <c r="RHW10" s="96"/>
      <c r="RHX10" s="96"/>
      <c r="RHY10" s="96"/>
      <c r="RHZ10" s="96"/>
      <c r="RIA10" s="96"/>
      <c r="RIB10" s="96"/>
      <c r="RIC10" s="96"/>
      <c r="RID10" s="96"/>
      <c r="RIE10" s="96"/>
      <c r="RIF10" s="96"/>
      <c r="RIG10" s="96"/>
      <c r="RIH10" s="96"/>
      <c r="RII10" s="96"/>
      <c r="RIJ10" s="96"/>
      <c r="RIK10" s="96"/>
      <c r="RIL10" s="96"/>
      <c r="RIM10" s="96"/>
      <c r="RIN10" s="96"/>
      <c r="RIO10" s="96"/>
      <c r="RIP10" s="96"/>
      <c r="RIQ10" s="96"/>
      <c r="RIR10" s="96"/>
      <c r="RIS10" s="96"/>
      <c r="RIT10" s="96"/>
      <c r="RIU10" s="96"/>
      <c r="RIV10" s="96"/>
      <c r="RIW10" s="96"/>
      <c r="RIX10" s="96"/>
      <c r="RIY10" s="96"/>
      <c r="RIZ10" s="96"/>
      <c r="RJA10" s="96"/>
      <c r="RJB10" s="96"/>
      <c r="RJC10" s="96"/>
      <c r="RJD10" s="96"/>
      <c r="RJE10" s="96"/>
      <c r="RJF10" s="96"/>
      <c r="RJG10" s="96"/>
      <c r="RJH10" s="96"/>
      <c r="RJI10" s="96"/>
      <c r="RJJ10" s="96"/>
      <c r="RJK10" s="96"/>
      <c r="RJL10" s="96"/>
      <c r="RJM10" s="96"/>
      <c r="RJN10" s="96"/>
      <c r="RJO10" s="96"/>
      <c r="RJP10" s="96"/>
      <c r="RJQ10" s="96"/>
      <c r="RJR10" s="96"/>
      <c r="RJS10" s="96"/>
      <c r="RJT10" s="96"/>
      <c r="RJU10" s="96"/>
      <c r="RJV10" s="96"/>
      <c r="RJW10" s="96"/>
      <c r="RJX10" s="96"/>
      <c r="RJY10" s="96"/>
      <c r="RJZ10" s="96"/>
      <c r="RKA10" s="96"/>
      <c r="RKB10" s="96"/>
      <c r="RKC10" s="96"/>
      <c r="RKD10" s="96"/>
      <c r="RKE10" s="96"/>
      <c r="RKF10" s="96"/>
      <c r="RKG10" s="96"/>
      <c r="RKH10" s="96"/>
      <c r="RKI10" s="96"/>
      <c r="RKJ10" s="96"/>
      <c r="RKK10" s="96"/>
      <c r="RKL10" s="96"/>
      <c r="RKM10" s="96"/>
      <c r="RKN10" s="96"/>
      <c r="RKO10" s="96"/>
      <c r="RKP10" s="96"/>
      <c r="RKQ10" s="96"/>
      <c r="RKR10" s="96"/>
      <c r="RKS10" s="96"/>
      <c r="RKT10" s="96"/>
      <c r="RKU10" s="96"/>
      <c r="RKV10" s="96"/>
      <c r="RKW10" s="96"/>
      <c r="RKX10" s="96"/>
      <c r="RKY10" s="96"/>
      <c r="RKZ10" s="96"/>
      <c r="RLA10" s="96"/>
      <c r="RLB10" s="96"/>
      <c r="RLC10" s="96"/>
      <c r="RLD10" s="96"/>
      <c r="RLE10" s="96"/>
      <c r="RLF10" s="96"/>
      <c r="RLG10" s="96"/>
      <c r="RLH10" s="96"/>
      <c r="RLI10" s="96"/>
      <c r="RLJ10" s="96"/>
      <c r="RLK10" s="96"/>
      <c r="RLL10" s="96"/>
      <c r="RLM10" s="96"/>
      <c r="RLN10" s="96"/>
      <c r="RLO10" s="96"/>
      <c r="RLP10" s="96"/>
      <c r="RLQ10" s="96"/>
      <c r="RLR10" s="96"/>
      <c r="RLS10" s="96"/>
      <c r="RLT10" s="96"/>
      <c r="RLU10" s="96"/>
      <c r="RLV10" s="96"/>
      <c r="RLW10" s="96"/>
      <c r="RLX10" s="96"/>
      <c r="RLY10" s="96"/>
      <c r="RLZ10" s="96"/>
      <c r="RMA10" s="96"/>
      <c r="RMB10" s="96"/>
      <c r="RMC10" s="96"/>
      <c r="RMD10" s="96"/>
      <c r="RME10" s="96"/>
      <c r="RMF10" s="96"/>
      <c r="RMG10" s="96"/>
      <c r="RMH10" s="96"/>
      <c r="RMI10" s="96"/>
      <c r="RMJ10" s="96"/>
      <c r="RMK10" s="96"/>
      <c r="RML10" s="96"/>
      <c r="RMM10" s="96"/>
      <c r="RMN10" s="96"/>
      <c r="RMO10" s="96"/>
      <c r="RMP10" s="96"/>
      <c r="RMQ10" s="96"/>
      <c r="RMR10" s="96"/>
      <c r="RMS10" s="96"/>
      <c r="RMT10" s="96"/>
      <c r="RMU10" s="96"/>
      <c r="RMV10" s="96"/>
      <c r="RMW10" s="96"/>
      <c r="RMX10" s="96"/>
      <c r="RMY10" s="96"/>
      <c r="RMZ10" s="96"/>
      <c r="RNA10" s="96"/>
      <c r="RNB10" s="96"/>
      <c r="RNC10" s="96"/>
      <c r="RND10" s="96"/>
      <c r="RNE10" s="96"/>
      <c r="RNF10" s="96"/>
      <c r="RNG10" s="96"/>
      <c r="RNH10" s="96"/>
      <c r="RNI10" s="96"/>
      <c r="RNJ10" s="96"/>
      <c r="RNK10" s="96"/>
      <c r="RNL10" s="96"/>
      <c r="RNM10" s="96"/>
      <c r="RNN10" s="96"/>
      <c r="RNO10" s="96"/>
      <c r="RNP10" s="96"/>
      <c r="RNQ10" s="96"/>
      <c r="RNR10" s="96"/>
      <c r="RNS10" s="96"/>
      <c r="RNT10" s="96"/>
      <c r="RNU10" s="96"/>
      <c r="RNV10" s="96"/>
      <c r="RNW10" s="96"/>
      <c r="RNX10" s="96"/>
      <c r="RNY10" s="96"/>
      <c r="RNZ10" s="96"/>
      <c r="ROA10" s="96"/>
      <c r="ROB10" s="96"/>
      <c r="ROC10" s="96"/>
      <c r="ROD10" s="96"/>
      <c r="ROE10" s="96"/>
      <c r="ROF10" s="96"/>
      <c r="ROG10" s="96"/>
      <c r="ROH10" s="96"/>
      <c r="ROI10" s="96"/>
      <c r="ROJ10" s="96"/>
      <c r="ROK10" s="96"/>
      <c r="ROL10" s="96"/>
      <c r="ROM10" s="96"/>
      <c r="RON10" s="96"/>
      <c r="ROO10" s="96"/>
      <c r="ROP10" s="96"/>
      <c r="ROQ10" s="96"/>
      <c r="ROR10" s="96"/>
      <c r="ROS10" s="96"/>
      <c r="ROT10" s="96"/>
      <c r="ROU10" s="96"/>
      <c r="ROV10" s="96"/>
      <c r="ROW10" s="96"/>
      <c r="ROX10" s="96"/>
      <c r="ROY10" s="96"/>
      <c r="ROZ10" s="96"/>
      <c r="RPA10" s="96"/>
      <c r="RPB10" s="96"/>
      <c r="RPC10" s="96"/>
      <c r="RPD10" s="96"/>
      <c r="RPE10" s="96"/>
      <c r="RPF10" s="96"/>
      <c r="RPG10" s="96"/>
      <c r="RPH10" s="96"/>
      <c r="RPI10" s="96"/>
      <c r="RPJ10" s="96"/>
      <c r="RPK10" s="96"/>
      <c r="RPL10" s="96"/>
      <c r="RPM10" s="96"/>
      <c r="RPN10" s="96"/>
      <c r="RPO10" s="96"/>
      <c r="RPP10" s="96"/>
      <c r="RPQ10" s="96"/>
      <c r="RPR10" s="96"/>
      <c r="RPS10" s="96"/>
      <c r="RPT10" s="96"/>
      <c r="RPU10" s="96"/>
      <c r="RPV10" s="96"/>
      <c r="RPW10" s="96"/>
      <c r="RPX10" s="96"/>
      <c r="RPY10" s="96"/>
      <c r="RPZ10" s="96"/>
      <c r="RQA10" s="96"/>
      <c r="RQB10" s="96"/>
      <c r="RQC10" s="96"/>
      <c r="RQD10" s="96"/>
      <c r="RQE10" s="96"/>
      <c r="RQF10" s="96"/>
      <c r="RQG10" s="96"/>
      <c r="RQH10" s="96"/>
      <c r="RQI10" s="96"/>
      <c r="RQJ10" s="96"/>
      <c r="RQK10" s="96"/>
      <c r="RQL10" s="96"/>
      <c r="RQM10" s="96"/>
      <c r="RQN10" s="96"/>
      <c r="RQO10" s="96"/>
      <c r="RQP10" s="96"/>
      <c r="RQQ10" s="96"/>
      <c r="RQR10" s="96"/>
      <c r="RQS10" s="96"/>
      <c r="RQT10" s="96"/>
      <c r="RQU10" s="96"/>
      <c r="RQV10" s="96"/>
      <c r="RQW10" s="96"/>
      <c r="RQX10" s="96"/>
      <c r="RQY10" s="96"/>
      <c r="RQZ10" s="96"/>
      <c r="RRA10" s="96"/>
      <c r="RRB10" s="96"/>
      <c r="RRC10" s="96"/>
      <c r="RRD10" s="96"/>
      <c r="RRE10" s="96"/>
      <c r="RRF10" s="96"/>
      <c r="RRG10" s="96"/>
      <c r="RRH10" s="96"/>
      <c r="RRI10" s="96"/>
      <c r="RRJ10" s="96"/>
      <c r="RRK10" s="96"/>
      <c r="RRL10" s="96"/>
      <c r="RRM10" s="96"/>
      <c r="RRN10" s="96"/>
      <c r="RRO10" s="96"/>
      <c r="RRP10" s="96"/>
      <c r="RRQ10" s="96"/>
      <c r="RRR10" s="96"/>
      <c r="RRS10" s="96"/>
      <c r="RRT10" s="96"/>
      <c r="RRU10" s="96"/>
      <c r="RRV10" s="96"/>
      <c r="RRW10" s="96"/>
      <c r="RRX10" s="96"/>
      <c r="RRY10" s="96"/>
      <c r="RRZ10" s="96"/>
      <c r="RSA10" s="96"/>
      <c r="RSB10" s="96"/>
      <c r="RSC10" s="96"/>
      <c r="RSD10" s="96"/>
      <c r="RSE10" s="96"/>
      <c r="RSF10" s="96"/>
      <c r="RSG10" s="96"/>
      <c r="RSH10" s="96"/>
      <c r="RSI10" s="96"/>
      <c r="RSJ10" s="96"/>
      <c r="RSK10" s="96"/>
      <c r="RSL10" s="96"/>
      <c r="RSM10" s="96"/>
      <c r="RSN10" s="96"/>
      <c r="RSO10" s="96"/>
      <c r="RSP10" s="96"/>
      <c r="RSQ10" s="96"/>
      <c r="RSR10" s="96"/>
      <c r="RSS10" s="96"/>
      <c r="RST10" s="96"/>
      <c r="RSU10" s="96"/>
      <c r="RSV10" s="96"/>
      <c r="RSW10" s="96"/>
      <c r="RSX10" s="96"/>
      <c r="RSY10" s="96"/>
      <c r="RSZ10" s="96"/>
      <c r="RTA10" s="96"/>
      <c r="RTB10" s="96"/>
      <c r="RTC10" s="96"/>
      <c r="RTD10" s="96"/>
      <c r="RTE10" s="96"/>
      <c r="RTF10" s="96"/>
      <c r="RTG10" s="96"/>
      <c r="RTH10" s="96"/>
      <c r="RTI10" s="96"/>
      <c r="RTJ10" s="96"/>
      <c r="RTK10" s="96"/>
      <c r="RTL10" s="96"/>
      <c r="RTM10" s="96"/>
      <c r="RTN10" s="96"/>
      <c r="RTO10" s="96"/>
      <c r="RTP10" s="96"/>
      <c r="RTQ10" s="96"/>
      <c r="RTR10" s="96"/>
      <c r="RTS10" s="96"/>
      <c r="RTT10" s="96"/>
      <c r="RTU10" s="96"/>
      <c r="RTV10" s="96"/>
      <c r="RTW10" s="96"/>
      <c r="RTX10" s="96"/>
      <c r="RTY10" s="96"/>
      <c r="RTZ10" s="96"/>
      <c r="RUA10" s="96"/>
      <c r="RUB10" s="96"/>
      <c r="RUC10" s="96"/>
      <c r="RUD10" s="96"/>
      <c r="RUE10" s="96"/>
      <c r="RUF10" s="96"/>
      <c r="RUG10" s="96"/>
      <c r="RUH10" s="96"/>
      <c r="RUI10" s="96"/>
      <c r="RUJ10" s="96"/>
      <c r="RUK10" s="96"/>
      <c r="RUL10" s="96"/>
      <c r="RUM10" s="96"/>
      <c r="RUN10" s="96"/>
      <c r="RUO10" s="96"/>
      <c r="RUP10" s="96"/>
      <c r="RUQ10" s="96"/>
      <c r="RUR10" s="96"/>
      <c r="RUS10" s="96"/>
      <c r="RUT10" s="96"/>
      <c r="RUU10" s="96"/>
      <c r="RUV10" s="96"/>
      <c r="RUW10" s="96"/>
      <c r="RUX10" s="96"/>
      <c r="RUY10" s="96"/>
      <c r="RUZ10" s="96"/>
      <c r="RVA10" s="96"/>
      <c r="RVB10" s="96"/>
      <c r="RVC10" s="96"/>
      <c r="RVD10" s="96"/>
      <c r="RVE10" s="96"/>
      <c r="RVF10" s="96"/>
      <c r="RVG10" s="96"/>
      <c r="RVH10" s="96"/>
      <c r="RVI10" s="96"/>
      <c r="RVJ10" s="96"/>
      <c r="RVK10" s="96"/>
      <c r="RVL10" s="96"/>
      <c r="RVM10" s="96"/>
      <c r="RVN10" s="96"/>
      <c r="RVO10" s="96"/>
      <c r="RVP10" s="96"/>
      <c r="RVQ10" s="96"/>
      <c r="RVR10" s="96"/>
      <c r="RVS10" s="96"/>
      <c r="RVT10" s="96"/>
      <c r="RVU10" s="96"/>
      <c r="RVV10" s="96"/>
      <c r="RVW10" s="96"/>
      <c r="RVX10" s="96"/>
      <c r="RVY10" s="96"/>
      <c r="RVZ10" s="96"/>
      <c r="RWA10" s="96"/>
      <c r="RWB10" s="96"/>
      <c r="RWC10" s="96"/>
      <c r="RWD10" s="96"/>
      <c r="RWE10" s="96"/>
      <c r="RWF10" s="96"/>
      <c r="RWG10" s="96"/>
      <c r="RWH10" s="96"/>
      <c r="RWI10" s="96"/>
      <c r="RWJ10" s="96"/>
      <c r="RWK10" s="96"/>
      <c r="RWL10" s="96"/>
      <c r="RWM10" s="96"/>
      <c r="RWN10" s="96"/>
      <c r="RWO10" s="96"/>
      <c r="RWP10" s="96"/>
      <c r="RWQ10" s="96"/>
      <c r="RWR10" s="96"/>
      <c r="RWS10" s="96"/>
      <c r="RWT10" s="96"/>
      <c r="RWU10" s="96"/>
      <c r="RWV10" s="96"/>
      <c r="RWW10" s="96"/>
      <c r="RWX10" s="96"/>
      <c r="RWY10" s="96"/>
      <c r="RWZ10" s="96"/>
      <c r="RXA10" s="96"/>
      <c r="RXB10" s="96"/>
      <c r="RXC10" s="96"/>
      <c r="RXD10" s="96"/>
      <c r="RXE10" s="96"/>
      <c r="RXF10" s="96"/>
      <c r="RXG10" s="96"/>
      <c r="RXH10" s="96"/>
      <c r="RXI10" s="96"/>
      <c r="RXJ10" s="96"/>
      <c r="RXK10" s="96"/>
      <c r="RXL10" s="96"/>
      <c r="RXM10" s="96"/>
      <c r="RXN10" s="96"/>
      <c r="RXO10" s="96"/>
      <c r="RXP10" s="96"/>
      <c r="RXQ10" s="96"/>
      <c r="RXR10" s="96"/>
      <c r="RXS10" s="96"/>
      <c r="RXT10" s="96"/>
      <c r="RXU10" s="96"/>
      <c r="RXV10" s="96"/>
      <c r="RXW10" s="96"/>
      <c r="RXX10" s="96"/>
      <c r="RXY10" s="96"/>
      <c r="RXZ10" s="96"/>
      <c r="RYA10" s="96"/>
      <c r="RYB10" s="96"/>
      <c r="RYC10" s="96"/>
      <c r="RYD10" s="96"/>
      <c r="RYE10" s="96"/>
      <c r="RYF10" s="96"/>
      <c r="RYG10" s="96"/>
      <c r="RYH10" s="96"/>
      <c r="RYI10" s="96"/>
      <c r="RYJ10" s="96"/>
      <c r="RYK10" s="96"/>
      <c r="RYL10" s="96"/>
      <c r="RYM10" s="96"/>
      <c r="RYN10" s="96"/>
      <c r="RYO10" s="96"/>
      <c r="RYP10" s="96"/>
      <c r="RYQ10" s="96"/>
      <c r="RYR10" s="96"/>
      <c r="RYS10" s="96"/>
      <c r="RYT10" s="96"/>
      <c r="RYU10" s="96"/>
      <c r="RYV10" s="96"/>
      <c r="RYW10" s="96"/>
      <c r="RYX10" s="96"/>
      <c r="RYY10" s="96"/>
      <c r="RYZ10" s="96"/>
      <c r="RZA10" s="96"/>
      <c r="RZB10" s="96"/>
      <c r="RZC10" s="96"/>
      <c r="RZD10" s="96"/>
      <c r="RZE10" s="96"/>
      <c r="RZF10" s="96"/>
      <c r="RZG10" s="96"/>
      <c r="RZH10" s="96"/>
      <c r="RZI10" s="96"/>
      <c r="RZJ10" s="96"/>
      <c r="RZK10" s="96"/>
      <c r="RZL10" s="96"/>
      <c r="RZM10" s="96"/>
      <c r="RZN10" s="96"/>
      <c r="RZO10" s="96"/>
      <c r="RZP10" s="96"/>
      <c r="RZQ10" s="96"/>
      <c r="RZR10" s="96"/>
      <c r="RZS10" s="96"/>
      <c r="RZT10" s="96"/>
      <c r="RZU10" s="96"/>
      <c r="RZV10" s="96"/>
      <c r="RZW10" s="96"/>
      <c r="RZX10" s="96"/>
      <c r="RZY10" s="96"/>
      <c r="RZZ10" s="96"/>
      <c r="SAA10" s="96"/>
      <c r="SAB10" s="96"/>
      <c r="SAC10" s="96"/>
      <c r="SAD10" s="96"/>
      <c r="SAE10" s="96"/>
      <c r="SAF10" s="96"/>
      <c r="SAG10" s="96"/>
      <c r="SAH10" s="96"/>
      <c r="SAI10" s="96"/>
      <c r="SAJ10" s="96"/>
      <c r="SAK10" s="96"/>
      <c r="SAL10" s="96"/>
      <c r="SAM10" s="96"/>
      <c r="SAN10" s="96"/>
      <c r="SAO10" s="96"/>
      <c r="SAP10" s="96"/>
      <c r="SAQ10" s="96"/>
      <c r="SAR10" s="96"/>
      <c r="SAS10" s="96"/>
      <c r="SAT10" s="96"/>
      <c r="SAU10" s="96"/>
      <c r="SAV10" s="96"/>
      <c r="SAW10" s="96"/>
      <c r="SAX10" s="96"/>
      <c r="SAY10" s="96"/>
      <c r="SAZ10" s="96"/>
      <c r="SBA10" s="96"/>
      <c r="SBB10" s="96"/>
      <c r="SBC10" s="96"/>
      <c r="SBD10" s="96"/>
      <c r="SBE10" s="96"/>
      <c r="SBF10" s="96"/>
      <c r="SBG10" s="96"/>
      <c r="SBH10" s="96"/>
      <c r="SBI10" s="96"/>
      <c r="SBJ10" s="96"/>
      <c r="SBK10" s="96"/>
      <c r="SBL10" s="96"/>
      <c r="SBM10" s="96"/>
      <c r="SBN10" s="96"/>
      <c r="SBO10" s="96"/>
      <c r="SBP10" s="96"/>
      <c r="SBQ10" s="96"/>
      <c r="SBR10" s="96"/>
      <c r="SBS10" s="96"/>
      <c r="SBT10" s="96"/>
      <c r="SBU10" s="96"/>
      <c r="SBV10" s="96"/>
      <c r="SBW10" s="96"/>
      <c r="SBX10" s="96"/>
      <c r="SBY10" s="96"/>
      <c r="SBZ10" s="96"/>
      <c r="SCA10" s="96"/>
      <c r="SCB10" s="96"/>
      <c r="SCC10" s="96"/>
      <c r="SCD10" s="96"/>
      <c r="SCE10" s="96"/>
      <c r="SCF10" s="96"/>
      <c r="SCG10" s="96"/>
      <c r="SCH10" s="96"/>
      <c r="SCI10" s="96"/>
      <c r="SCJ10" s="96"/>
      <c r="SCK10" s="96"/>
      <c r="SCL10" s="96"/>
      <c r="SCM10" s="96"/>
      <c r="SCN10" s="96"/>
      <c r="SCO10" s="96"/>
      <c r="SCP10" s="96"/>
      <c r="SCQ10" s="96"/>
      <c r="SCR10" s="96"/>
      <c r="SCS10" s="96"/>
      <c r="SCT10" s="96"/>
      <c r="SCU10" s="96"/>
      <c r="SCV10" s="96"/>
      <c r="SCW10" s="96"/>
      <c r="SCX10" s="96"/>
      <c r="SCY10" s="96"/>
      <c r="SCZ10" s="96"/>
      <c r="SDA10" s="96"/>
      <c r="SDB10" s="96"/>
      <c r="SDC10" s="96"/>
      <c r="SDD10" s="96"/>
      <c r="SDE10" s="96"/>
      <c r="SDF10" s="96"/>
      <c r="SDG10" s="96"/>
      <c r="SDH10" s="96"/>
      <c r="SDI10" s="96"/>
      <c r="SDJ10" s="96"/>
      <c r="SDK10" s="96"/>
      <c r="SDL10" s="96"/>
      <c r="SDM10" s="96"/>
      <c r="SDN10" s="96"/>
      <c r="SDO10" s="96"/>
      <c r="SDP10" s="96"/>
      <c r="SDQ10" s="96"/>
      <c r="SDR10" s="96"/>
      <c r="SDS10" s="96"/>
      <c r="SDT10" s="96"/>
      <c r="SDU10" s="96"/>
      <c r="SDV10" s="96"/>
      <c r="SDW10" s="96"/>
      <c r="SDX10" s="96"/>
      <c r="SDY10" s="96"/>
      <c r="SDZ10" s="96"/>
      <c r="SEA10" s="96"/>
      <c r="SEB10" s="96"/>
      <c r="SEC10" s="96"/>
      <c r="SED10" s="96"/>
      <c r="SEE10" s="96"/>
      <c r="SEF10" s="96"/>
      <c r="SEG10" s="96"/>
      <c r="SEH10" s="96"/>
      <c r="SEI10" s="96"/>
      <c r="SEJ10" s="96"/>
      <c r="SEK10" s="96"/>
      <c r="SEL10" s="96"/>
      <c r="SEM10" s="96"/>
      <c r="SEN10" s="96"/>
      <c r="SEO10" s="96"/>
      <c r="SEP10" s="96"/>
      <c r="SEQ10" s="96"/>
      <c r="SER10" s="96"/>
      <c r="SES10" s="96"/>
      <c r="SET10" s="96"/>
      <c r="SEU10" s="96"/>
      <c r="SEV10" s="96"/>
      <c r="SEW10" s="96"/>
      <c r="SEX10" s="96"/>
      <c r="SEY10" s="96"/>
      <c r="SEZ10" s="96"/>
      <c r="SFA10" s="96"/>
      <c r="SFB10" s="96"/>
      <c r="SFC10" s="96"/>
      <c r="SFD10" s="96"/>
      <c r="SFE10" s="96"/>
      <c r="SFF10" s="96"/>
      <c r="SFG10" s="96"/>
      <c r="SFH10" s="96"/>
      <c r="SFI10" s="96"/>
      <c r="SFJ10" s="96"/>
      <c r="SFK10" s="96"/>
      <c r="SFL10" s="96"/>
      <c r="SFM10" s="96"/>
      <c r="SFN10" s="96"/>
      <c r="SFO10" s="96"/>
      <c r="SFP10" s="96"/>
      <c r="SFQ10" s="96"/>
      <c r="SFR10" s="96"/>
      <c r="SFS10" s="96"/>
      <c r="SFT10" s="96"/>
      <c r="SFU10" s="96"/>
      <c r="SFV10" s="96"/>
      <c r="SFW10" s="96"/>
      <c r="SFX10" s="96"/>
      <c r="SFY10" s="96"/>
      <c r="SFZ10" s="96"/>
      <c r="SGA10" s="96"/>
      <c r="SGB10" s="96"/>
      <c r="SGC10" s="96"/>
      <c r="SGD10" s="96"/>
      <c r="SGE10" s="96"/>
      <c r="SGF10" s="96"/>
      <c r="SGG10" s="96"/>
      <c r="SGH10" s="96"/>
      <c r="SGI10" s="96"/>
      <c r="SGJ10" s="96"/>
      <c r="SGK10" s="96"/>
      <c r="SGL10" s="96"/>
      <c r="SGM10" s="96"/>
      <c r="SGN10" s="96"/>
      <c r="SGO10" s="96"/>
      <c r="SGP10" s="96"/>
      <c r="SGQ10" s="96"/>
      <c r="SGR10" s="96"/>
      <c r="SGS10" s="96"/>
      <c r="SGT10" s="96"/>
      <c r="SGU10" s="96"/>
      <c r="SGV10" s="96"/>
      <c r="SGW10" s="96"/>
      <c r="SGX10" s="96"/>
      <c r="SGY10" s="96"/>
      <c r="SGZ10" s="96"/>
      <c r="SHA10" s="96"/>
      <c r="SHB10" s="96"/>
      <c r="SHC10" s="96"/>
      <c r="SHD10" s="96"/>
      <c r="SHE10" s="96"/>
      <c r="SHF10" s="96"/>
      <c r="SHG10" s="96"/>
      <c r="SHH10" s="96"/>
      <c r="SHI10" s="96"/>
      <c r="SHJ10" s="96"/>
      <c r="SHK10" s="96"/>
      <c r="SHL10" s="96"/>
      <c r="SHM10" s="96"/>
      <c r="SHN10" s="96"/>
      <c r="SHO10" s="96"/>
      <c r="SHP10" s="96"/>
      <c r="SHQ10" s="96"/>
      <c r="SHR10" s="96"/>
      <c r="SHS10" s="96"/>
      <c r="SHT10" s="96"/>
      <c r="SHU10" s="96"/>
      <c r="SHV10" s="96"/>
      <c r="SHW10" s="96"/>
      <c r="SHX10" s="96"/>
      <c r="SHY10" s="96"/>
      <c r="SHZ10" s="96"/>
      <c r="SIA10" s="96"/>
      <c r="SIB10" s="96"/>
      <c r="SIC10" s="96"/>
      <c r="SID10" s="96"/>
      <c r="SIE10" s="96"/>
      <c r="SIF10" s="96"/>
      <c r="SIG10" s="96"/>
      <c r="SIH10" s="96"/>
      <c r="SII10" s="96"/>
      <c r="SIJ10" s="96"/>
      <c r="SIK10" s="96"/>
      <c r="SIL10" s="96"/>
      <c r="SIM10" s="96"/>
      <c r="SIN10" s="96"/>
      <c r="SIO10" s="96"/>
      <c r="SIP10" s="96"/>
      <c r="SIQ10" s="96"/>
      <c r="SIR10" s="96"/>
      <c r="SIS10" s="96"/>
      <c r="SIT10" s="96"/>
      <c r="SIU10" s="96"/>
      <c r="SIV10" s="96"/>
      <c r="SIW10" s="96"/>
      <c r="SIX10" s="96"/>
      <c r="SIY10" s="96"/>
      <c r="SIZ10" s="96"/>
      <c r="SJA10" s="96"/>
      <c r="SJB10" s="96"/>
      <c r="SJC10" s="96"/>
      <c r="SJD10" s="96"/>
      <c r="SJE10" s="96"/>
      <c r="SJF10" s="96"/>
      <c r="SJG10" s="96"/>
      <c r="SJH10" s="96"/>
      <c r="SJI10" s="96"/>
      <c r="SJJ10" s="96"/>
      <c r="SJK10" s="96"/>
      <c r="SJL10" s="96"/>
      <c r="SJM10" s="96"/>
      <c r="SJN10" s="96"/>
      <c r="SJO10" s="96"/>
      <c r="SJP10" s="96"/>
      <c r="SJQ10" s="96"/>
      <c r="SJR10" s="96"/>
      <c r="SJS10" s="96"/>
      <c r="SJT10" s="96"/>
      <c r="SJU10" s="96"/>
      <c r="SJV10" s="96"/>
      <c r="SJW10" s="96"/>
      <c r="SJX10" s="96"/>
      <c r="SJY10" s="96"/>
      <c r="SJZ10" s="96"/>
      <c r="SKA10" s="96"/>
      <c r="SKB10" s="96"/>
      <c r="SKC10" s="96"/>
      <c r="SKD10" s="96"/>
      <c r="SKE10" s="96"/>
      <c r="SKF10" s="96"/>
      <c r="SKG10" s="96"/>
      <c r="SKH10" s="96"/>
      <c r="SKI10" s="96"/>
      <c r="SKJ10" s="96"/>
      <c r="SKK10" s="96"/>
      <c r="SKL10" s="96"/>
      <c r="SKM10" s="96"/>
      <c r="SKN10" s="96"/>
      <c r="SKO10" s="96"/>
      <c r="SKP10" s="96"/>
      <c r="SKQ10" s="96"/>
      <c r="SKR10" s="96"/>
      <c r="SKS10" s="96"/>
      <c r="SKT10" s="96"/>
      <c r="SKU10" s="96"/>
      <c r="SKV10" s="96"/>
      <c r="SKW10" s="96"/>
      <c r="SKX10" s="96"/>
      <c r="SKY10" s="96"/>
      <c r="SKZ10" s="96"/>
      <c r="SLA10" s="96"/>
      <c r="SLB10" s="96"/>
      <c r="SLC10" s="96"/>
      <c r="SLD10" s="96"/>
      <c r="SLE10" s="96"/>
      <c r="SLF10" s="96"/>
      <c r="SLG10" s="96"/>
      <c r="SLH10" s="96"/>
      <c r="SLI10" s="96"/>
      <c r="SLJ10" s="96"/>
      <c r="SLK10" s="96"/>
      <c r="SLL10" s="96"/>
      <c r="SLM10" s="96"/>
      <c r="SLN10" s="96"/>
      <c r="SLO10" s="96"/>
      <c r="SLP10" s="96"/>
      <c r="SLQ10" s="96"/>
      <c r="SLR10" s="96"/>
      <c r="SLS10" s="96"/>
      <c r="SLT10" s="96"/>
      <c r="SLU10" s="96"/>
      <c r="SLV10" s="96"/>
      <c r="SLW10" s="96"/>
      <c r="SLX10" s="96"/>
      <c r="SLY10" s="96"/>
      <c r="SLZ10" s="96"/>
      <c r="SMA10" s="96"/>
      <c r="SMB10" s="96"/>
      <c r="SMC10" s="96"/>
      <c r="SMD10" s="96"/>
      <c r="SME10" s="96"/>
      <c r="SMF10" s="96"/>
      <c r="SMG10" s="96"/>
      <c r="SMH10" s="96"/>
      <c r="SMI10" s="96"/>
      <c r="SMJ10" s="96"/>
      <c r="SMK10" s="96"/>
      <c r="SML10" s="96"/>
      <c r="SMM10" s="96"/>
      <c r="SMN10" s="96"/>
      <c r="SMO10" s="96"/>
      <c r="SMP10" s="96"/>
      <c r="SMQ10" s="96"/>
      <c r="SMR10" s="96"/>
      <c r="SMS10" s="96"/>
      <c r="SMT10" s="96"/>
      <c r="SMU10" s="96"/>
      <c r="SMV10" s="96"/>
      <c r="SMW10" s="96"/>
      <c r="SMX10" s="96"/>
      <c r="SMY10" s="96"/>
      <c r="SMZ10" s="96"/>
      <c r="SNA10" s="96"/>
      <c r="SNB10" s="96"/>
      <c r="SNC10" s="96"/>
      <c r="SND10" s="96"/>
      <c r="SNE10" s="96"/>
      <c r="SNF10" s="96"/>
      <c r="SNG10" s="96"/>
      <c r="SNH10" s="96"/>
      <c r="SNI10" s="96"/>
      <c r="SNJ10" s="96"/>
      <c r="SNK10" s="96"/>
      <c r="SNL10" s="96"/>
      <c r="SNM10" s="96"/>
      <c r="SNN10" s="96"/>
      <c r="SNO10" s="96"/>
      <c r="SNP10" s="96"/>
      <c r="SNQ10" s="96"/>
      <c r="SNR10" s="96"/>
      <c r="SNS10" s="96"/>
      <c r="SNT10" s="96"/>
      <c r="SNU10" s="96"/>
      <c r="SNV10" s="96"/>
      <c r="SNW10" s="96"/>
      <c r="SNX10" s="96"/>
      <c r="SNY10" s="96"/>
      <c r="SNZ10" s="96"/>
      <c r="SOA10" s="96"/>
      <c r="SOB10" s="96"/>
      <c r="SOC10" s="96"/>
      <c r="SOD10" s="96"/>
      <c r="SOE10" s="96"/>
      <c r="SOF10" s="96"/>
      <c r="SOG10" s="96"/>
      <c r="SOH10" s="96"/>
      <c r="SOI10" s="96"/>
      <c r="SOJ10" s="96"/>
      <c r="SOK10" s="96"/>
      <c r="SOL10" s="96"/>
      <c r="SOM10" s="96"/>
      <c r="SON10" s="96"/>
      <c r="SOO10" s="96"/>
      <c r="SOP10" s="96"/>
      <c r="SOQ10" s="96"/>
      <c r="SOR10" s="96"/>
      <c r="SOS10" s="96"/>
      <c r="SOT10" s="96"/>
      <c r="SOU10" s="96"/>
      <c r="SOV10" s="96"/>
      <c r="SOW10" s="96"/>
      <c r="SOX10" s="96"/>
      <c r="SOY10" s="96"/>
      <c r="SOZ10" s="96"/>
      <c r="SPA10" s="96"/>
      <c r="SPB10" s="96"/>
      <c r="SPC10" s="96"/>
      <c r="SPD10" s="96"/>
      <c r="SPE10" s="96"/>
      <c r="SPF10" s="96"/>
      <c r="SPG10" s="96"/>
      <c r="SPH10" s="96"/>
      <c r="SPI10" s="96"/>
      <c r="SPJ10" s="96"/>
      <c r="SPK10" s="96"/>
      <c r="SPL10" s="96"/>
      <c r="SPM10" s="96"/>
      <c r="SPN10" s="96"/>
      <c r="SPO10" s="96"/>
      <c r="SPP10" s="96"/>
      <c r="SPQ10" s="96"/>
      <c r="SPR10" s="96"/>
      <c r="SPS10" s="96"/>
      <c r="SPT10" s="96"/>
      <c r="SPU10" s="96"/>
      <c r="SPV10" s="96"/>
      <c r="SPW10" s="96"/>
      <c r="SPX10" s="96"/>
      <c r="SPY10" s="96"/>
      <c r="SPZ10" s="96"/>
      <c r="SQA10" s="96"/>
      <c r="SQB10" s="96"/>
      <c r="SQC10" s="96"/>
      <c r="SQD10" s="96"/>
      <c r="SQE10" s="96"/>
      <c r="SQF10" s="96"/>
      <c r="SQG10" s="96"/>
      <c r="SQH10" s="96"/>
      <c r="SQI10" s="96"/>
      <c r="SQJ10" s="96"/>
      <c r="SQK10" s="96"/>
      <c r="SQL10" s="96"/>
      <c r="SQM10" s="96"/>
      <c r="SQN10" s="96"/>
      <c r="SQO10" s="96"/>
      <c r="SQP10" s="96"/>
      <c r="SQQ10" s="96"/>
      <c r="SQR10" s="96"/>
      <c r="SQS10" s="96"/>
      <c r="SQT10" s="96"/>
      <c r="SQU10" s="96"/>
      <c r="SQV10" s="96"/>
      <c r="SQW10" s="96"/>
      <c r="SQX10" s="96"/>
      <c r="SQY10" s="96"/>
      <c r="SQZ10" s="96"/>
      <c r="SRA10" s="96"/>
      <c r="SRB10" s="96"/>
      <c r="SRC10" s="96"/>
      <c r="SRD10" s="96"/>
      <c r="SRE10" s="96"/>
      <c r="SRF10" s="96"/>
      <c r="SRG10" s="96"/>
      <c r="SRH10" s="96"/>
      <c r="SRI10" s="96"/>
      <c r="SRJ10" s="96"/>
      <c r="SRK10" s="96"/>
      <c r="SRL10" s="96"/>
      <c r="SRM10" s="96"/>
      <c r="SRN10" s="96"/>
      <c r="SRO10" s="96"/>
      <c r="SRP10" s="96"/>
      <c r="SRQ10" s="96"/>
      <c r="SRR10" s="96"/>
      <c r="SRS10" s="96"/>
      <c r="SRT10" s="96"/>
      <c r="SRU10" s="96"/>
      <c r="SRV10" s="96"/>
      <c r="SRW10" s="96"/>
      <c r="SRX10" s="96"/>
      <c r="SRY10" s="96"/>
      <c r="SRZ10" s="96"/>
      <c r="SSA10" s="96"/>
      <c r="SSB10" s="96"/>
      <c r="SSC10" s="96"/>
      <c r="SSD10" s="96"/>
      <c r="SSE10" s="96"/>
      <c r="SSF10" s="96"/>
      <c r="SSG10" s="96"/>
      <c r="SSH10" s="96"/>
      <c r="SSI10" s="96"/>
      <c r="SSJ10" s="96"/>
      <c r="SSK10" s="96"/>
      <c r="SSL10" s="96"/>
      <c r="SSM10" s="96"/>
      <c r="SSN10" s="96"/>
      <c r="SSO10" s="96"/>
      <c r="SSP10" s="96"/>
      <c r="SSQ10" s="96"/>
      <c r="SSR10" s="96"/>
      <c r="SSS10" s="96"/>
      <c r="SST10" s="96"/>
      <c r="SSU10" s="96"/>
      <c r="SSV10" s="96"/>
      <c r="SSW10" s="96"/>
      <c r="SSX10" s="96"/>
      <c r="SSY10" s="96"/>
      <c r="SSZ10" s="96"/>
      <c r="STA10" s="96"/>
      <c r="STB10" s="96"/>
      <c r="STC10" s="96"/>
      <c r="STD10" s="96"/>
      <c r="STE10" s="96"/>
      <c r="STF10" s="96"/>
      <c r="STG10" s="96"/>
      <c r="STH10" s="96"/>
      <c r="STI10" s="96"/>
      <c r="STJ10" s="96"/>
      <c r="STK10" s="96"/>
      <c r="STL10" s="96"/>
      <c r="STM10" s="96"/>
      <c r="STN10" s="96"/>
      <c r="STO10" s="96"/>
      <c r="STP10" s="96"/>
      <c r="STQ10" s="96"/>
      <c r="STR10" s="96"/>
      <c r="STS10" s="96"/>
      <c r="STT10" s="96"/>
      <c r="STU10" s="96"/>
      <c r="STV10" s="96"/>
      <c r="STW10" s="96"/>
      <c r="STX10" s="96"/>
      <c r="STY10" s="96"/>
      <c r="STZ10" s="96"/>
      <c r="SUA10" s="96"/>
      <c r="SUB10" s="96"/>
      <c r="SUC10" s="96"/>
      <c r="SUD10" s="96"/>
      <c r="SUE10" s="96"/>
      <c r="SUF10" s="96"/>
      <c r="SUG10" s="96"/>
      <c r="SUH10" s="96"/>
      <c r="SUI10" s="96"/>
      <c r="SUJ10" s="96"/>
      <c r="SUK10" s="96"/>
      <c r="SUL10" s="96"/>
      <c r="SUM10" s="96"/>
      <c r="SUN10" s="96"/>
      <c r="SUO10" s="96"/>
      <c r="SUP10" s="96"/>
      <c r="SUQ10" s="96"/>
      <c r="SUR10" s="96"/>
      <c r="SUS10" s="96"/>
      <c r="SUT10" s="96"/>
      <c r="SUU10" s="96"/>
      <c r="SUV10" s="96"/>
      <c r="SUW10" s="96"/>
      <c r="SUX10" s="96"/>
      <c r="SUY10" s="96"/>
      <c r="SUZ10" s="96"/>
      <c r="SVA10" s="96"/>
      <c r="SVB10" s="96"/>
      <c r="SVC10" s="96"/>
      <c r="SVD10" s="96"/>
      <c r="SVE10" s="96"/>
      <c r="SVF10" s="96"/>
      <c r="SVG10" s="96"/>
      <c r="SVH10" s="96"/>
      <c r="SVI10" s="96"/>
      <c r="SVJ10" s="96"/>
      <c r="SVK10" s="96"/>
      <c r="SVL10" s="96"/>
      <c r="SVM10" s="96"/>
      <c r="SVN10" s="96"/>
      <c r="SVO10" s="96"/>
      <c r="SVP10" s="96"/>
      <c r="SVQ10" s="96"/>
      <c r="SVR10" s="96"/>
      <c r="SVS10" s="96"/>
      <c r="SVT10" s="96"/>
      <c r="SVU10" s="96"/>
      <c r="SVV10" s="96"/>
      <c r="SVW10" s="96"/>
      <c r="SVX10" s="96"/>
      <c r="SVY10" s="96"/>
      <c r="SVZ10" s="96"/>
      <c r="SWA10" s="96"/>
      <c r="SWB10" s="96"/>
      <c r="SWC10" s="96"/>
      <c r="SWD10" s="96"/>
      <c r="SWE10" s="96"/>
      <c r="SWF10" s="96"/>
      <c r="SWG10" s="96"/>
      <c r="SWH10" s="96"/>
      <c r="SWI10" s="96"/>
      <c r="SWJ10" s="96"/>
      <c r="SWK10" s="96"/>
      <c r="SWL10" s="96"/>
      <c r="SWM10" s="96"/>
      <c r="SWN10" s="96"/>
      <c r="SWO10" s="96"/>
      <c r="SWP10" s="96"/>
      <c r="SWQ10" s="96"/>
      <c r="SWR10" s="96"/>
      <c r="SWS10" s="96"/>
      <c r="SWT10" s="96"/>
      <c r="SWU10" s="96"/>
      <c r="SWV10" s="96"/>
      <c r="SWW10" s="96"/>
      <c r="SWX10" s="96"/>
      <c r="SWY10" s="96"/>
      <c r="SWZ10" s="96"/>
      <c r="SXA10" s="96"/>
      <c r="SXB10" s="96"/>
      <c r="SXC10" s="96"/>
      <c r="SXD10" s="96"/>
      <c r="SXE10" s="96"/>
      <c r="SXF10" s="96"/>
      <c r="SXG10" s="96"/>
      <c r="SXH10" s="96"/>
      <c r="SXI10" s="96"/>
      <c r="SXJ10" s="96"/>
      <c r="SXK10" s="96"/>
      <c r="SXL10" s="96"/>
      <c r="SXM10" s="96"/>
      <c r="SXN10" s="96"/>
      <c r="SXO10" s="96"/>
      <c r="SXP10" s="96"/>
      <c r="SXQ10" s="96"/>
      <c r="SXR10" s="96"/>
      <c r="SXS10" s="96"/>
      <c r="SXT10" s="96"/>
      <c r="SXU10" s="96"/>
      <c r="SXV10" s="96"/>
      <c r="SXW10" s="96"/>
      <c r="SXX10" s="96"/>
      <c r="SXY10" s="96"/>
      <c r="SXZ10" s="96"/>
      <c r="SYA10" s="96"/>
      <c r="SYB10" s="96"/>
      <c r="SYC10" s="96"/>
      <c r="SYD10" s="96"/>
      <c r="SYE10" s="96"/>
      <c r="SYF10" s="96"/>
      <c r="SYG10" s="96"/>
      <c r="SYH10" s="96"/>
      <c r="SYI10" s="96"/>
      <c r="SYJ10" s="96"/>
      <c r="SYK10" s="96"/>
      <c r="SYL10" s="96"/>
      <c r="SYM10" s="96"/>
      <c r="SYN10" s="96"/>
      <c r="SYO10" s="96"/>
      <c r="SYP10" s="96"/>
      <c r="SYQ10" s="96"/>
      <c r="SYR10" s="96"/>
      <c r="SYS10" s="96"/>
      <c r="SYT10" s="96"/>
      <c r="SYU10" s="96"/>
      <c r="SYV10" s="96"/>
      <c r="SYW10" s="96"/>
      <c r="SYX10" s="96"/>
      <c r="SYY10" s="96"/>
      <c r="SYZ10" s="96"/>
      <c r="SZA10" s="96"/>
      <c r="SZB10" s="96"/>
      <c r="SZC10" s="96"/>
      <c r="SZD10" s="96"/>
      <c r="SZE10" s="96"/>
      <c r="SZF10" s="96"/>
      <c r="SZG10" s="96"/>
      <c r="SZH10" s="96"/>
      <c r="SZI10" s="96"/>
      <c r="SZJ10" s="96"/>
      <c r="SZK10" s="96"/>
      <c r="SZL10" s="96"/>
      <c r="SZM10" s="96"/>
      <c r="SZN10" s="96"/>
      <c r="SZO10" s="96"/>
      <c r="SZP10" s="96"/>
      <c r="SZQ10" s="96"/>
      <c r="SZR10" s="96"/>
      <c r="SZS10" s="96"/>
      <c r="SZT10" s="96"/>
      <c r="SZU10" s="96"/>
      <c r="SZV10" s="96"/>
      <c r="SZW10" s="96"/>
      <c r="SZX10" s="96"/>
      <c r="SZY10" s="96"/>
      <c r="SZZ10" s="96"/>
      <c r="TAA10" s="96"/>
      <c r="TAB10" s="96"/>
      <c r="TAC10" s="96"/>
      <c r="TAD10" s="96"/>
      <c r="TAE10" s="96"/>
      <c r="TAF10" s="96"/>
      <c r="TAG10" s="96"/>
      <c r="TAH10" s="96"/>
      <c r="TAI10" s="96"/>
      <c r="TAJ10" s="96"/>
      <c r="TAK10" s="96"/>
      <c r="TAL10" s="96"/>
      <c r="TAM10" s="96"/>
      <c r="TAN10" s="96"/>
      <c r="TAO10" s="96"/>
      <c r="TAP10" s="96"/>
      <c r="TAQ10" s="96"/>
      <c r="TAR10" s="96"/>
      <c r="TAS10" s="96"/>
      <c r="TAT10" s="96"/>
      <c r="TAU10" s="96"/>
      <c r="TAV10" s="96"/>
      <c r="TAW10" s="96"/>
      <c r="TAX10" s="96"/>
      <c r="TAY10" s="96"/>
      <c r="TAZ10" s="96"/>
      <c r="TBA10" s="96"/>
      <c r="TBB10" s="96"/>
      <c r="TBC10" s="96"/>
      <c r="TBD10" s="96"/>
      <c r="TBE10" s="96"/>
      <c r="TBF10" s="96"/>
      <c r="TBG10" s="96"/>
      <c r="TBH10" s="96"/>
      <c r="TBI10" s="96"/>
      <c r="TBJ10" s="96"/>
      <c r="TBK10" s="96"/>
      <c r="TBL10" s="96"/>
      <c r="TBM10" s="96"/>
      <c r="TBN10" s="96"/>
      <c r="TBO10" s="96"/>
      <c r="TBP10" s="96"/>
      <c r="TBQ10" s="96"/>
      <c r="TBR10" s="96"/>
      <c r="TBS10" s="96"/>
      <c r="TBT10" s="96"/>
      <c r="TBU10" s="96"/>
      <c r="TBV10" s="96"/>
      <c r="TBW10" s="96"/>
      <c r="TBX10" s="96"/>
      <c r="TBY10" s="96"/>
      <c r="TBZ10" s="96"/>
      <c r="TCA10" s="96"/>
      <c r="TCB10" s="96"/>
      <c r="TCC10" s="96"/>
      <c r="TCD10" s="96"/>
      <c r="TCE10" s="96"/>
      <c r="TCF10" s="96"/>
      <c r="TCG10" s="96"/>
      <c r="TCH10" s="96"/>
      <c r="TCI10" s="96"/>
      <c r="TCJ10" s="96"/>
      <c r="TCK10" s="96"/>
      <c r="TCL10" s="96"/>
      <c r="TCM10" s="96"/>
      <c r="TCN10" s="96"/>
      <c r="TCO10" s="96"/>
      <c r="TCP10" s="96"/>
      <c r="TCQ10" s="96"/>
      <c r="TCR10" s="96"/>
      <c r="TCS10" s="96"/>
      <c r="TCT10" s="96"/>
      <c r="TCU10" s="96"/>
      <c r="TCV10" s="96"/>
      <c r="TCW10" s="96"/>
      <c r="TCX10" s="96"/>
      <c r="TCY10" s="96"/>
      <c r="TCZ10" s="96"/>
      <c r="TDA10" s="96"/>
      <c r="TDB10" s="96"/>
      <c r="TDC10" s="96"/>
      <c r="TDD10" s="96"/>
      <c r="TDE10" s="96"/>
      <c r="TDF10" s="96"/>
      <c r="TDG10" s="96"/>
      <c r="TDH10" s="96"/>
      <c r="TDI10" s="96"/>
      <c r="TDJ10" s="96"/>
      <c r="TDK10" s="96"/>
      <c r="TDL10" s="96"/>
      <c r="TDM10" s="96"/>
      <c r="TDN10" s="96"/>
      <c r="TDO10" s="96"/>
      <c r="TDP10" s="96"/>
      <c r="TDQ10" s="96"/>
      <c r="TDR10" s="96"/>
      <c r="TDS10" s="96"/>
      <c r="TDT10" s="96"/>
      <c r="TDU10" s="96"/>
      <c r="TDV10" s="96"/>
      <c r="TDW10" s="96"/>
      <c r="TDX10" s="96"/>
      <c r="TDY10" s="96"/>
      <c r="TDZ10" s="96"/>
      <c r="TEA10" s="96"/>
      <c r="TEB10" s="96"/>
      <c r="TEC10" s="96"/>
      <c r="TED10" s="96"/>
      <c r="TEE10" s="96"/>
      <c r="TEF10" s="96"/>
      <c r="TEG10" s="96"/>
      <c r="TEH10" s="96"/>
      <c r="TEI10" s="96"/>
      <c r="TEJ10" s="96"/>
      <c r="TEK10" s="96"/>
      <c r="TEL10" s="96"/>
      <c r="TEM10" s="96"/>
      <c r="TEN10" s="96"/>
      <c r="TEO10" s="96"/>
      <c r="TEP10" s="96"/>
      <c r="TEQ10" s="96"/>
      <c r="TER10" s="96"/>
      <c r="TES10" s="96"/>
      <c r="TET10" s="96"/>
      <c r="TEU10" s="96"/>
      <c r="TEV10" s="96"/>
      <c r="TEW10" s="96"/>
      <c r="TEX10" s="96"/>
      <c r="TEY10" s="96"/>
      <c r="TEZ10" s="96"/>
      <c r="TFA10" s="96"/>
      <c r="TFB10" s="96"/>
      <c r="TFC10" s="96"/>
      <c r="TFD10" s="96"/>
      <c r="TFE10" s="96"/>
      <c r="TFF10" s="96"/>
      <c r="TFG10" s="96"/>
      <c r="TFH10" s="96"/>
      <c r="TFI10" s="96"/>
      <c r="TFJ10" s="96"/>
      <c r="TFK10" s="96"/>
      <c r="TFL10" s="96"/>
      <c r="TFM10" s="96"/>
      <c r="TFN10" s="96"/>
      <c r="TFO10" s="96"/>
      <c r="TFP10" s="96"/>
      <c r="TFQ10" s="96"/>
      <c r="TFR10" s="96"/>
      <c r="TFS10" s="96"/>
      <c r="TFT10" s="96"/>
      <c r="TFU10" s="96"/>
      <c r="TFV10" s="96"/>
      <c r="TFW10" s="96"/>
      <c r="TFX10" s="96"/>
      <c r="TFY10" s="96"/>
      <c r="TFZ10" s="96"/>
      <c r="TGA10" s="96"/>
      <c r="TGB10" s="96"/>
      <c r="TGC10" s="96"/>
      <c r="TGD10" s="96"/>
      <c r="TGE10" s="96"/>
      <c r="TGF10" s="96"/>
      <c r="TGG10" s="96"/>
      <c r="TGH10" s="96"/>
      <c r="TGI10" s="96"/>
      <c r="TGJ10" s="96"/>
      <c r="TGK10" s="96"/>
      <c r="TGL10" s="96"/>
      <c r="TGM10" s="96"/>
      <c r="TGN10" s="96"/>
      <c r="TGO10" s="96"/>
      <c r="TGP10" s="96"/>
      <c r="TGQ10" s="96"/>
      <c r="TGR10" s="96"/>
      <c r="TGS10" s="96"/>
      <c r="TGT10" s="96"/>
      <c r="TGU10" s="96"/>
      <c r="TGV10" s="96"/>
      <c r="TGW10" s="96"/>
      <c r="TGX10" s="96"/>
      <c r="TGY10" s="96"/>
      <c r="TGZ10" s="96"/>
      <c r="THA10" s="96"/>
      <c r="THB10" s="96"/>
      <c r="THC10" s="96"/>
      <c r="THD10" s="96"/>
      <c r="THE10" s="96"/>
      <c r="THF10" s="96"/>
      <c r="THG10" s="96"/>
      <c r="THH10" s="96"/>
      <c r="THI10" s="96"/>
      <c r="THJ10" s="96"/>
      <c r="THK10" s="96"/>
      <c r="THL10" s="96"/>
      <c r="THM10" s="96"/>
      <c r="THN10" s="96"/>
      <c r="THO10" s="96"/>
      <c r="THP10" s="96"/>
      <c r="THQ10" s="96"/>
      <c r="THR10" s="96"/>
      <c r="THS10" s="96"/>
      <c r="THT10" s="96"/>
      <c r="THU10" s="96"/>
      <c r="THV10" s="96"/>
      <c r="THW10" s="96"/>
      <c r="THX10" s="96"/>
      <c r="THY10" s="96"/>
      <c r="THZ10" s="96"/>
      <c r="TIA10" s="96"/>
      <c r="TIB10" s="96"/>
      <c r="TIC10" s="96"/>
      <c r="TID10" s="96"/>
      <c r="TIE10" s="96"/>
      <c r="TIF10" s="96"/>
      <c r="TIG10" s="96"/>
      <c r="TIH10" s="96"/>
      <c r="TII10" s="96"/>
      <c r="TIJ10" s="96"/>
      <c r="TIK10" s="96"/>
      <c r="TIL10" s="96"/>
      <c r="TIM10" s="96"/>
      <c r="TIN10" s="96"/>
      <c r="TIO10" s="96"/>
      <c r="TIP10" s="96"/>
      <c r="TIQ10" s="96"/>
      <c r="TIR10" s="96"/>
      <c r="TIS10" s="96"/>
      <c r="TIT10" s="96"/>
      <c r="TIU10" s="96"/>
      <c r="TIV10" s="96"/>
      <c r="TIW10" s="96"/>
      <c r="TIX10" s="96"/>
      <c r="TIY10" s="96"/>
      <c r="TIZ10" s="96"/>
      <c r="TJA10" s="96"/>
      <c r="TJB10" s="96"/>
      <c r="TJC10" s="96"/>
      <c r="TJD10" s="96"/>
      <c r="TJE10" s="96"/>
      <c r="TJF10" s="96"/>
      <c r="TJG10" s="96"/>
      <c r="TJH10" s="96"/>
      <c r="TJI10" s="96"/>
      <c r="TJJ10" s="96"/>
      <c r="TJK10" s="96"/>
      <c r="TJL10" s="96"/>
      <c r="TJM10" s="96"/>
      <c r="TJN10" s="96"/>
      <c r="TJO10" s="96"/>
      <c r="TJP10" s="96"/>
      <c r="TJQ10" s="96"/>
      <c r="TJR10" s="96"/>
      <c r="TJS10" s="96"/>
      <c r="TJT10" s="96"/>
      <c r="TJU10" s="96"/>
      <c r="TJV10" s="96"/>
      <c r="TJW10" s="96"/>
      <c r="TJX10" s="96"/>
      <c r="TJY10" s="96"/>
      <c r="TJZ10" s="96"/>
      <c r="TKA10" s="96"/>
      <c r="TKB10" s="96"/>
      <c r="TKC10" s="96"/>
      <c r="TKD10" s="96"/>
      <c r="TKE10" s="96"/>
      <c r="TKF10" s="96"/>
      <c r="TKG10" s="96"/>
      <c r="TKH10" s="96"/>
      <c r="TKI10" s="96"/>
      <c r="TKJ10" s="96"/>
      <c r="TKK10" s="96"/>
      <c r="TKL10" s="96"/>
      <c r="TKM10" s="96"/>
      <c r="TKN10" s="96"/>
      <c r="TKO10" s="96"/>
      <c r="TKP10" s="96"/>
      <c r="TKQ10" s="96"/>
      <c r="TKR10" s="96"/>
      <c r="TKS10" s="96"/>
      <c r="TKT10" s="96"/>
      <c r="TKU10" s="96"/>
      <c r="TKV10" s="96"/>
      <c r="TKW10" s="96"/>
      <c r="TKX10" s="96"/>
      <c r="TKY10" s="96"/>
      <c r="TKZ10" s="96"/>
      <c r="TLA10" s="96"/>
      <c r="TLB10" s="96"/>
      <c r="TLC10" s="96"/>
      <c r="TLD10" s="96"/>
      <c r="TLE10" s="96"/>
      <c r="TLF10" s="96"/>
      <c r="TLG10" s="96"/>
      <c r="TLH10" s="96"/>
      <c r="TLI10" s="96"/>
      <c r="TLJ10" s="96"/>
      <c r="TLK10" s="96"/>
      <c r="TLL10" s="96"/>
      <c r="TLM10" s="96"/>
      <c r="TLN10" s="96"/>
      <c r="TLO10" s="96"/>
      <c r="TLP10" s="96"/>
      <c r="TLQ10" s="96"/>
      <c r="TLR10" s="96"/>
      <c r="TLS10" s="96"/>
      <c r="TLT10" s="96"/>
      <c r="TLU10" s="96"/>
      <c r="TLV10" s="96"/>
      <c r="TLW10" s="96"/>
      <c r="TLX10" s="96"/>
      <c r="TLY10" s="96"/>
      <c r="TLZ10" s="96"/>
      <c r="TMA10" s="96"/>
      <c r="TMB10" s="96"/>
      <c r="TMC10" s="96"/>
      <c r="TMD10" s="96"/>
      <c r="TME10" s="96"/>
      <c r="TMF10" s="96"/>
      <c r="TMG10" s="96"/>
      <c r="TMH10" s="96"/>
      <c r="TMI10" s="96"/>
      <c r="TMJ10" s="96"/>
      <c r="TMK10" s="96"/>
      <c r="TML10" s="96"/>
      <c r="TMM10" s="96"/>
      <c r="TMN10" s="96"/>
      <c r="TMO10" s="96"/>
      <c r="TMP10" s="96"/>
      <c r="TMQ10" s="96"/>
      <c r="TMR10" s="96"/>
      <c r="TMS10" s="96"/>
      <c r="TMT10" s="96"/>
      <c r="TMU10" s="96"/>
      <c r="TMV10" s="96"/>
      <c r="TMW10" s="96"/>
      <c r="TMX10" s="96"/>
      <c r="TMY10" s="96"/>
      <c r="TMZ10" s="96"/>
      <c r="TNA10" s="96"/>
      <c r="TNB10" s="96"/>
      <c r="TNC10" s="96"/>
      <c r="TND10" s="96"/>
      <c r="TNE10" s="96"/>
      <c r="TNF10" s="96"/>
      <c r="TNG10" s="96"/>
      <c r="TNH10" s="96"/>
      <c r="TNI10" s="96"/>
      <c r="TNJ10" s="96"/>
      <c r="TNK10" s="96"/>
      <c r="TNL10" s="96"/>
      <c r="TNM10" s="96"/>
      <c r="TNN10" s="96"/>
      <c r="TNO10" s="96"/>
      <c r="TNP10" s="96"/>
      <c r="TNQ10" s="96"/>
      <c r="TNR10" s="96"/>
      <c r="TNS10" s="96"/>
      <c r="TNT10" s="96"/>
      <c r="TNU10" s="96"/>
      <c r="TNV10" s="96"/>
      <c r="TNW10" s="96"/>
      <c r="TNX10" s="96"/>
      <c r="TNY10" s="96"/>
      <c r="TNZ10" s="96"/>
      <c r="TOA10" s="96"/>
      <c r="TOB10" s="96"/>
      <c r="TOC10" s="96"/>
      <c r="TOD10" s="96"/>
      <c r="TOE10" s="96"/>
      <c r="TOF10" s="96"/>
      <c r="TOG10" s="96"/>
      <c r="TOH10" s="96"/>
      <c r="TOI10" s="96"/>
      <c r="TOJ10" s="96"/>
      <c r="TOK10" s="96"/>
      <c r="TOL10" s="96"/>
      <c r="TOM10" s="96"/>
      <c r="TON10" s="96"/>
      <c r="TOO10" s="96"/>
      <c r="TOP10" s="96"/>
      <c r="TOQ10" s="96"/>
      <c r="TOR10" s="96"/>
      <c r="TOS10" s="96"/>
      <c r="TOT10" s="96"/>
      <c r="TOU10" s="96"/>
      <c r="TOV10" s="96"/>
      <c r="TOW10" s="96"/>
      <c r="TOX10" s="96"/>
      <c r="TOY10" s="96"/>
      <c r="TOZ10" s="96"/>
      <c r="TPA10" s="96"/>
      <c r="TPB10" s="96"/>
      <c r="TPC10" s="96"/>
      <c r="TPD10" s="96"/>
      <c r="TPE10" s="96"/>
      <c r="TPF10" s="96"/>
      <c r="TPG10" s="96"/>
      <c r="TPH10" s="96"/>
      <c r="TPI10" s="96"/>
      <c r="TPJ10" s="96"/>
      <c r="TPK10" s="96"/>
      <c r="TPL10" s="96"/>
      <c r="TPM10" s="96"/>
      <c r="TPN10" s="96"/>
      <c r="TPO10" s="96"/>
      <c r="TPP10" s="96"/>
      <c r="TPQ10" s="96"/>
      <c r="TPR10" s="96"/>
      <c r="TPS10" s="96"/>
      <c r="TPT10" s="96"/>
      <c r="TPU10" s="96"/>
      <c r="TPV10" s="96"/>
      <c r="TPW10" s="96"/>
      <c r="TPX10" s="96"/>
      <c r="TPY10" s="96"/>
      <c r="TPZ10" s="96"/>
      <c r="TQA10" s="96"/>
      <c r="TQB10" s="96"/>
      <c r="TQC10" s="96"/>
      <c r="TQD10" s="96"/>
      <c r="TQE10" s="96"/>
      <c r="TQF10" s="96"/>
      <c r="TQG10" s="96"/>
      <c r="TQH10" s="96"/>
      <c r="TQI10" s="96"/>
      <c r="TQJ10" s="96"/>
      <c r="TQK10" s="96"/>
      <c r="TQL10" s="96"/>
      <c r="TQM10" s="96"/>
      <c r="TQN10" s="96"/>
      <c r="TQO10" s="96"/>
      <c r="TQP10" s="96"/>
      <c r="TQQ10" s="96"/>
      <c r="TQR10" s="96"/>
      <c r="TQS10" s="96"/>
      <c r="TQT10" s="96"/>
      <c r="TQU10" s="96"/>
      <c r="TQV10" s="96"/>
      <c r="TQW10" s="96"/>
      <c r="TQX10" s="96"/>
      <c r="TQY10" s="96"/>
      <c r="TQZ10" s="96"/>
      <c r="TRA10" s="96"/>
      <c r="TRB10" s="96"/>
      <c r="TRC10" s="96"/>
      <c r="TRD10" s="96"/>
      <c r="TRE10" s="96"/>
      <c r="TRF10" s="96"/>
      <c r="TRG10" s="96"/>
      <c r="TRH10" s="96"/>
      <c r="TRI10" s="96"/>
      <c r="TRJ10" s="96"/>
      <c r="TRK10" s="96"/>
      <c r="TRL10" s="96"/>
      <c r="TRM10" s="96"/>
      <c r="TRN10" s="96"/>
      <c r="TRO10" s="96"/>
      <c r="TRP10" s="96"/>
      <c r="TRQ10" s="96"/>
      <c r="TRR10" s="96"/>
      <c r="TRS10" s="96"/>
      <c r="TRT10" s="96"/>
      <c r="TRU10" s="96"/>
      <c r="TRV10" s="96"/>
      <c r="TRW10" s="96"/>
      <c r="TRX10" s="96"/>
      <c r="TRY10" s="96"/>
      <c r="TRZ10" s="96"/>
      <c r="TSA10" s="96"/>
      <c r="TSB10" s="96"/>
      <c r="TSC10" s="96"/>
      <c r="TSD10" s="96"/>
      <c r="TSE10" s="96"/>
      <c r="TSF10" s="96"/>
      <c r="TSG10" s="96"/>
      <c r="TSH10" s="96"/>
      <c r="TSI10" s="96"/>
      <c r="TSJ10" s="96"/>
      <c r="TSK10" s="96"/>
      <c r="TSL10" s="96"/>
      <c r="TSM10" s="96"/>
      <c r="TSN10" s="96"/>
      <c r="TSO10" s="96"/>
      <c r="TSP10" s="96"/>
      <c r="TSQ10" s="96"/>
      <c r="TSR10" s="96"/>
      <c r="TSS10" s="96"/>
      <c r="TST10" s="96"/>
      <c r="TSU10" s="96"/>
      <c r="TSV10" s="96"/>
      <c r="TSW10" s="96"/>
      <c r="TSX10" s="96"/>
      <c r="TSY10" s="96"/>
      <c r="TSZ10" s="96"/>
      <c r="TTA10" s="96"/>
      <c r="TTB10" s="96"/>
      <c r="TTC10" s="96"/>
      <c r="TTD10" s="96"/>
      <c r="TTE10" s="96"/>
      <c r="TTF10" s="96"/>
      <c r="TTG10" s="96"/>
      <c r="TTH10" s="96"/>
      <c r="TTI10" s="96"/>
      <c r="TTJ10" s="96"/>
      <c r="TTK10" s="96"/>
      <c r="TTL10" s="96"/>
      <c r="TTM10" s="96"/>
      <c r="TTN10" s="96"/>
      <c r="TTO10" s="96"/>
      <c r="TTP10" s="96"/>
      <c r="TTQ10" s="96"/>
      <c r="TTR10" s="96"/>
      <c r="TTS10" s="96"/>
      <c r="TTT10" s="96"/>
      <c r="TTU10" s="96"/>
      <c r="TTV10" s="96"/>
      <c r="TTW10" s="96"/>
      <c r="TTX10" s="96"/>
      <c r="TTY10" s="96"/>
      <c r="TTZ10" s="96"/>
      <c r="TUA10" s="96"/>
      <c r="TUB10" s="96"/>
      <c r="TUC10" s="96"/>
      <c r="TUD10" s="96"/>
      <c r="TUE10" s="96"/>
      <c r="TUF10" s="96"/>
      <c r="TUG10" s="96"/>
      <c r="TUH10" s="96"/>
      <c r="TUI10" s="96"/>
      <c r="TUJ10" s="96"/>
      <c r="TUK10" s="96"/>
      <c r="TUL10" s="96"/>
      <c r="TUM10" s="96"/>
      <c r="TUN10" s="96"/>
      <c r="TUO10" s="96"/>
      <c r="TUP10" s="96"/>
      <c r="TUQ10" s="96"/>
      <c r="TUR10" s="96"/>
      <c r="TUS10" s="96"/>
      <c r="TUT10" s="96"/>
      <c r="TUU10" s="96"/>
      <c r="TUV10" s="96"/>
      <c r="TUW10" s="96"/>
      <c r="TUX10" s="96"/>
      <c r="TUY10" s="96"/>
      <c r="TUZ10" s="96"/>
      <c r="TVA10" s="96"/>
      <c r="TVB10" s="96"/>
      <c r="TVC10" s="96"/>
      <c r="TVD10" s="96"/>
      <c r="TVE10" s="96"/>
      <c r="TVF10" s="96"/>
      <c r="TVG10" s="96"/>
      <c r="TVH10" s="96"/>
      <c r="TVI10" s="96"/>
      <c r="TVJ10" s="96"/>
      <c r="TVK10" s="96"/>
      <c r="TVL10" s="96"/>
      <c r="TVM10" s="96"/>
      <c r="TVN10" s="96"/>
      <c r="TVO10" s="96"/>
      <c r="TVP10" s="96"/>
      <c r="TVQ10" s="96"/>
      <c r="TVR10" s="96"/>
      <c r="TVS10" s="96"/>
      <c r="TVT10" s="96"/>
      <c r="TVU10" s="96"/>
      <c r="TVV10" s="96"/>
      <c r="TVW10" s="96"/>
      <c r="TVX10" s="96"/>
      <c r="TVY10" s="96"/>
      <c r="TVZ10" s="96"/>
      <c r="TWA10" s="96"/>
      <c r="TWB10" s="96"/>
      <c r="TWC10" s="96"/>
      <c r="TWD10" s="96"/>
      <c r="TWE10" s="96"/>
      <c r="TWF10" s="96"/>
      <c r="TWG10" s="96"/>
      <c r="TWH10" s="96"/>
      <c r="TWI10" s="96"/>
      <c r="TWJ10" s="96"/>
      <c r="TWK10" s="96"/>
      <c r="TWL10" s="96"/>
      <c r="TWM10" s="96"/>
      <c r="TWN10" s="96"/>
      <c r="TWO10" s="96"/>
      <c r="TWP10" s="96"/>
      <c r="TWQ10" s="96"/>
      <c r="TWR10" s="96"/>
      <c r="TWS10" s="96"/>
      <c r="TWT10" s="96"/>
      <c r="TWU10" s="96"/>
      <c r="TWV10" s="96"/>
      <c r="TWW10" s="96"/>
      <c r="TWX10" s="96"/>
      <c r="TWY10" s="96"/>
      <c r="TWZ10" s="96"/>
      <c r="TXA10" s="96"/>
      <c r="TXB10" s="96"/>
      <c r="TXC10" s="96"/>
      <c r="TXD10" s="96"/>
      <c r="TXE10" s="96"/>
      <c r="TXF10" s="96"/>
      <c r="TXG10" s="96"/>
      <c r="TXH10" s="96"/>
      <c r="TXI10" s="96"/>
      <c r="TXJ10" s="96"/>
      <c r="TXK10" s="96"/>
      <c r="TXL10" s="96"/>
      <c r="TXM10" s="96"/>
      <c r="TXN10" s="96"/>
      <c r="TXO10" s="96"/>
      <c r="TXP10" s="96"/>
      <c r="TXQ10" s="96"/>
      <c r="TXR10" s="96"/>
      <c r="TXS10" s="96"/>
      <c r="TXT10" s="96"/>
      <c r="TXU10" s="96"/>
      <c r="TXV10" s="96"/>
      <c r="TXW10" s="96"/>
      <c r="TXX10" s="96"/>
      <c r="TXY10" s="96"/>
      <c r="TXZ10" s="96"/>
      <c r="TYA10" s="96"/>
      <c r="TYB10" s="96"/>
      <c r="TYC10" s="96"/>
      <c r="TYD10" s="96"/>
      <c r="TYE10" s="96"/>
      <c r="TYF10" s="96"/>
      <c r="TYG10" s="96"/>
      <c r="TYH10" s="96"/>
      <c r="TYI10" s="96"/>
      <c r="TYJ10" s="96"/>
      <c r="TYK10" s="96"/>
      <c r="TYL10" s="96"/>
      <c r="TYM10" s="96"/>
      <c r="TYN10" s="96"/>
      <c r="TYO10" s="96"/>
      <c r="TYP10" s="96"/>
      <c r="TYQ10" s="96"/>
      <c r="TYR10" s="96"/>
      <c r="TYS10" s="96"/>
      <c r="TYT10" s="96"/>
      <c r="TYU10" s="96"/>
      <c r="TYV10" s="96"/>
      <c r="TYW10" s="96"/>
      <c r="TYX10" s="96"/>
      <c r="TYY10" s="96"/>
      <c r="TYZ10" s="96"/>
      <c r="TZA10" s="96"/>
      <c r="TZB10" s="96"/>
      <c r="TZC10" s="96"/>
      <c r="TZD10" s="96"/>
      <c r="TZE10" s="96"/>
      <c r="TZF10" s="96"/>
      <c r="TZG10" s="96"/>
      <c r="TZH10" s="96"/>
      <c r="TZI10" s="96"/>
      <c r="TZJ10" s="96"/>
      <c r="TZK10" s="96"/>
      <c r="TZL10" s="96"/>
      <c r="TZM10" s="96"/>
      <c r="TZN10" s="96"/>
      <c r="TZO10" s="96"/>
      <c r="TZP10" s="96"/>
      <c r="TZQ10" s="96"/>
      <c r="TZR10" s="96"/>
      <c r="TZS10" s="96"/>
      <c r="TZT10" s="96"/>
      <c r="TZU10" s="96"/>
      <c r="TZV10" s="96"/>
      <c r="TZW10" s="96"/>
      <c r="TZX10" s="96"/>
      <c r="TZY10" s="96"/>
      <c r="TZZ10" s="96"/>
      <c r="UAA10" s="96"/>
      <c r="UAB10" s="96"/>
      <c r="UAC10" s="96"/>
      <c r="UAD10" s="96"/>
      <c r="UAE10" s="96"/>
      <c r="UAF10" s="96"/>
      <c r="UAG10" s="96"/>
      <c r="UAH10" s="96"/>
      <c r="UAI10" s="96"/>
      <c r="UAJ10" s="96"/>
      <c r="UAK10" s="96"/>
      <c r="UAL10" s="96"/>
      <c r="UAM10" s="96"/>
      <c r="UAN10" s="96"/>
      <c r="UAO10" s="96"/>
      <c r="UAP10" s="96"/>
      <c r="UAQ10" s="96"/>
      <c r="UAR10" s="96"/>
      <c r="UAS10" s="96"/>
      <c r="UAT10" s="96"/>
      <c r="UAU10" s="96"/>
      <c r="UAV10" s="96"/>
      <c r="UAW10" s="96"/>
      <c r="UAX10" s="96"/>
      <c r="UAY10" s="96"/>
      <c r="UAZ10" s="96"/>
      <c r="UBA10" s="96"/>
      <c r="UBB10" s="96"/>
      <c r="UBC10" s="96"/>
      <c r="UBD10" s="96"/>
      <c r="UBE10" s="96"/>
      <c r="UBF10" s="96"/>
      <c r="UBG10" s="96"/>
      <c r="UBH10" s="96"/>
      <c r="UBI10" s="96"/>
      <c r="UBJ10" s="96"/>
      <c r="UBK10" s="96"/>
      <c r="UBL10" s="96"/>
      <c r="UBM10" s="96"/>
      <c r="UBN10" s="96"/>
      <c r="UBO10" s="96"/>
      <c r="UBP10" s="96"/>
      <c r="UBQ10" s="96"/>
      <c r="UBR10" s="96"/>
      <c r="UBS10" s="96"/>
      <c r="UBT10" s="96"/>
      <c r="UBU10" s="96"/>
      <c r="UBV10" s="96"/>
      <c r="UBW10" s="96"/>
      <c r="UBX10" s="96"/>
      <c r="UBY10" s="96"/>
      <c r="UBZ10" s="96"/>
      <c r="UCA10" s="96"/>
      <c r="UCB10" s="96"/>
      <c r="UCC10" s="96"/>
      <c r="UCD10" s="96"/>
      <c r="UCE10" s="96"/>
      <c r="UCF10" s="96"/>
      <c r="UCG10" s="96"/>
      <c r="UCH10" s="96"/>
      <c r="UCI10" s="96"/>
      <c r="UCJ10" s="96"/>
      <c r="UCK10" s="96"/>
      <c r="UCL10" s="96"/>
      <c r="UCM10" s="96"/>
      <c r="UCN10" s="96"/>
      <c r="UCO10" s="96"/>
      <c r="UCP10" s="96"/>
      <c r="UCQ10" s="96"/>
      <c r="UCR10" s="96"/>
      <c r="UCS10" s="96"/>
      <c r="UCT10" s="96"/>
      <c r="UCU10" s="96"/>
      <c r="UCV10" s="96"/>
      <c r="UCW10" s="96"/>
      <c r="UCX10" s="96"/>
      <c r="UCY10" s="96"/>
      <c r="UCZ10" s="96"/>
      <c r="UDA10" s="96"/>
      <c r="UDB10" s="96"/>
      <c r="UDC10" s="96"/>
      <c r="UDD10" s="96"/>
      <c r="UDE10" s="96"/>
      <c r="UDF10" s="96"/>
      <c r="UDG10" s="96"/>
      <c r="UDH10" s="96"/>
      <c r="UDI10" s="96"/>
      <c r="UDJ10" s="96"/>
      <c r="UDK10" s="96"/>
      <c r="UDL10" s="96"/>
      <c r="UDM10" s="96"/>
      <c r="UDN10" s="96"/>
      <c r="UDO10" s="96"/>
      <c r="UDP10" s="96"/>
      <c r="UDQ10" s="96"/>
      <c r="UDR10" s="96"/>
      <c r="UDS10" s="96"/>
      <c r="UDT10" s="96"/>
      <c r="UDU10" s="96"/>
      <c r="UDV10" s="96"/>
      <c r="UDW10" s="96"/>
      <c r="UDX10" s="96"/>
      <c r="UDY10" s="96"/>
      <c r="UDZ10" s="96"/>
      <c r="UEA10" s="96"/>
      <c r="UEB10" s="96"/>
      <c r="UEC10" s="96"/>
      <c r="UED10" s="96"/>
      <c r="UEE10" s="96"/>
      <c r="UEF10" s="96"/>
      <c r="UEG10" s="96"/>
      <c r="UEH10" s="96"/>
      <c r="UEI10" s="96"/>
      <c r="UEJ10" s="96"/>
      <c r="UEK10" s="96"/>
      <c r="UEL10" s="96"/>
      <c r="UEM10" s="96"/>
      <c r="UEN10" s="96"/>
      <c r="UEO10" s="96"/>
      <c r="UEP10" s="96"/>
      <c r="UEQ10" s="96"/>
      <c r="UER10" s="96"/>
      <c r="UES10" s="96"/>
      <c r="UET10" s="96"/>
      <c r="UEU10" s="96"/>
      <c r="UEV10" s="96"/>
      <c r="UEW10" s="96"/>
      <c r="UEX10" s="96"/>
      <c r="UEY10" s="96"/>
      <c r="UEZ10" s="96"/>
      <c r="UFA10" s="96"/>
      <c r="UFB10" s="96"/>
      <c r="UFC10" s="96"/>
      <c r="UFD10" s="96"/>
      <c r="UFE10" s="96"/>
      <c r="UFF10" s="96"/>
      <c r="UFG10" s="96"/>
      <c r="UFH10" s="96"/>
      <c r="UFI10" s="96"/>
      <c r="UFJ10" s="96"/>
      <c r="UFK10" s="96"/>
      <c r="UFL10" s="96"/>
      <c r="UFM10" s="96"/>
      <c r="UFN10" s="96"/>
      <c r="UFO10" s="96"/>
      <c r="UFP10" s="96"/>
      <c r="UFQ10" s="96"/>
      <c r="UFR10" s="96"/>
      <c r="UFS10" s="96"/>
      <c r="UFT10" s="96"/>
      <c r="UFU10" s="96"/>
      <c r="UFV10" s="96"/>
      <c r="UFW10" s="96"/>
      <c r="UFX10" s="96"/>
      <c r="UFY10" s="96"/>
      <c r="UFZ10" s="96"/>
      <c r="UGA10" s="96"/>
      <c r="UGB10" s="96"/>
      <c r="UGC10" s="96"/>
      <c r="UGD10" s="96"/>
      <c r="UGE10" s="96"/>
      <c r="UGF10" s="96"/>
      <c r="UGG10" s="96"/>
      <c r="UGH10" s="96"/>
      <c r="UGI10" s="96"/>
      <c r="UGJ10" s="96"/>
      <c r="UGK10" s="96"/>
      <c r="UGL10" s="96"/>
      <c r="UGM10" s="96"/>
      <c r="UGN10" s="96"/>
      <c r="UGO10" s="96"/>
      <c r="UGP10" s="96"/>
      <c r="UGQ10" s="96"/>
      <c r="UGR10" s="96"/>
      <c r="UGS10" s="96"/>
      <c r="UGT10" s="96"/>
      <c r="UGU10" s="96"/>
      <c r="UGV10" s="96"/>
      <c r="UGW10" s="96"/>
      <c r="UGX10" s="96"/>
      <c r="UGY10" s="96"/>
      <c r="UGZ10" s="96"/>
      <c r="UHA10" s="96"/>
      <c r="UHB10" s="96"/>
      <c r="UHC10" s="96"/>
      <c r="UHD10" s="96"/>
      <c r="UHE10" s="96"/>
      <c r="UHF10" s="96"/>
      <c r="UHG10" s="96"/>
      <c r="UHH10" s="96"/>
      <c r="UHI10" s="96"/>
      <c r="UHJ10" s="96"/>
      <c r="UHK10" s="96"/>
      <c r="UHL10" s="96"/>
      <c r="UHM10" s="96"/>
      <c r="UHN10" s="96"/>
      <c r="UHO10" s="96"/>
      <c r="UHP10" s="96"/>
      <c r="UHQ10" s="96"/>
      <c r="UHR10" s="96"/>
      <c r="UHS10" s="96"/>
      <c r="UHT10" s="96"/>
      <c r="UHU10" s="96"/>
      <c r="UHV10" s="96"/>
      <c r="UHW10" s="96"/>
      <c r="UHX10" s="96"/>
      <c r="UHY10" s="96"/>
      <c r="UHZ10" s="96"/>
      <c r="UIA10" s="96"/>
      <c r="UIB10" s="96"/>
      <c r="UIC10" s="96"/>
      <c r="UID10" s="96"/>
      <c r="UIE10" s="96"/>
      <c r="UIF10" s="96"/>
      <c r="UIG10" s="96"/>
      <c r="UIH10" s="96"/>
      <c r="UII10" s="96"/>
      <c r="UIJ10" s="96"/>
      <c r="UIK10" s="96"/>
      <c r="UIL10" s="96"/>
      <c r="UIM10" s="96"/>
      <c r="UIN10" s="96"/>
      <c r="UIO10" s="96"/>
      <c r="UIP10" s="96"/>
      <c r="UIQ10" s="96"/>
      <c r="UIR10" s="96"/>
      <c r="UIS10" s="96"/>
      <c r="UIT10" s="96"/>
      <c r="UIU10" s="96"/>
      <c r="UIV10" s="96"/>
      <c r="UIW10" s="96"/>
      <c r="UIX10" s="96"/>
      <c r="UIY10" s="96"/>
      <c r="UIZ10" s="96"/>
      <c r="UJA10" s="96"/>
      <c r="UJB10" s="96"/>
      <c r="UJC10" s="96"/>
      <c r="UJD10" s="96"/>
      <c r="UJE10" s="96"/>
      <c r="UJF10" s="96"/>
      <c r="UJG10" s="96"/>
      <c r="UJH10" s="96"/>
      <c r="UJI10" s="96"/>
      <c r="UJJ10" s="96"/>
      <c r="UJK10" s="96"/>
      <c r="UJL10" s="96"/>
      <c r="UJM10" s="96"/>
      <c r="UJN10" s="96"/>
      <c r="UJO10" s="96"/>
      <c r="UJP10" s="96"/>
      <c r="UJQ10" s="96"/>
      <c r="UJR10" s="96"/>
      <c r="UJS10" s="96"/>
      <c r="UJT10" s="96"/>
      <c r="UJU10" s="96"/>
      <c r="UJV10" s="96"/>
      <c r="UJW10" s="96"/>
      <c r="UJX10" s="96"/>
      <c r="UJY10" s="96"/>
      <c r="UJZ10" s="96"/>
      <c r="UKA10" s="96"/>
      <c r="UKB10" s="96"/>
      <c r="UKC10" s="96"/>
      <c r="UKD10" s="96"/>
      <c r="UKE10" s="96"/>
      <c r="UKF10" s="96"/>
      <c r="UKG10" s="96"/>
      <c r="UKH10" s="96"/>
      <c r="UKI10" s="96"/>
      <c r="UKJ10" s="96"/>
      <c r="UKK10" s="96"/>
      <c r="UKL10" s="96"/>
      <c r="UKM10" s="96"/>
      <c r="UKN10" s="96"/>
      <c r="UKO10" s="96"/>
      <c r="UKP10" s="96"/>
      <c r="UKQ10" s="96"/>
      <c r="UKR10" s="96"/>
      <c r="UKS10" s="96"/>
      <c r="UKT10" s="96"/>
      <c r="UKU10" s="96"/>
      <c r="UKV10" s="96"/>
      <c r="UKW10" s="96"/>
      <c r="UKX10" s="96"/>
      <c r="UKY10" s="96"/>
      <c r="UKZ10" s="96"/>
      <c r="ULA10" s="96"/>
      <c r="ULB10" s="96"/>
      <c r="ULC10" s="96"/>
      <c r="ULD10" s="96"/>
      <c r="ULE10" s="96"/>
      <c r="ULF10" s="96"/>
      <c r="ULG10" s="96"/>
      <c r="ULH10" s="96"/>
      <c r="ULI10" s="96"/>
      <c r="ULJ10" s="96"/>
      <c r="ULK10" s="96"/>
      <c r="ULL10" s="96"/>
      <c r="ULM10" s="96"/>
      <c r="ULN10" s="96"/>
      <c r="ULO10" s="96"/>
      <c r="ULP10" s="96"/>
      <c r="ULQ10" s="96"/>
      <c r="ULR10" s="96"/>
      <c r="ULS10" s="96"/>
      <c r="ULT10" s="96"/>
      <c r="ULU10" s="96"/>
      <c r="ULV10" s="96"/>
      <c r="ULW10" s="96"/>
      <c r="ULX10" s="96"/>
      <c r="ULY10" s="96"/>
      <c r="ULZ10" s="96"/>
      <c r="UMA10" s="96"/>
      <c r="UMB10" s="96"/>
      <c r="UMC10" s="96"/>
      <c r="UMD10" s="96"/>
      <c r="UME10" s="96"/>
      <c r="UMF10" s="96"/>
      <c r="UMG10" s="96"/>
      <c r="UMH10" s="96"/>
      <c r="UMI10" s="96"/>
      <c r="UMJ10" s="96"/>
      <c r="UMK10" s="96"/>
      <c r="UML10" s="96"/>
      <c r="UMM10" s="96"/>
      <c r="UMN10" s="96"/>
      <c r="UMO10" s="96"/>
      <c r="UMP10" s="96"/>
      <c r="UMQ10" s="96"/>
      <c r="UMR10" s="96"/>
      <c r="UMS10" s="96"/>
      <c r="UMT10" s="96"/>
      <c r="UMU10" s="96"/>
      <c r="UMV10" s="96"/>
      <c r="UMW10" s="96"/>
      <c r="UMX10" s="96"/>
      <c r="UMY10" s="96"/>
      <c r="UMZ10" s="96"/>
      <c r="UNA10" s="96"/>
      <c r="UNB10" s="96"/>
      <c r="UNC10" s="96"/>
      <c r="UND10" s="96"/>
      <c r="UNE10" s="96"/>
      <c r="UNF10" s="96"/>
      <c r="UNG10" s="96"/>
      <c r="UNH10" s="96"/>
      <c r="UNI10" s="96"/>
      <c r="UNJ10" s="96"/>
      <c r="UNK10" s="96"/>
      <c r="UNL10" s="96"/>
      <c r="UNM10" s="96"/>
      <c r="UNN10" s="96"/>
      <c r="UNO10" s="96"/>
      <c r="UNP10" s="96"/>
      <c r="UNQ10" s="96"/>
      <c r="UNR10" s="96"/>
      <c r="UNS10" s="96"/>
      <c r="UNT10" s="96"/>
      <c r="UNU10" s="96"/>
      <c r="UNV10" s="96"/>
      <c r="UNW10" s="96"/>
      <c r="UNX10" s="96"/>
      <c r="UNY10" s="96"/>
      <c r="UNZ10" s="96"/>
      <c r="UOA10" s="96"/>
      <c r="UOB10" s="96"/>
      <c r="UOC10" s="96"/>
      <c r="UOD10" s="96"/>
      <c r="UOE10" s="96"/>
      <c r="UOF10" s="96"/>
      <c r="UOG10" s="96"/>
      <c r="UOH10" s="96"/>
      <c r="UOI10" s="96"/>
      <c r="UOJ10" s="96"/>
      <c r="UOK10" s="96"/>
      <c r="UOL10" s="96"/>
      <c r="UOM10" s="96"/>
      <c r="UON10" s="96"/>
      <c r="UOO10" s="96"/>
      <c r="UOP10" s="96"/>
      <c r="UOQ10" s="96"/>
      <c r="UOR10" s="96"/>
      <c r="UOS10" s="96"/>
      <c r="UOT10" s="96"/>
      <c r="UOU10" s="96"/>
      <c r="UOV10" s="96"/>
      <c r="UOW10" s="96"/>
      <c r="UOX10" s="96"/>
      <c r="UOY10" s="96"/>
      <c r="UOZ10" s="96"/>
      <c r="UPA10" s="96"/>
      <c r="UPB10" s="96"/>
      <c r="UPC10" s="96"/>
      <c r="UPD10" s="96"/>
      <c r="UPE10" s="96"/>
      <c r="UPF10" s="96"/>
      <c r="UPG10" s="96"/>
      <c r="UPH10" s="96"/>
      <c r="UPI10" s="96"/>
      <c r="UPJ10" s="96"/>
      <c r="UPK10" s="96"/>
      <c r="UPL10" s="96"/>
      <c r="UPM10" s="96"/>
      <c r="UPN10" s="96"/>
      <c r="UPO10" s="96"/>
      <c r="UPP10" s="96"/>
      <c r="UPQ10" s="96"/>
      <c r="UPR10" s="96"/>
      <c r="UPS10" s="96"/>
      <c r="UPT10" s="96"/>
      <c r="UPU10" s="96"/>
      <c r="UPV10" s="96"/>
      <c r="UPW10" s="96"/>
      <c r="UPX10" s="96"/>
      <c r="UPY10" s="96"/>
      <c r="UPZ10" s="96"/>
      <c r="UQA10" s="96"/>
      <c r="UQB10" s="96"/>
      <c r="UQC10" s="96"/>
      <c r="UQD10" s="96"/>
      <c r="UQE10" s="96"/>
      <c r="UQF10" s="96"/>
      <c r="UQG10" s="96"/>
      <c r="UQH10" s="96"/>
      <c r="UQI10" s="96"/>
      <c r="UQJ10" s="96"/>
      <c r="UQK10" s="96"/>
      <c r="UQL10" s="96"/>
      <c r="UQM10" s="96"/>
      <c r="UQN10" s="96"/>
      <c r="UQO10" s="96"/>
      <c r="UQP10" s="96"/>
      <c r="UQQ10" s="96"/>
      <c r="UQR10" s="96"/>
      <c r="UQS10" s="96"/>
      <c r="UQT10" s="96"/>
      <c r="UQU10" s="96"/>
      <c r="UQV10" s="96"/>
      <c r="UQW10" s="96"/>
      <c r="UQX10" s="96"/>
      <c r="UQY10" s="96"/>
      <c r="UQZ10" s="96"/>
      <c r="URA10" s="96"/>
      <c r="URB10" s="96"/>
      <c r="URC10" s="96"/>
      <c r="URD10" s="96"/>
      <c r="URE10" s="96"/>
      <c r="URF10" s="96"/>
      <c r="URG10" s="96"/>
      <c r="URH10" s="96"/>
      <c r="URI10" s="96"/>
      <c r="URJ10" s="96"/>
      <c r="URK10" s="96"/>
      <c r="URL10" s="96"/>
      <c r="URM10" s="96"/>
      <c r="URN10" s="96"/>
      <c r="URO10" s="96"/>
      <c r="URP10" s="96"/>
      <c r="URQ10" s="96"/>
      <c r="URR10" s="96"/>
      <c r="URS10" s="96"/>
      <c r="URT10" s="96"/>
      <c r="URU10" s="96"/>
      <c r="URV10" s="96"/>
      <c r="URW10" s="96"/>
      <c r="URX10" s="96"/>
      <c r="URY10" s="96"/>
      <c r="URZ10" s="96"/>
      <c r="USA10" s="96"/>
      <c r="USB10" s="96"/>
      <c r="USC10" s="96"/>
      <c r="USD10" s="96"/>
      <c r="USE10" s="96"/>
      <c r="USF10" s="96"/>
      <c r="USG10" s="96"/>
      <c r="USH10" s="96"/>
      <c r="USI10" s="96"/>
      <c r="USJ10" s="96"/>
      <c r="USK10" s="96"/>
      <c r="USL10" s="96"/>
      <c r="USM10" s="96"/>
      <c r="USN10" s="96"/>
      <c r="USO10" s="96"/>
      <c r="USP10" s="96"/>
      <c r="USQ10" s="96"/>
      <c r="USR10" s="96"/>
      <c r="USS10" s="96"/>
      <c r="UST10" s="96"/>
      <c r="USU10" s="96"/>
      <c r="USV10" s="96"/>
      <c r="USW10" s="96"/>
      <c r="USX10" s="96"/>
      <c r="USY10" s="96"/>
      <c r="USZ10" s="96"/>
      <c r="UTA10" s="96"/>
      <c r="UTB10" s="96"/>
      <c r="UTC10" s="96"/>
      <c r="UTD10" s="96"/>
      <c r="UTE10" s="96"/>
      <c r="UTF10" s="96"/>
      <c r="UTG10" s="96"/>
      <c r="UTH10" s="96"/>
      <c r="UTI10" s="96"/>
      <c r="UTJ10" s="96"/>
      <c r="UTK10" s="96"/>
      <c r="UTL10" s="96"/>
      <c r="UTM10" s="96"/>
      <c r="UTN10" s="96"/>
      <c r="UTO10" s="96"/>
      <c r="UTP10" s="96"/>
      <c r="UTQ10" s="96"/>
      <c r="UTR10" s="96"/>
      <c r="UTS10" s="96"/>
      <c r="UTT10" s="96"/>
      <c r="UTU10" s="96"/>
      <c r="UTV10" s="96"/>
      <c r="UTW10" s="96"/>
      <c r="UTX10" s="96"/>
      <c r="UTY10" s="96"/>
      <c r="UTZ10" s="96"/>
      <c r="UUA10" s="96"/>
      <c r="UUB10" s="96"/>
      <c r="UUC10" s="96"/>
      <c r="UUD10" s="96"/>
      <c r="UUE10" s="96"/>
      <c r="UUF10" s="96"/>
      <c r="UUG10" s="96"/>
      <c r="UUH10" s="96"/>
      <c r="UUI10" s="96"/>
      <c r="UUJ10" s="96"/>
      <c r="UUK10" s="96"/>
      <c r="UUL10" s="96"/>
      <c r="UUM10" s="96"/>
      <c r="UUN10" s="96"/>
      <c r="UUO10" s="96"/>
      <c r="UUP10" s="96"/>
      <c r="UUQ10" s="96"/>
      <c r="UUR10" s="96"/>
      <c r="UUS10" s="96"/>
      <c r="UUT10" s="96"/>
      <c r="UUU10" s="96"/>
      <c r="UUV10" s="96"/>
      <c r="UUW10" s="96"/>
      <c r="UUX10" s="96"/>
      <c r="UUY10" s="96"/>
      <c r="UUZ10" s="96"/>
      <c r="UVA10" s="96"/>
      <c r="UVB10" s="96"/>
      <c r="UVC10" s="96"/>
      <c r="UVD10" s="96"/>
      <c r="UVE10" s="96"/>
      <c r="UVF10" s="96"/>
      <c r="UVG10" s="96"/>
      <c r="UVH10" s="96"/>
      <c r="UVI10" s="96"/>
      <c r="UVJ10" s="96"/>
      <c r="UVK10" s="96"/>
      <c r="UVL10" s="96"/>
      <c r="UVM10" s="96"/>
      <c r="UVN10" s="96"/>
      <c r="UVO10" s="96"/>
      <c r="UVP10" s="96"/>
      <c r="UVQ10" s="96"/>
      <c r="UVR10" s="96"/>
      <c r="UVS10" s="96"/>
      <c r="UVT10" s="96"/>
      <c r="UVU10" s="96"/>
      <c r="UVV10" s="96"/>
      <c r="UVW10" s="96"/>
      <c r="UVX10" s="96"/>
      <c r="UVY10" s="96"/>
      <c r="UVZ10" s="96"/>
      <c r="UWA10" s="96"/>
      <c r="UWB10" s="96"/>
      <c r="UWC10" s="96"/>
      <c r="UWD10" s="96"/>
      <c r="UWE10" s="96"/>
      <c r="UWF10" s="96"/>
      <c r="UWG10" s="96"/>
      <c r="UWH10" s="96"/>
      <c r="UWI10" s="96"/>
      <c r="UWJ10" s="96"/>
      <c r="UWK10" s="96"/>
      <c r="UWL10" s="96"/>
      <c r="UWM10" s="96"/>
      <c r="UWN10" s="96"/>
      <c r="UWO10" s="96"/>
      <c r="UWP10" s="96"/>
      <c r="UWQ10" s="96"/>
      <c r="UWR10" s="96"/>
      <c r="UWS10" s="96"/>
      <c r="UWT10" s="96"/>
      <c r="UWU10" s="96"/>
      <c r="UWV10" s="96"/>
      <c r="UWW10" s="96"/>
      <c r="UWX10" s="96"/>
      <c r="UWY10" s="96"/>
      <c r="UWZ10" s="96"/>
      <c r="UXA10" s="96"/>
      <c r="UXB10" s="96"/>
      <c r="UXC10" s="96"/>
      <c r="UXD10" s="96"/>
      <c r="UXE10" s="96"/>
      <c r="UXF10" s="96"/>
      <c r="UXG10" s="96"/>
      <c r="UXH10" s="96"/>
      <c r="UXI10" s="96"/>
      <c r="UXJ10" s="96"/>
      <c r="UXK10" s="96"/>
      <c r="UXL10" s="96"/>
      <c r="UXM10" s="96"/>
      <c r="UXN10" s="96"/>
      <c r="UXO10" s="96"/>
      <c r="UXP10" s="96"/>
      <c r="UXQ10" s="96"/>
      <c r="UXR10" s="96"/>
      <c r="UXS10" s="96"/>
      <c r="UXT10" s="96"/>
      <c r="UXU10" s="96"/>
      <c r="UXV10" s="96"/>
      <c r="UXW10" s="96"/>
      <c r="UXX10" s="96"/>
      <c r="UXY10" s="96"/>
      <c r="UXZ10" s="96"/>
      <c r="UYA10" s="96"/>
      <c r="UYB10" s="96"/>
      <c r="UYC10" s="96"/>
      <c r="UYD10" s="96"/>
      <c r="UYE10" s="96"/>
      <c r="UYF10" s="96"/>
      <c r="UYG10" s="96"/>
      <c r="UYH10" s="96"/>
      <c r="UYI10" s="96"/>
      <c r="UYJ10" s="96"/>
      <c r="UYK10" s="96"/>
      <c r="UYL10" s="96"/>
      <c r="UYM10" s="96"/>
      <c r="UYN10" s="96"/>
      <c r="UYO10" s="96"/>
      <c r="UYP10" s="96"/>
      <c r="UYQ10" s="96"/>
      <c r="UYR10" s="96"/>
      <c r="UYS10" s="96"/>
      <c r="UYT10" s="96"/>
      <c r="UYU10" s="96"/>
      <c r="UYV10" s="96"/>
      <c r="UYW10" s="96"/>
      <c r="UYX10" s="96"/>
      <c r="UYY10" s="96"/>
      <c r="UYZ10" s="96"/>
      <c r="UZA10" s="96"/>
      <c r="UZB10" s="96"/>
      <c r="UZC10" s="96"/>
      <c r="UZD10" s="96"/>
      <c r="UZE10" s="96"/>
      <c r="UZF10" s="96"/>
      <c r="UZG10" s="96"/>
      <c r="UZH10" s="96"/>
      <c r="UZI10" s="96"/>
      <c r="UZJ10" s="96"/>
      <c r="UZK10" s="96"/>
      <c r="UZL10" s="96"/>
      <c r="UZM10" s="96"/>
      <c r="UZN10" s="96"/>
      <c r="UZO10" s="96"/>
      <c r="UZP10" s="96"/>
      <c r="UZQ10" s="96"/>
      <c r="UZR10" s="96"/>
      <c r="UZS10" s="96"/>
      <c r="UZT10" s="96"/>
      <c r="UZU10" s="96"/>
      <c r="UZV10" s="96"/>
      <c r="UZW10" s="96"/>
      <c r="UZX10" s="96"/>
      <c r="UZY10" s="96"/>
      <c r="UZZ10" s="96"/>
      <c r="VAA10" s="96"/>
      <c r="VAB10" s="96"/>
      <c r="VAC10" s="96"/>
      <c r="VAD10" s="96"/>
      <c r="VAE10" s="96"/>
      <c r="VAF10" s="96"/>
      <c r="VAG10" s="96"/>
      <c r="VAH10" s="96"/>
      <c r="VAI10" s="96"/>
      <c r="VAJ10" s="96"/>
      <c r="VAK10" s="96"/>
      <c r="VAL10" s="96"/>
      <c r="VAM10" s="96"/>
      <c r="VAN10" s="96"/>
      <c r="VAO10" s="96"/>
      <c r="VAP10" s="96"/>
      <c r="VAQ10" s="96"/>
      <c r="VAR10" s="96"/>
      <c r="VAS10" s="96"/>
      <c r="VAT10" s="96"/>
      <c r="VAU10" s="96"/>
      <c r="VAV10" s="96"/>
      <c r="VAW10" s="96"/>
      <c r="VAX10" s="96"/>
      <c r="VAY10" s="96"/>
      <c r="VAZ10" s="96"/>
      <c r="VBA10" s="96"/>
      <c r="VBB10" s="96"/>
      <c r="VBC10" s="96"/>
      <c r="VBD10" s="96"/>
      <c r="VBE10" s="96"/>
      <c r="VBF10" s="96"/>
      <c r="VBG10" s="96"/>
      <c r="VBH10" s="96"/>
      <c r="VBI10" s="96"/>
      <c r="VBJ10" s="96"/>
      <c r="VBK10" s="96"/>
      <c r="VBL10" s="96"/>
      <c r="VBM10" s="96"/>
      <c r="VBN10" s="96"/>
      <c r="VBO10" s="96"/>
      <c r="VBP10" s="96"/>
      <c r="VBQ10" s="96"/>
      <c r="VBR10" s="96"/>
      <c r="VBS10" s="96"/>
      <c r="VBT10" s="96"/>
      <c r="VBU10" s="96"/>
      <c r="VBV10" s="96"/>
      <c r="VBW10" s="96"/>
      <c r="VBX10" s="96"/>
      <c r="VBY10" s="96"/>
      <c r="VBZ10" s="96"/>
      <c r="VCA10" s="96"/>
      <c r="VCB10" s="96"/>
      <c r="VCC10" s="96"/>
      <c r="VCD10" s="96"/>
      <c r="VCE10" s="96"/>
      <c r="VCF10" s="96"/>
      <c r="VCG10" s="96"/>
      <c r="VCH10" s="96"/>
      <c r="VCI10" s="96"/>
      <c r="VCJ10" s="96"/>
      <c r="VCK10" s="96"/>
      <c r="VCL10" s="96"/>
      <c r="VCM10" s="96"/>
      <c r="VCN10" s="96"/>
      <c r="VCO10" s="96"/>
      <c r="VCP10" s="96"/>
      <c r="VCQ10" s="96"/>
      <c r="VCR10" s="96"/>
      <c r="VCS10" s="96"/>
      <c r="VCT10" s="96"/>
      <c r="VCU10" s="96"/>
      <c r="VCV10" s="96"/>
      <c r="VCW10" s="96"/>
      <c r="VCX10" s="96"/>
      <c r="VCY10" s="96"/>
      <c r="VCZ10" s="96"/>
      <c r="VDA10" s="96"/>
      <c r="VDB10" s="96"/>
      <c r="VDC10" s="96"/>
      <c r="VDD10" s="96"/>
      <c r="VDE10" s="96"/>
      <c r="VDF10" s="96"/>
      <c r="VDG10" s="96"/>
      <c r="VDH10" s="96"/>
      <c r="VDI10" s="96"/>
      <c r="VDJ10" s="96"/>
      <c r="VDK10" s="96"/>
      <c r="VDL10" s="96"/>
      <c r="VDM10" s="96"/>
      <c r="VDN10" s="96"/>
      <c r="VDO10" s="96"/>
      <c r="VDP10" s="96"/>
      <c r="VDQ10" s="96"/>
      <c r="VDR10" s="96"/>
      <c r="VDS10" s="96"/>
      <c r="VDT10" s="96"/>
      <c r="VDU10" s="96"/>
      <c r="VDV10" s="96"/>
      <c r="VDW10" s="96"/>
      <c r="VDX10" s="96"/>
      <c r="VDY10" s="96"/>
      <c r="VDZ10" s="96"/>
      <c r="VEA10" s="96"/>
      <c r="VEB10" s="96"/>
      <c r="VEC10" s="96"/>
      <c r="VED10" s="96"/>
      <c r="VEE10" s="96"/>
      <c r="VEF10" s="96"/>
      <c r="VEG10" s="96"/>
      <c r="VEH10" s="96"/>
      <c r="VEI10" s="96"/>
      <c r="VEJ10" s="96"/>
      <c r="VEK10" s="96"/>
      <c r="VEL10" s="96"/>
      <c r="VEM10" s="96"/>
      <c r="VEN10" s="96"/>
      <c r="VEO10" s="96"/>
      <c r="VEP10" s="96"/>
      <c r="VEQ10" s="96"/>
      <c r="VER10" s="96"/>
      <c r="VES10" s="96"/>
      <c r="VET10" s="96"/>
      <c r="VEU10" s="96"/>
      <c r="VEV10" s="96"/>
      <c r="VEW10" s="96"/>
      <c r="VEX10" s="96"/>
      <c r="VEY10" s="96"/>
      <c r="VEZ10" s="96"/>
      <c r="VFA10" s="96"/>
      <c r="VFB10" s="96"/>
      <c r="VFC10" s="96"/>
      <c r="VFD10" s="96"/>
      <c r="VFE10" s="96"/>
      <c r="VFF10" s="96"/>
      <c r="VFG10" s="96"/>
      <c r="VFH10" s="96"/>
      <c r="VFI10" s="96"/>
      <c r="VFJ10" s="96"/>
      <c r="VFK10" s="96"/>
      <c r="VFL10" s="96"/>
      <c r="VFM10" s="96"/>
      <c r="VFN10" s="96"/>
      <c r="VFO10" s="96"/>
      <c r="VFP10" s="96"/>
      <c r="VFQ10" s="96"/>
      <c r="VFR10" s="96"/>
      <c r="VFS10" s="96"/>
      <c r="VFT10" s="96"/>
      <c r="VFU10" s="96"/>
      <c r="VFV10" s="96"/>
      <c r="VFW10" s="96"/>
      <c r="VFX10" s="96"/>
      <c r="VFY10" s="96"/>
      <c r="VFZ10" s="96"/>
      <c r="VGA10" s="96"/>
      <c r="VGB10" s="96"/>
      <c r="VGC10" s="96"/>
      <c r="VGD10" s="96"/>
      <c r="VGE10" s="96"/>
      <c r="VGF10" s="96"/>
      <c r="VGG10" s="96"/>
      <c r="VGH10" s="96"/>
      <c r="VGI10" s="96"/>
      <c r="VGJ10" s="96"/>
      <c r="VGK10" s="96"/>
      <c r="VGL10" s="96"/>
      <c r="VGM10" s="96"/>
      <c r="VGN10" s="96"/>
      <c r="VGO10" s="96"/>
      <c r="VGP10" s="96"/>
      <c r="VGQ10" s="96"/>
      <c r="VGR10" s="96"/>
      <c r="VGS10" s="96"/>
      <c r="VGT10" s="96"/>
      <c r="VGU10" s="96"/>
      <c r="VGV10" s="96"/>
      <c r="VGW10" s="96"/>
      <c r="VGX10" s="96"/>
      <c r="VGY10" s="96"/>
      <c r="VGZ10" s="96"/>
      <c r="VHA10" s="96"/>
      <c r="VHB10" s="96"/>
      <c r="VHC10" s="96"/>
      <c r="VHD10" s="96"/>
      <c r="VHE10" s="96"/>
      <c r="VHF10" s="96"/>
      <c r="VHG10" s="96"/>
      <c r="VHH10" s="96"/>
      <c r="VHI10" s="96"/>
      <c r="VHJ10" s="96"/>
      <c r="VHK10" s="96"/>
      <c r="VHL10" s="96"/>
      <c r="VHM10" s="96"/>
      <c r="VHN10" s="96"/>
      <c r="VHO10" s="96"/>
      <c r="VHP10" s="96"/>
      <c r="VHQ10" s="96"/>
      <c r="VHR10" s="96"/>
      <c r="VHS10" s="96"/>
      <c r="VHT10" s="96"/>
      <c r="VHU10" s="96"/>
      <c r="VHV10" s="96"/>
      <c r="VHW10" s="96"/>
      <c r="VHX10" s="96"/>
      <c r="VHY10" s="96"/>
      <c r="VHZ10" s="96"/>
      <c r="VIA10" s="96"/>
      <c r="VIB10" s="96"/>
      <c r="VIC10" s="96"/>
      <c r="VID10" s="96"/>
      <c r="VIE10" s="96"/>
      <c r="VIF10" s="96"/>
      <c r="VIG10" s="96"/>
      <c r="VIH10" s="96"/>
      <c r="VII10" s="96"/>
      <c r="VIJ10" s="96"/>
      <c r="VIK10" s="96"/>
      <c r="VIL10" s="96"/>
      <c r="VIM10" s="96"/>
      <c r="VIN10" s="96"/>
      <c r="VIO10" s="96"/>
      <c r="VIP10" s="96"/>
      <c r="VIQ10" s="96"/>
      <c r="VIR10" s="96"/>
      <c r="VIS10" s="96"/>
      <c r="VIT10" s="96"/>
      <c r="VIU10" s="96"/>
      <c r="VIV10" s="96"/>
      <c r="VIW10" s="96"/>
      <c r="VIX10" s="96"/>
      <c r="VIY10" s="96"/>
      <c r="VIZ10" s="96"/>
      <c r="VJA10" s="96"/>
      <c r="VJB10" s="96"/>
      <c r="VJC10" s="96"/>
      <c r="VJD10" s="96"/>
      <c r="VJE10" s="96"/>
      <c r="VJF10" s="96"/>
      <c r="VJG10" s="96"/>
      <c r="VJH10" s="96"/>
      <c r="VJI10" s="96"/>
      <c r="VJJ10" s="96"/>
      <c r="VJK10" s="96"/>
      <c r="VJL10" s="96"/>
      <c r="VJM10" s="96"/>
      <c r="VJN10" s="96"/>
      <c r="VJO10" s="96"/>
      <c r="VJP10" s="96"/>
      <c r="VJQ10" s="96"/>
      <c r="VJR10" s="96"/>
      <c r="VJS10" s="96"/>
      <c r="VJT10" s="96"/>
      <c r="VJU10" s="96"/>
      <c r="VJV10" s="96"/>
      <c r="VJW10" s="96"/>
      <c r="VJX10" s="96"/>
      <c r="VJY10" s="96"/>
      <c r="VJZ10" s="96"/>
      <c r="VKA10" s="96"/>
      <c r="VKB10" s="96"/>
      <c r="VKC10" s="96"/>
      <c r="VKD10" s="96"/>
      <c r="VKE10" s="96"/>
      <c r="VKF10" s="96"/>
      <c r="VKG10" s="96"/>
      <c r="VKH10" s="96"/>
      <c r="VKI10" s="96"/>
      <c r="VKJ10" s="96"/>
      <c r="VKK10" s="96"/>
      <c r="VKL10" s="96"/>
      <c r="VKM10" s="96"/>
      <c r="VKN10" s="96"/>
      <c r="VKO10" s="96"/>
      <c r="VKP10" s="96"/>
      <c r="VKQ10" s="96"/>
      <c r="VKR10" s="96"/>
      <c r="VKS10" s="96"/>
      <c r="VKT10" s="96"/>
      <c r="VKU10" s="96"/>
      <c r="VKV10" s="96"/>
      <c r="VKW10" s="96"/>
      <c r="VKX10" s="96"/>
      <c r="VKY10" s="96"/>
      <c r="VKZ10" s="96"/>
      <c r="VLA10" s="96"/>
      <c r="VLB10" s="96"/>
      <c r="VLC10" s="96"/>
      <c r="VLD10" s="96"/>
      <c r="VLE10" s="96"/>
      <c r="VLF10" s="96"/>
      <c r="VLG10" s="96"/>
      <c r="VLH10" s="96"/>
      <c r="VLI10" s="96"/>
      <c r="VLJ10" s="96"/>
      <c r="VLK10" s="96"/>
      <c r="VLL10" s="96"/>
      <c r="VLM10" s="96"/>
      <c r="VLN10" s="96"/>
      <c r="VLO10" s="96"/>
      <c r="VLP10" s="96"/>
      <c r="VLQ10" s="96"/>
      <c r="VLR10" s="96"/>
      <c r="VLS10" s="96"/>
      <c r="VLT10" s="96"/>
      <c r="VLU10" s="96"/>
      <c r="VLV10" s="96"/>
      <c r="VLW10" s="96"/>
      <c r="VLX10" s="96"/>
      <c r="VLY10" s="96"/>
      <c r="VLZ10" s="96"/>
      <c r="VMA10" s="96"/>
      <c r="VMB10" s="96"/>
      <c r="VMC10" s="96"/>
      <c r="VMD10" s="96"/>
      <c r="VME10" s="96"/>
      <c r="VMF10" s="96"/>
      <c r="VMG10" s="96"/>
      <c r="VMH10" s="96"/>
      <c r="VMI10" s="96"/>
      <c r="VMJ10" s="96"/>
      <c r="VMK10" s="96"/>
      <c r="VML10" s="96"/>
      <c r="VMM10" s="96"/>
      <c r="VMN10" s="96"/>
      <c r="VMO10" s="96"/>
      <c r="VMP10" s="96"/>
      <c r="VMQ10" s="96"/>
      <c r="VMR10" s="96"/>
      <c r="VMS10" s="96"/>
      <c r="VMT10" s="96"/>
      <c r="VMU10" s="96"/>
      <c r="VMV10" s="96"/>
      <c r="VMW10" s="96"/>
      <c r="VMX10" s="96"/>
      <c r="VMY10" s="96"/>
      <c r="VMZ10" s="96"/>
      <c r="VNA10" s="96"/>
      <c r="VNB10" s="96"/>
      <c r="VNC10" s="96"/>
      <c r="VND10" s="96"/>
      <c r="VNE10" s="96"/>
      <c r="VNF10" s="96"/>
      <c r="VNG10" s="96"/>
      <c r="VNH10" s="96"/>
      <c r="VNI10" s="96"/>
      <c r="VNJ10" s="96"/>
      <c r="VNK10" s="96"/>
      <c r="VNL10" s="96"/>
      <c r="VNM10" s="96"/>
      <c r="VNN10" s="96"/>
      <c r="VNO10" s="96"/>
      <c r="VNP10" s="96"/>
      <c r="VNQ10" s="96"/>
      <c r="VNR10" s="96"/>
      <c r="VNS10" s="96"/>
      <c r="VNT10" s="96"/>
      <c r="VNU10" s="96"/>
      <c r="VNV10" s="96"/>
      <c r="VNW10" s="96"/>
      <c r="VNX10" s="96"/>
      <c r="VNY10" s="96"/>
      <c r="VNZ10" s="96"/>
      <c r="VOA10" s="96"/>
      <c r="VOB10" s="96"/>
      <c r="VOC10" s="96"/>
      <c r="VOD10" s="96"/>
      <c r="VOE10" s="96"/>
      <c r="VOF10" s="96"/>
      <c r="VOG10" s="96"/>
      <c r="VOH10" s="96"/>
      <c r="VOI10" s="96"/>
      <c r="VOJ10" s="96"/>
      <c r="VOK10" s="96"/>
      <c r="VOL10" s="96"/>
      <c r="VOM10" s="96"/>
      <c r="VON10" s="96"/>
      <c r="VOO10" s="96"/>
      <c r="VOP10" s="96"/>
      <c r="VOQ10" s="96"/>
      <c r="VOR10" s="96"/>
      <c r="VOS10" s="96"/>
      <c r="VOT10" s="96"/>
      <c r="VOU10" s="96"/>
      <c r="VOV10" s="96"/>
      <c r="VOW10" s="96"/>
      <c r="VOX10" s="96"/>
      <c r="VOY10" s="96"/>
      <c r="VOZ10" s="96"/>
      <c r="VPA10" s="96"/>
      <c r="VPB10" s="96"/>
      <c r="VPC10" s="96"/>
      <c r="VPD10" s="96"/>
      <c r="VPE10" s="96"/>
      <c r="VPF10" s="96"/>
      <c r="VPG10" s="96"/>
      <c r="VPH10" s="96"/>
      <c r="VPI10" s="96"/>
      <c r="VPJ10" s="96"/>
      <c r="VPK10" s="96"/>
      <c r="VPL10" s="96"/>
      <c r="VPM10" s="96"/>
      <c r="VPN10" s="96"/>
      <c r="VPO10" s="96"/>
      <c r="VPP10" s="96"/>
      <c r="VPQ10" s="96"/>
      <c r="VPR10" s="96"/>
      <c r="VPS10" s="96"/>
      <c r="VPT10" s="96"/>
      <c r="VPU10" s="96"/>
      <c r="VPV10" s="96"/>
      <c r="VPW10" s="96"/>
      <c r="VPX10" s="96"/>
      <c r="VPY10" s="96"/>
      <c r="VPZ10" s="96"/>
      <c r="VQA10" s="96"/>
      <c r="VQB10" s="96"/>
      <c r="VQC10" s="96"/>
      <c r="VQD10" s="96"/>
      <c r="VQE10" s="96"/>
      <c r="VQF10" s="96"/>
      <c r="VQG10" s="96"/>
      <c r="VQH10" s="96"/>
      <c r="VQI10" s="96"/>
      <c r="VQJ10" s="96"/>
      <c r="VQK10" s="96"/>
      <c r="VQL10" s="96"/>
      <c r="VQM10" s="96"/>
      <c r="VQN10" s="96"/>
      <c r="VQO10" s="96"/>
      <c r="VQP10" s="96"/>
      <c r="VQQ10" s="96"/>
      <c r="VQR10" s="96"/>
      <c r="VQS10" s="96"/>
      <c r="VQT10" s="96"/>
      <c r="VQU10" s="96"/>
      <c r="VQV10" s="96"/>
      <c r="VQW10" s="96"/>
      <c r="VQX10" s="96"/>
      <c r="VQY10" s="96"/>
      <c r="VQZ10" s="96"/>
      <c r="VRA10" s="96"/>
      <c r="VRB10" s="96"/>
      <c r="VRC10" s="96"/>
      <c r="VRD10" s="96"/>
      <c r="VRE10" s="96"/>
      <c r="VRF10" s="96"/>
      <c r="VRG10" s="96"/>
      <c r="VRH10" s="96"/>
      <c r="VRI10" s="96"/>
      <c r="VRJ10" s="96"/>
      <c r="VRK10" s="96"/>
      <c r="VRL10" s="96"/>
      <c r="VRM10" s="96"/>
      <c r="VRN10" s="96"/>
      <c r="VRO10" s="96"/>
      <c r="VRP10" s="96"/>
      <c r="VRQ10" s="96"/>
      <c r="VRR10" s="96"/>
      <c r="VRS10" s="96"/>
      <c r="VRT10" s="96"/>
      <c r="VRU10" s="96"/>
      <c r="VRV10" s="96"/>
      <c r="VRW10" s="96"/>
      <c r="VRX10" s="96"/>
      <c r="VRY10" s="96"/>
      <c r="VRZ10" s="96"/>
      <c r="VSA10" s="96"/>
      <c r="VSB10" s="96"/>
      <c r="VSC10" s="96"/>
      <c r="VSD10" s="96"/>
      <c r="VSE10" s="96"/>
      <c r="VSF10" s="96"/>
      <c r="VSG10" s="96"/>
      <c r="VSH10" s="96"/>
      <c r="VSI10" s="96"/>
      <c r="VSJ10" s="96"/>
      <c r="VSK10" s="96"/>
      <c r="VSL10" s="96"/>
      <c r="VSM10" s="96"/>
      <c r="VSN10" s="96"/>
      <c r="VSO10" s="96"/>
      <c r="VSP10" s="96"/>
      <c r="VSQ10" s="96"/>
      <c r="VSR10" s="96"/>
      <c r="VSS10" s="96"/>
      <c r="VST10" s="96"/>
      <c r="VSU10" s="96"/>
      <c r="VSV10" s="96"/>
      <c r="VSW10" s="96"/>
      <c r="VSX10" s="96"/>
      <c r="VSY10" s="96"/>
      <c r="VSZ10" s="96"/>
      <c r="VTA10" s="96"/>
      <c r="VTB10" s="96"/>
      <c r="VTC10" s="96"/>
      <c r="VTD10" s="96"/>
      <c r="VTE10" s="96"/>
      <c r="VTF10" s="96"/>
      <c r="VTG10" s="96"/>
      <c r="VTH10" s="96"/>
      <c r="VTI10" s="96"/>
      <c r="VTJ10" s="96"/>
      <c r="VTK10" s="96"/>
      <c r="VTL10" s="96"/>
      <c r="VTM10" s="96"/>
      <c r="VTN10" s="96"/>
      <c r="VTO10" s="96"/>
      <c r="VTP10" s="96"/>
      <c r="VTQ10" s="96"/>
      <c r="VTR10" s="96"/>
      <c r="VTS10" s="96"/>
      <c r="VTT10" s="96"/>
      <c r="VTU10" s="96"/>
      <c r="VTV10" s="96"/>
      <c r="VTW10" s="96"/>
      <c r="VTX10" s="96"/>
      <c r="VTY10" s="96"/>
      <c r="VTZ10" s="96"/>
      <c r="VUA10" s="96"/>
      <c r="VUB10" s="96"/>
      <c r="VUC10" s="96"/>
      <c r="VUD10" s="96"/>
      <c r="VUE10" s="96"/>
      <c r="VUF10" s="96"/>
      <c r="VUG10" s="96"/>
      <c r="VUH10" s="96"/>
      <c r="VUI10" s="96"/>
      <c r="VUJ10" s="96"/>
      <c r="VUK10" s="96"/>
      <c r="VUL10" s="96"/>
      <c r="VUM10" s="96"/>
      <c r="VUN10" s="96"/>
      <c r="VUO10" s="96"/>
      <c r="VUP10" s="96"/>
      <c r="VUQ10" s="96"/>
      <c r="VUR10" s="96"/>
      <c r="VUS10" s="96"/>
      <c r="VUT10" s="96"/>
      <c r="VUU10" s="96"/>
      <c r="VUV10" s="96"/>
      <c r="VUW10" s="96"/>
      <c r="VUX10" s="96"/>
      <c r="VUY10" s="96"/>
      <c r="VUZ10" s="96"/>
      <c r="VVA10" s="96"/>
      <c r="VVB10" s="96"/>
      <c r="VVC10" s="96"/>
      <c r="VVD10" s="96"/>
      <c r="VVE10" s="96"/>
      <c r="VVF10" s="96"/>
      <c r="VVG10" s="96"/>
      <c r="VVH10" s="96"/>
      <c r="VVI10" s="96"/>
      <c r="VVJ10" s="96"/>
      <c r="VVK10" s="96"/>
      <c r="VVL10" s="96"/>
      <c r="VVM10" s="96"/>
      <c r="VVN10" s="96"/>
      <c r="VVO10" s="96"/>
      <c r="VVP10" s="96"/>
      <c r="VVQ10" s="96"/>
      <c r="VVR10" s="96"/>
      <c r="VVS10" s="96"/>
      <c r="VVT10" s="96"/>
      <c r="VVU10" s="96"/>
      <c r="VVV10" s="96"/>
      <c r="VVW10" s="96"/>
      <c r="VVX10" s="96"/>
      <c r="VVY10" s="96"/>
      <c r="VVZ10" s="96"/>
      <c r="VWA10" s="96"/>
      <c r="VWB10" s="96"/>
      <c r="VWC10" s="96"/>
      <c r="VWD10" s="96"/>
      <c r="VWE10" s="96"/>
      <c r="VWF10" s="96"/>
      <c r="VWG10" s="96"/>
      <c r="VWH10" s="96"/>
      <c r="VWI10" s="96"/>
      <c r="VWJ10" s="96"/>
      <c r="VWK10" s="96"/>
      <c r="VWL10" s="96"/>
      <c r="VWM10" s="96"/>
      <c r="VWN10" s="96"/>
      <c r="VWO10" s="96"/>
      <c r="VWP10" s="96"/>
      <c r="VWQ10" s="96"/>
      <c r="VWR10" s="96"/>
      <c r="VWS10" s="96"/>
      <c r="VWT10" s="96"/>
      <c r="VWU10" s="96"/>
      <c r="VWV10" s="96"/>
      <c r="VWW10" s="96"/>
      <c r="VWX10" s="96"/>
      <c r="VWY10" s="96"/>
      <c r="VWZ10" s="96"/>
      <c r="VXA10" s="96"/>
      <c r="VXB10" s="96"/>
      <c r="VXC10" s="96"/>
      <c r="VXD10" s="96"/>
      <c r="VXE10" s="96"/>
      <c r="VXF10" s="96"/>
      <c r="VXG10" s="96"/>
      <c r="VXH10" s="96"/>
      <c r="VXI10" s="96"/>
      <c r="VXJ10" s="96"/>
      <c r="VXK10" s="96"/>
      <c r="VXL10" s="96"/>
      <c r="VXM10" s="96"/>
      <c r="VXN10" s="96"/>
      <c r="VXO10" s="96"/>
      <c r="VXP10" s="96"/>
      <c r="VXQ10" s="96"/>
      <c r="VXR10" s="96"/>
      <c r="VXS10" s="96"/>
      <c r="VXT10" s="96"/>
      <c r="VXU10" s="96"/>
      <c r="VXV10" s="96"/>
      <c r="VXW10" s="96"/>
      <c r="VXX10" s="96"/>
      <c r="VXY10" s="96"/>
      <c r="VXZ10" s="96"/>
      <c r="VYA10" s="96"/>
      <c r="VYB10" s="96"/>
      <c r="VYC10" s="96"/>
      <c r="VYD10" s="96"/>
      <c r="VYE10" s="96"/>
      <c r="VYF10" s="96"/>
      <c r="VYG10" s="96"/>
      <c r="VYH10" s="96"/>
      <c r="VYI10" s="96"/>
      <c r="VYJ10" s="96"/>
      <c r="VYK10" s="96"/>
      <c r="VYL10" s="96"/>
      <c r="VYM10" s="96"/>
      <c r="VYN10" s="96"/>
      <c r="VYO10" s="96"/>
      <c r="VYP10" s="96"/>
      <c r="VYQ10" s="96"/>
      <c r="VYR10" s="96"/>
      <c r="VYS10" s="96"/>
      <c r="VYT10" s="96"/>
      <c r="VYU10" s="96"/>
      <c r="VYV10" s="96"/>
      <c r="VYW10" s="96"/>
      <c r="VYX10" s="96"/>
      <c r="VYY10" s="96"/>
      <c r="VYZ10" s="96"/>
      <c r="VZA10" s="96"/>
      <c r="VZB10" s="96"/>
      <c r="VZC10" s="96"/>
      <c r="VZD10" s="96"/>
      <c r="VZE10" s="96"/>
      <c r="VZF10" s="96"/>
      <c r="VZG10" s="96"/>
      <c r="VZH10" s="96"/>
      <c r="VZI10" s="96"/>
      <c r="VZJ10" s="96"/>
      <c r="VZK10" s="96"/>
      <c r="VZL10" s="96"/>
      <c r="VZM10" s="96"/>
      <c r="VZN10" s="96"/>
      <c r="VZO10" s="96"/>
      <c r="VZP10" s="96"/>
      <c r="VZQ10" s="96"/>
      <c r="VZR10" s="96"/>
      <c r="VZS10" s="96"/>
      <c r="VZT10" s="96"/>
      <c r="VZU10" s="96"/>
      <c r="VZV10" s="96"/>
      <c r="VZW10" s="96"/>
      <c r="VZX10" s="96"/>
      <c r="VZY10" s="96"/>
      <c r="VZZ10" s="96"/>
      <c r="WAA10" s="96"/>
      <c r="WAB10" s="96"/>
      <c r="WAC10" s="96"/>
      <c r="WAD10" s="96"/>
      <c r="WAE10" s="96"/>
      <c r="WAF10" s="96"/>
      <c r="WAG10" s="96"/>
      <c r="WAH10" s="96"/>
      <c r="WAI10" s="96"/>
      <c r="WAJ10" s="96"/>
      <c r="WAK10" s="96"/>
      <c r="WAL10" s="96"/>
      <c r="WAM10" s="96"/>
      <c r="WAN10" s="96"/>
      <c r="WAO10" s="96"/>
      <c r="WAP10" s="96"/>
      <c r="WAQ10" s="96"/>
      <c r="WAR10" s="96"/>
      <c r="WAS10" s="96"/>
      <c r="WAT10" s="96"/>
      <c r="WAU10" s="96"/>
      <c r="WAV10" s="96"/>
      <c r="WAW10" s="96"/>
      <c r="WAX10" s="96"/>
      <c r="WAY10" s="96"/>
      <c r="WAZ10" s="96"/>
      <c r="WBA10" s="96"/>
      <c r="WBB10" s="96"/>
      <c r="WBC10" s="96"/>
      <c r="WBD10" s="96"/>
      <c r="WBE10" s="96"/>
      <c r="WBF10" s="96"/>
      <c r="WBG10" s="96"/>
      <c r="WBH10" s="96"/>
      <c r="WBI10" s="96"/>
      <c r="WBJ10" s="96"/>
      <c r="WBK10" s="96"/>
      <c r="WBL10" s="96"/>
      <c r="WBM10" s="96"/>
      <c r="WBN10" s="96"/>
      <c r="WBO10" s="96"/>
      <c r="WBP10" s="96"/>
      <c r="WBQ10" s="96"/>
      <c r="WBR10" s="96"/>
      <c r="WBS10" s="96"/>
      <c r="WBT10" s="96"/>
      <c r="WBU10" s="96"/>
      <c r="WBV10" s="96"/>
      <c r="WBW10" s="96"/>
      <c r="WBX10" s="96"/>
      <c r="WBY10" s="96"/>
      <c r="WBZ10" s="96"/>
      <c r="WCA10" s="96"/>
      <c r="WCB10" s="96"/>
      <c r="WCC10" s="96"/>
      <c r="WCD10" s="96"/>
      <c r="WCE10" s="96"/>
      <c r="WCF10" s="96"/>
      <c r="WCG10" s="96"/>
      <c r="WCH10" s="96"/>
      <c r="WCI10" s="96"/>
      <c r="WCJ10" s="96"/>
      <c r="WCK10" s="96"/>
      <c r="WCL10" s="96"/>
      <c r="WCM10" s="96"/>
      <c r="WCN10" s="96"/>
      <c r="WCO10" s="96"/>
      <c r="WCP10" s="96"/>
      <c r="WCQ10" s="96"/>
      <c r="WCR10" s="96"/>
      <c r="WCS10" s="96"/>
      <c r="WCT10" s="96"/>
      <c r="WCU10" s="96"/>
      <c r="WCV10" s="96"/>
      <c r="WCW10" s="96"/>
      <c r="WCX10" s="96"/>
      <c r="WCY10" s="96"/>
      <c r="WCZ10" s="96"/>
      <c r="WDA10" s="96"/>
      <c r="WDB10" s="96"/>
      <c r="WDC10" s="96"/>
      <c r="WDD10" s="96"/>
      <c r="WDE10" s="96"/>
      <c r="WDF10" s="96"/>
      <c r="WDG10" s="96"/>
      <c r="WDH10" s="96"/>
      <c r="WDI10" s="96"/>
      <c r="WDJ10" s="96"/>
      <c r="WDK10" s="96"/>
      <c r="WDL10" s="96"/>
      <c r="WDM10" s="96"/>
      <c r="WDN10" s="96"/>
      <c r="WDO10" s="96"/>
      <c r="WDP10" s="96"/>
      <c r="WDQ10" s="96"/>
      <c r="WDR10" s="96"/>
      <c r="WDS10" s="96"/>
      <c r="WDT10" s="96"/>
      <c r="WDU10" s="96"/>
      <c r="WDV10" s="96"/>
      <c r="WDW10" s="96"/>
      <c r="WDX10" s="96"/>
      <c r="WDY10" s="96"/>
      <c r="WDZ10" s="96"/>
      <c r="WEA10" s="96"/>
      <c r="WEB10" s="96"/>
      <c r="WEC10" s="96"/>
      <c r="WED10" s="96"/>
      <c r="WEE10" s="96"/>
      <c r="WEF10" s="96"/>
      <c r="WEG10" s="96"/>
      <c r="WEH10" s="96"/>
      <c r="WEI10" s="96"/>
      <c r="WEJ10" s="96"/>
      <c r="WEK10" s="96"/>
      <c r="WEL10" s="96"/>
      <c r="WEM10" s="96"/>
      <c r="WEN10" s="96"/>
      <c r="WEO10" s="96"/>
      <c r="WEP10" s="96"/>
      <c r="WEQ10" s="96"/>
      <c r="WER10" s="96"/>
      <c r="WES10" s="96"/>
      <c r="WET10" s="96"/>
      <c r="WEU10" s="96"/>
      <c r="WEV10" s="96"/>
      <c r="WEW10" s="96"/>
      <c r="WEX10" s="96"/>
      <c r="WEY10" s="96"/>
      <c r="WEZ10" s="96"/>
      <c r="WFA10" s="96"/>
      <c r="WFB10" s="96"/>
      <c r="WFC10" s="96"/>
      <c r="WFD10" s="96"/>
      <c r="WFE10" s="96"/>
      <c r="WFF10" s="96"/>
      <c r="WFG10" s="96"/>
      <c r="WFH10" s="96"/>
      <c r="WFI10" s="96"/>
      <c r="WFJ10" s="96"/>
      <c r="WFK10" s="96"/>
      <c r="WFL10" s="96"/>
      <c r="WFM10" s="96"/>
      <c r="WFN10" s="96"/>
      <c r="WFO10" s="96"/>
      <c r="WFP10" s="96"/>
      <c r="WFQ10" s="96"/>
      <c r="WFR10" s="96"/>
      <c r="WFS10" s="96"/>
      <c r="WFT10" s="96"/>
      <c r="WFU10" s="96"/>
      <c r="WFV10" s="96"/>
      <c r="WFW10" s="96"/>
      <c r="WFX10" s="96"/>
      <c r="WFY10" s="96"/>
      <c r="WFZ10" s="96"/>
      <c r="WGA10" s="96"/>
      <c r="WGB10" s="96"/>
      <c r="WGC10" s="96"/>
      <c r="WGD10" s="96"/>
      <c r="WGE10" s="96"/>
      <c r="WGF10" s="96"/>
      <c r="WGG10" s="96"/>
      <c r="WGH10" s="96"/>
      <c r="WGI10" s="96"/>
      <c r="WGJ10" s="96"/>
      <c r="WGK10" s="96"/>
      <c r="WGL10" s="96"/>
      <c r="WGM10" s="96"/>
      <c r="WGN10" s="96"/>
      <c r="WGO10" s="96"/>
      <c r="WGP10" s="96"/>
      <c r="WGQ10" s="96"/>
      <c r="WGR10" s="96"/>
      <c r="WGS10" s="96"/>
      <c r="WGT10" s="96"/>
      <c r="WGU10" s="96"/>
      <c r="WGV10" s="96"/>
      <c r="WGW10" s="96"/>
      <c r="WGX10" s="96"/>
      <c r="WGY10" s="96"/>
      <c r="WGZ10" s="96"/>
      <c r="WHA10" s="96"/>
      <c r="WHB10" s="96"/>
      <c r="WHC10" s="96"/>
      <c r="WHD10" s="96"/>
      <c r="WHE10" s="96"/>
      <c r="WHF10" s="96"/>
      <c r="WHG10" s="96"/>
      <c r="WHH10" s="96"/>
      <c r="WHI10" s="96"/>
      <c r="WHJ10" s="96"/>
      <c r="WHK10" s="96"/>
      <c r="WHL10" s="96"/>
      <c r="WHM10" s="96"/>
      <c r="WHN10" s="96"/>
      <c r="WHO10" s="96"/>
      <c r="WHP10" s="96"/>
      <c r="WHQ10" s="96"/>
      <c r="WHR10" s="96"/>
      <c r="WHS10" s="96"/>
      <c r="WHT10" s="96"/>
      <c r="WHU10" s="96"/>
      <c r="WHV10" s="96"/>
      <c r="WHW10" s="96"/>
      <c r="WHX10" s="96"/>
      <c r="WHY10" s="96"/>
      <c r="WHZ10" s="96"/>
      <c r="WIA10" s="96"/>
      <c r="WIB10" s="96"/>
      <c r="WIC10" s="96"/>
      <c r="WID10" s="96"/>
      <c r="WIE10" s="96"/>
      <c r="WIF10" s="96"/>
      <c r="WIG10" s="96"/>
      <c r="WIH10" s="96"/>
      <c r="WII10" s="96"/>
      <c r="WIJ10" s="96"/>
      <c r="WIK10" s="96"/>
      <c r="WIL10" s="96"/>
      <c r="WIM10" s="96"/>
      <c r="WIN10" s="96"/>
      <c r="WIO10" s="96"/>
      <c r="WIP10" s="96"/>
      <c r="WIQ10" s="96"/>
      <c r="WIR10" s="96"/>
      <c r="WIS10" s="96"/>
      <c r="WIT10" s="96"/>
      <c r="WIU10" s="96"/>
      <c r="WIV10" s="96"/>
      <c r="WIW10" s="96"/>
      <c r="WIX10" s="96"/>
      <c r="WIY10" s="96"/>
      <c r="WIZ10" s="96"/>
      <c r="WJA10" s="96"/>
      <c r="WJB10" s="96"/>
      <c r="WJC10" s="96"/>
      <c r="WJD10" s="96"/>
      <c r="WJE10" s="96"/>
      <c r="WJF10" s="96"/>
      <c r="WJG10" s="96"/>
      <c r="WJH10" s="96"/>
      <c r="WJI10" s="96"/>
      <c r="WJJ10" s="96"/>
      <c r="WJK10" s="96"/>
      <c r="WJL10" s="96"/>
      <c r="WJM10" s="96"/>
      <c r="WJN10" s="96"/>
      <c r="WJO10" s="96"/>
      <c r="WJP10" s="96"/>
      <c r="WJQ10" s="96"/>
      <c r="WJR10" s="96"/>
      <c r="WJS10" s="96"/>
      <c r="WJT10" s="96"/>
      <c r="WJU10" s="96"/>
      <c r="WJV10" s="96"/>
      <c r="WJW10" s="96"/>
      <c r="WJX10" s="96"/>
      <c r="WJY10" s="96"/>
      <c r="WJZ10" s="96"/>
      <c r="WKA10" s="96"/>
      <c r="WKB10" s="96"/>
      <c r="WKC10" s="96"/>
      <c r="WKD10" s="96"/>
      <c r="WKE10" s="96"/>
      <c r="WKF10" s="96"/>
      <c r="WKG10" s="96"/>
      <c r="WKH10" s="96"/>
      <c r="WKI10" s="96"/>
      <c r="WKJ10" s="96"/>
      <c r="WKK10" s="96"/>
      <c r="WKL10" s="96"/>
      <c r="WKM10" s="96"/>
      <c r="WKN10" s="96"/>
      <c r="WKO10" s="96"/>
      <c r="WKP10" s="96"/>
      <c r="WKQ10" s="96"/>
      <c r="WKR10" s="96"/>
      <c r="WKS10" s="96"/>
      <c r="WKT10" s="96"/>
      <c r="WKU10" s="96"/>
      <c r="WKV10" s="96"/>
      <c r="WKW10" s="96"/>
      <c r="WKX10" s="96"/>
      <c r="WKY10" s="96"/>
      <c r="WKZ10" s="96"/>
      <c r="WLA10" s="96"/>
      <c r="WLB10" s="96"/>
      <c r="WLC10" s="96"/>
      <c r="WLD10" s="96"/>
      <c r="WLE10" s="96"/>
      <c r="WLF10" s="96"/>
      <c r="WLG10" s="96"/>
      <c r="WLH10" s="96"/>
      <c r="WLI10" s="96"/>
      <c r="WLJ10" s="96"/>
      <c r="WLK10" s="96"/>
      <c r="WLL10" s="96"/>
      <c r="WLM10" s="96"/>
      <c r="WLN10" s="96"/>
      <c r="WLO10" s="96"/>
      <c r="WLP10" s="96"/>
      <c r="WLQ10" s="96"/>
      <c r="WLR10" s="96"/>
      <c r="WLS10" s="96"/>
      <c r="WLT10" s="96"/>
      <c r="WLU10" s="96"/>
      <c r="WLV10" s="96"/>
      <c r="WLW10" s="96"/>
      <c r="WLX10" s="96"/>
      <c r="WLY10" s="96"/>
      <c r="WLZ10" s="96"/>
      <c r="WMA10" s="96"/>
      <c r="WMB10" s="96"/>
      <c r="WMC10" s="96"/>
      <c r="WMD10" s="96"/>
      <c r="WME10" s="96"/>
      <c r="WMF10" s="96"/>
      <c r="WMG10" s="96"/>
      <c r="WMH10" s="96"/>
      <c r="WMI10" s="96"/>
      <c r="WMJ10" s="96"/>
      <c r="WMK10" s="96"/>
      <c r="WML10" s="96"/>
      <c r="WMM10" s="96"/>
      <c r="WMN10" s="96"/>
      <c r="WMO10" s="96"/>
      <c r="WMP10" s="96"/>
      <c r="WMQ10" s="96"/>
      <c r="WMR10" s="96"/>
      <c r="WMS10" s="96"/>
      <c r="WMT10" s="96"/>
      <c r="WMU10" s="96"/>
      <c r="WMV10" s="96"/>
      <c r="WMW10" s="96"/>
      <c r="WMX10" s="96"/>
      <c r="WMY10" s="96"/>
      <c r="WMZ10" s="96"/>
      <c r="WNA10" s="96"/>
      <c r="WNB10" s="96"/>
      <c r="WNC10" s="96"/>
      <c r="WND10" s="96"/>
      <c r="WNE10" s="96"/>
      <c r="WNF10" s="96"/>
      <c r="WNG10" s="96"/>
      <c r="WNH10" s="96"/>
      <c r="WNI10" s="96"/>
      <c r="WNJ10" s="96"/>
      <c r="WNK10" s="96"/>
      <c r="WNL10" s="96"/>
      <c r="WNM10" s="96"/>
      <c r="WNN10" s="96"/>
      <c r="WNO10" s="96"/>
      <c r="WNP10" s="96"/>
      <c r="WNQ10" s="96"/>
      <c r="WNR10" s="96"/>
      <c r="WNS10" s="96"/>
      <c r="WNT10" s="96"/>
      <c r="WNU10" s="96"/>
      <c r="WNV10" s="96"/>
      <c r="WNW10" s="96"/>
      <c r="WNX10" s="96"/>
      <c r="WNY10" s="96"/>
      <c r="WNZ10" s="96"/>
      <c r="WOA10" s="96"/>
      <c r="WOB10" s="96"/>
      <c r="WOC10" s="96"/>
      <c r="WOD10" s="96"/>
      <c r="WOE10" s="96"/>
      <c r="WOF10" s="96"/>
      <c r="WOG10" s="96"/>
      <c r="WOH10" s="96"/>
      <c r="WOI10" s="96"/>
      <c r="WOJ10" s="96"/>
      <c r="WOK10" s="96"/>
      <c r="WOL10" s="96"/>
      <c r="WOM10" s="96"/>
      <c r="WON10" s="96"/>
      <c r="WOO10" s="96"/>
      <c r="WOP10" s="96"/>
      <c r="WOQ10" s="96"/>
      <c r="WOR10" s="96"/>
      <c r="WOS10" s="96"/>
      <c r="WOT10" s="96"/>
      <c r="WOU10" s="96"/>
      <c r="WOV10" s="96"/>
      <c r="WOW10" s="96"/>
      <c r="WOX10" s="96"/>
      <c r="WOY10" s="96"/>
      <c r="WOZ10" s="96"/>
      <c r="WPA10" s="96"/>
      <c r="WPB10" s="96"/>
      <c r="WPC10" s="96"/>
      <c r="WPD10" s="96"/>
      <c r="WPE10" s="96"/>
      <c r="WPF10" s="96"/>
      <c r="WPG10" s="96"/>
      <c r="WPH10" s="96"/>
      <c r="WPI10" s="96"/>
      <c r="WPJ10" s="96"/>
      <c r="WPK10" s="96"/>
      <c r="WPL10" s="96"/>
      <c r="WPM10" s="96"/>
      <c r="WPN10" s="96"/>
      <c r="WPO10" s="96"/>
      <c r="WPP10" s="96"/>
      <c r="WPQ10" s="96"/>
      <c r="WPR10" s="96"/>
      <c r="WPS10" s="96"/>
      <c r="WPT10" s="96"/>
      <c r="WPU10" s="96"/>
      <c r="WPV10" s="96"/>
      <c r="WPW10" s="96"/>
      <c r="WPX10" s="96"/>
      <c r="WPY10" s="96"/>
      <c r="WPZ10" s="96"/>
      <c r="WQA10" s="96"/>
      <c r="WQB10" s="96"/>
      <c r="WQC10" s="96"/>
      <c r="WQD10" s="96"/>
      <c r="WQE10" s="96"/>
      <c r="WQF10" s="96"/>
      <c r="WQG10" s="96"/>
      <c r="WQH10" s="96"/>
      <c r="WQI10" s="96"/>
      <c r="WQJ10" s="96"/>
      <c r="WQK10" s="96"/>
      <c r="WQL10" s="96"/>
      <c r="WQM10" s="96"/>
      <c r="WQN10" s="96"/>
      <c r="WQO10" s="96"/>
      <c r="WQP10" s="96"/>
      <c r="WQQ10" s="96"/>
      <c r="WQR10" s="96"/>
      <c r="WQS10" s="96"/>
      <c r="WQT10" s="96"/>
      <c r="WQU10" s="96"/>
      <c r="WQV10" s="96"/>
      <c r="WQW10" s="96"/>
      <c r="WQX10" s="96"/>
      <c r="WQY10" s="96"/>
      <c r="WQZ10" s="96"/>
      <c r="WRA10" s="96"/>
      <c r="WRB10" s="96"/>
      <c r="WRC10" s="96"/>
      <c r="WRD10" s="96"/>
      <c r="WRE10" s="96"/>
      <c r="WRF10" s="96"/>
      <c r="WRG10" s="96"/>
      <c r="WRH10" s="96"/>
      <c r="WRI10" s="96"/>
      <c r="WRJ10" s="96"/>
      <c r="WRK10" s="96"/>
      <c r="WRL10" s="96"/>
      <c r="WRM10" s="96"/>
      <c r="WRN10" s="96"/>
      <c r="WRO10" s="96"/>
      <c r="WRP10" s="96"/>
      <c r="WRQ10" s="96"/>
      <c r="WRR10" s="96"/>
      <c r="WRS10" s="96"/>
      <c r="WRT10" s="96"/>
      <c r="WRU10" s="96"/>
      <c r="WRV10" s="96"/>
      <c r="WRW10" s="96"/>
      <c r="WRX10" s="96"/>
      <c r="WRY10" s="96"/>
      <c r="WRZ10" s="96"/>
      <c r="WSA10" s="96"/>
      <c r="WSB10" s="96"/>
      <c r="WSC10" s="96"/>
      <c r="WSD10" s="96"/>
      <c r="WSE10" s="96"/>
      <c r="WSF10" s="96"/>
      <c r="WSG10" s="96"/>
      <c r="WSH10" s="96"/>
      <c r="WSI10" s="96"/>
      <c r="WSJ10" s="96"/>
      <c r="WSK10" s="96"/>
      <c r="WSL10" s="96"/>
      <c r="WSM10" s="96"/>
      <c r="WSN10" s="96"/>
      <c r="WSO10" s="96"/>
      <c r="WSP10" s="96"/>
      <c r="WSQ10" s="96"/>
      <c r="WSR10" s="96"/>
      <c r="WSS10" s="96"/>
      <c r="WST10" s="96"/>
      <c r="WSU10" s="96"/>
      <c r="WSV10" s="96"/>
      <c r="WSW10" s="96"/>
      <c r="WSX10" s="96"/>
      <c r="WSY10" s="96"/>
      <c r="WSZ10" s="96"/>
      <c r="WTA10" s="96"/>
      <c r="WTB10" s="96"/>
      <c r="WTC10" s="96"/>
      <c r="WTD10" s="96"/>
      <c r="WTE10" s="96"/>
      <c r="WTF10" s="96"/>
      <c r="WTG10" s="96"/>
      <c r="WTH10" s="96"/>
      <c r="WTI10" s="96"/>
      <c r="WTJ10" s="96"/>
      <c r="WTK10" s="96"/>
      <c r="WTL10" s="96"/>
      <c r="WTM10" s="96"/>
      <c r="WTN10" s="96"/>
      <c r="WTO10" s="96"/>
      <c r="WTP10" s="96"/>
      <c r="WTQ10" s="96"/>
      <c r="WTR10" s="96"/>
      <c r="WTS10" s="96"/>
      <c r="WTT10" s="96"/>
      <c r="WTU10" s="96"/>
      <c r="WTV10" s="96"/>
      <c r="WTW10" s="96"/>
      <c r="WTX10" s="96"/>
      <c r="WTY10" s="96"/>
      <c r="WTZ10" s="96"/>
      <c r="WUA10" s="96"/>
      <c r="WUB10" s="96"/>
      <c r="WUC10" s="96"/>
      <c r="WUD10" s="96"/>
      <c r="WUE10" s="96"/>
      <c r="WUF10" s="96"/>
      <c r="WUG10" s="96"/>
      <c r="WUH10" s="96"/>
      <c r="WUI10" s="96"/>
      <c r="WUJ10" s="96"/>
      <c r="WUK10" s="96"/>
      <c r="WUL10" s="96"/>
      <c r="WUM10" s="96"/>
      <c r="WUN10" s="96"/>
      <c r="WUO10" s="96"/>
      <c r="WUP10" s="96"/>
      <c r="WUQ10" s="96"/>
      <c r="WUR10" s="96"/>
      <c r="WUS10" s="96"/>
      <c r="WUT10" s="96"/>
      <c r="WUU10" s="96"/>
      <c r="WUV10" s="96"/>
      <c r="WUW10" s="96"/>
      <c r="WUX10" s="96"/>
      <c r="WUY10" s="96"/>
      <c r="WUZ10" s="96"/>
      <c r="WVA10" s="96"/>
      <c r="WVB10" s="96"/>
      <c r="WVC10" s="96"/>
      <c r="WVD10" s="96"/>
      <c r="WVE10" s="96"/>
      <c r="WVF10" s="96"/>
      <c r="WVG10" s="96"/>
      <c r="WVH10" s="96"/>
      <c r="WVI10" s="96"/>
      <c r="WVJ10" s="96"/>
      <c r="WVK10" s="96"/>
      <c r="WVL10" s="96"/>
      <c r="WVM10" s="96"/>
      <c r="WVN10" s="96"/>
      <c r="WVO10" s="96"/>
      <c r="WVP10" s="96"/>
      <c r="WVQ10" s="96"/>
      <c r="WVR10" s="96"/>
      <c r="WVS10" s="96"/>
      <c r="WVT10" s="96"/>
      <c r="WVU10" s="96"/>
      <c r="WVV10" s="96"/>
      <c r="WVW10" s="96"/>
      <c r="WVX10" s="96"/>
      <c r="WVY10" s="96"/>
      <c r="WVZ10" s="96"/>
      <c r="WWA10" s="96"/>
      <c r="WWB10" s="96"/>
      <c r="WWC10" s="96"/>
      <c r="WWD10" s="96"/>
      <c r="WWE10" s="96"/>
      <c r="WWF10" s="96"/>
      <c r="WWG10" s="96"/>
      <c r="WWH10" s="96"/>
      <c r="WWI10" s="96"/>
      <c r="WWJ10" s="96"/>
      <c r="WWK10" s="96"/>
      <c r="WWL10" s="96"/>
      <c r="WWM10" s="96"/>
      <c r="WWN10" s="96"/>
      <c r="WWO10" s="96"/>
      <c r="WWP10" s="96"/>
      <c r="WWQ10" s="96"/>
      <c r="WWR10" s="96"/>
      <c r="WWS10" s="96"/>
      <c r="WWT10" s="96"/>
      <c r="WWU10" s="96"/>
      <c r="WWV10" s="96"/>
      <c r="WWW10" s="96"/>
      <c r="WWX10" s="96"/>
      <c r="WWY10" s="96"/>
      <c r="WWZ10" s="96"/>
      <c r="WXA10" s="96"/>
      <c r="WXB10" s="96"/>
      <c r="WXC10" s="96"/>
      <c r="WXD10" s="96"/>
      <c r="WXE10" s="96"/>
      <c r="WXF10" s="96"/>
      <c r="WXG10" s="96"/>
      <c r="WXH10" s="96"/>
      <c r="WXI10" s="96"/>
      <c r="WXJ10" s="96"/>
      <c r="WXK10" s="96"/>
      <c r="WXL10" s="96"/>
      <c r="WXM10" s="96"/>
      <c r="WXN10" s="96"/>
      <c r="WXO10" s="96"/>
      <c r="WXP10" s="96"/>
      <c r="WXQ10" s="96"/>
      <c r="WXR10" s="96"/>
      <c r="WXS10" s="96"/>
      <c r="WXT10" s="96"/>
      <c r="WXU10" s="96"/>
      <c r="WXV10" s="96"/>
      <c r="WXW10" s="96"/>
      <c r="WXX10" s="96"/>
      <c r="WXY10" s="96"/>
      <c r="WXZ10" s="96"/>
      <c r="WYA10" s="96"/>
      <c r="WYB10" s="96"/>
      <c r="WYC10" s="96"/>
      <c r="WYD10" s="96"/>
      <c r="WYE10" s="96"/>
      <c r="WYF10" s="96"/>
      <c r="WYG10" s="96"/>
      <c r="WYH10" s="96"/>
      <c r="WYI10" s="96"/>
      <c r="WYJ10" s="96"/>
      <c r="WYK10" s="96"/>
      <c r="WYL10" s="96"/>
      <c r="WYM10" s="96"/>
      <c r="WYN10" s="96"/>
      <c r="WYO10" s="96"/>
      <c r="WYP10" s="96"/>
      <c r="WYQ10" s="96"/>
      <c r="WYR10" s="96"/>
      <c r="WYS10" s="96"/>
      <c r="WYT10" s="96"/>
      <c r="WYU10" s="96"/>
      <c r="WYV10" s="96"/>
      <c r="WYW10" s="96"/>
      <c r="WYX10" s="96"/>
      <c r="WYY10" s="96"/>
      <c r="WYZ10" s="96"/>
      <c r="WZA10" s="96"/>
      <c r="WZB10" s="96"/>
      <c r="WZC10" s="96"/>
      <c r="WZD10" s="96"/>
      <c r="WZE10" s="96"/>
      <c r="WZF10" s="96"/>
      <c r="WZG10" s="96"/>
      <c r="WZH10" s="96"/>
      <c r="WZI10" s="96"/>
      <c r="WZJ10" s="96"/>
      <c r="WZK10" s="96"/>
      <c r="WZL10" s="96"/>
      <c r="WZM10" s="96"/>
      <c r="WZN10" s="96"/>
      <c r="WZO10" s="96"/>
      <c r="WZP10" s="96"/>
      <c r="WZQ10" s="96"/>
      <c r="WZR10" s="96"/>
      <c r="WZS10" s="96"/>
      <c r="WZT10" s="96"/>
      <c r="WZU10" s="96"/>
      <c r="WZV10" s="96"/>
      <c r="WZW10" s="96"/>
      <c r="WZX10" s="96"/>
      <c r="WZY10" s="96"/>
      <c r="WZZ10" s="96"/>
      <c r="XAA10" s="96"/>
      <c r="XAB10" s="96"/>
      <c r="XAC10" s="96"/>
      <c r="XAD10" s="96"/>
      <c r="XAE10" s="96"/>
      <c r="XAF10" s="96"/>
      <c r="XAG10" s="96"/>
      <c r="XAH10" s="96"/>
      <c r="XAI10" s="96"/>
      <c r="XAJ10" s="96"/>
      <c r="XAK10" s="96"/>
      <c r="XAL10" s="96"/>
      <c r="XAM10" s="96"/>
      <c r="XAN10" s="96"/>
      <c r="XAO10" s="96"/>
      <c r="XAP10" s="96"/>
      <c r="XAQ10" s="96"/>
      <c r="XAR10" s="96"/>
      <c r="XAS10" s="96"/>
      <c r="XAT10" s="96"/>
      <c r="XAU10" s="96"/>
      <c r="XAV10" s="96"/>
      <c r="XAW10" s="96"/>
      <c r="XAX10" s="96"/>
      <c r="XAY10" s="96"/>
      <c r="XAZ10" s="96"/>
      <c r="XBA10" s="96"/>
      <c r="XBB10" s="96"/>
      <c r="XBC10" s="96"/>
      <c r="XBD10" s="96"/>
      <c r="XBE10" s="96"/>
      <c r="XBF10" s="96"/>
      <c r="XBG10" s="96"/>
      <c r="XBH10" s="96"/>
      <c r="XBI10" s="96"/>
      <c r="XBJ10" s="96"/>
      <c r="XBK10" s="96"/>
      <c r="XBL10" s="96"/>
      <c r="XBM10" s="96"/>
      <c r="XBN10" s="96"/>
      <c r="XBO10" s="96"/>
      <c r="XBP10" s="96"/>
      <c r="XBQ10" s="96"/>
      <c r="XBR10" s="96"/>
      <c r="XBS10" s="96"/>
      <c r="XBT10" s="96"/>
      <c r="XBU10" s="96"/>
      <c r="XBV10" s="96"/>
      <c r="XBW10" s="96"/>
      <c r="XBX10" s="96"/>
      <c r="XBY10" s="96"/>
      <c r="XBZ10" s="96"/>
      <c r="XCA10" s="96"/>
      <c r="XCB10" s="96"/>
      <c r="XCC10" s="96"/>
      <c r="XCD10" s="96"/>
      <c r="XCE10" s="96"/>
      <c r="XCF10" s="96"/>
      <c r="XCG10" s="96"/>
      <c r="XCH10" s="96"/>
      <c r="XCI10" s="96"/>
      <c r="XCJ10" s="96"/>
      <c r="XCK10" s="96"/>
      <c r="XCL10" s="96"/>
      <c r="XCM10" s="96"/>
      <c r="XCN10" s="96"/>
      <c r="XCO10" s="96"/>
      <c r="XCP10" s="96"/>
      <c r="XCQ10" s="96"/>
      <c r="XCR10" s="96"/>
      <c r="XCS10" s="96"/>
      <c r="XCT10" s="96"/>
      <c r="XCU10" s="96"/>
      <c r="XCV10" s="96"/>
      <c r="XCW10" s="96"/>
      <c r="XCX10" s="96"/>
      <c r="XCY10" s="96"/>
      <c r="XCZ10" s="96"/>
      <c r="XDA10" s="96"/>
      <c r="XDB10" s="96"/>
      <c r="XDC10" s="96"/>
      <c r="XDD10" s="96"/>
      <c r="XDE10" s="96"/>
      <c r="XDF10" s="96"/>
      <c r="XDG10" s="96"/>
      <c r="XDH10" s="96"/>
      <c r="XDI10" s="96"/>
      <c r="XDJ10" s="96"/>
      <c r="XDK10" s="96"/>
      <c r="XDL10" s="96"/>
      <c r="XDM10" s="96"/>
      <c r="XDN10" s="96"/>
      <c r="XDO10" s="96"/>
      <c r="XDP10" s="96"/>
      <c r="XDQ10" s="96"/>
      <c r="XDR10" s="96"/>
      <c r="XDS10" s="96"/>
      <c r="XDT10" s="96"/>
      <c r="XDU10" s="96"/>
      <c r="XDV10" s="96"/>
      <c r="XDW10" s="96"/>
      <c r="XDX10" s="96"/>
      <c r="XDY10" s="96"/>
      <c r="XDZ10" s="96"/>
      <c r="XEA10" s="96"/>
      <c r="XEB10" s="96"/>
      <c r="XEC10" s="96"/>
      <c r="XED10" s="96"/>
      <c r="XEE10" s="96"/>
      <c r="XEF10" s="96"/>
      <c r="XEG10" s="96"/>
      <c r="XEH10" s="96"/>
      <c r="XEI10" s="96"/>
      <c r="XEJ10" s="96"/>
      <c r="XEK10" s="96"/>
      <c r="XEL10" s="96"/>
      <c r="XEM10" s="96"/>
      <c r="XEN10" s="96"/>
      <c r="XEO10" s="96"/>
      <c r="XEP10" s="96"/>
      <c r="XEQ10" s="96"/>
      <c r="XER10" s="96"/>
      <c r="XES10" s="96"/>
      <c r="XET10" s="96"/>
      <c r="XEU10" s="96"/>
      <c r="XEV10" s="96"/>
    </row>
    <row r="11" spans="1:16376" ht="14.45" customHeight="1" x14ac:dyDescent="0.25">
      <c r="A11" s="108"/>
      <c r="B11" s="372">
        <v>8</v>
      </c>
      <c r="C11" s="360">
        <f>IF(Entrants!A27="","",Entrants!A27)</f>
        <v>911</v>
      </c>
      <c r="D11" s="361" t="str">
        <f>IF($C11="","",VLOOKUP($C11,Entrants!$1:$1048576,2,FALSE))</f>
        <v>Mark Clair</v>
      </c>
      <c r="E11" s="361" t="str">
        <f>IF($C11="","",VLOOKUP($C11,Entrants!$1:$1048576,3,FALSE))</f>
        <v>Stuart Greaves</v>
      </c>
      <c r="F11" s="361" t="str">
        <f>IF($C11="","",VLOOKUP($C11,Entrants!$1:$1048576,4,FALSE))</f>
        <v>1974 Porsche 911</v>
      </c>
      <c r="G11" s="361" t="str">
        <f>IF($C11="","",VLOOKUP($C11,Entrants!$1:$1048576,5,FALSE))</f>
        <v>2B</v>
      </c>
      <c r="H11" s="361" t="str">
        <f>IF($C11="","",VLOOKUP($C11,Entrants!$1:$1048576,6,FALSE))</f>
        <v>Classic</v>
      </c>
      <c r="I11" s="279">
        <f t="shared" si="0"/>
        <v>3.4131944444444444E-3</v>
      </c>
      <c r="J11" s="272">
        <f t="shared" si="1"/>
        <v>4.0474537037037033E-3</v>
      </c>
      <c r="K11" s="272">
        <f t="shared" si="2"/>
        <v>3.0081018518518521E-3</v>
      </c>
      <c r="L11" s="272">
        <f t="shared" si="3"/>
        <v>3.0833333333333338E-3</v>
      </c>
      <c r="M11" s="272">
        <f t="shared" si="4"/>
        <v>3.9918981481481481E-3</v>
      </c>
      <c r="N11" s="272">
        <f t="shared" si="5"/>
        <v>3.1990740740740742E-3</v>
      </c>
      <c r="O11" s="272">
        <f t="shared" si="6"/>
        <v>3.0636574074074077E-3</v>
      </c>
      <c r="P11" s="131">
        <f t="shared" si="7"/>
        <v>6.634259259259259E-3</v>
      </c>
      <c r="Q11" s="131">
        <f t="shared" si="8"/>
        <v>3.3506944444444443E-3</v>
      </c>
      <c r="R11" s="131">
        <f t="shared" si="9"/>
        <v>3.2488425925925931E-3</v>
      </c>
      <c r="S11" s="131">
        <f t="shared" si="10"/>
        <v>3.3009259259259263E-3</v>
      </c>
      <c r="T11" s="131">
        <f t="shared" si="11"/>
        <v>3.3379629629629627E-3</v>
      </c>
      <c r="U11" s="131">
        <f t="shared" si="12"/>
        <v>6.449074074074075E-3</v>
      </c>
      <c r="V11" s="131">
        <f t="shared" si="13"/>
        <v>7.3912037037037028E-3</v>
      </c>
      <c r="W11" s="131">
        <f t="shared" si="14"/>
        <v>7.8622685185185184E-3</v>
      </c>
      <c r="X11" s="131">
        <f t="shared" si="15"/>
        <v>7.5891203703703702E-3</v>
      </c>
      <c r="Y11" s="131">
        <f t="shared" si="16"/>
        <v>6.7094907407407416E-3</v>
      </c>
      <c r="Z11" s="131">
        <f t="shared" si="17"/>
        <v>1.4261574074074072E-2</v>
      </c>
      <c r="AA11" s="131">
        <f t="shared" si="18"/>
        <v>1.5016203703703705E-2</v>
      </c>
      <c r="AB11" s="131">
        <f t="shared" si="19"/>
        <v>0</v>
      </c>
      <c r="AC11" s="131">
        <f t="shared" si="20"/>
        <v>0</v>
      </c>
      <c r="AD11" s="131">
        <f t="shared" si="21"/>
        <v>0</v>
      </c>
      <c r="AE11" s="131">
        <f t="shared" si="22"/>
        <v>0</v>
      </c>
      <c r="AF11" s="131">
        <f t="shared" si="23"/>
        <v>0</v>
      </c>
      <c r="AG11" s="131">
        <f t="shared" si="24"/>
        <v>0</v>
      </c>
      <c r="AH11" s="131">
        <f t="shared" si="25"/>
        <v>0</v>
      </c>
      <c r="AI11" s="131">
        <f t="shared" si="26"/>
        <v>0</v>
      </c>
      <c r="AJ11" s="131">
        <f t="shared" si="27"/>
        <v>0</v>
      </c>
      <c r="AK11" s="131">
        <f t="shared" si="28"/>
        <v>0</v>
      </c>
      <c r="AL11" s="355">
        <f t="shared" si="29"/>
        <v>0.10895833333333335</v>
      </c>
    </row>
    <row r="12" spans="1:16376" ht="14.45" customHeight="1" x14ac:dyDescent="0.25">
      <c r="A12" s="108"/>
      <c r="B12" s="371">
        <v>9</v>
      </c>
      <c r="C12" s="360">
        <f>IF(Entrants!A8="","",Entrants!A8)</f>
        <v>18</v>
      </c>
      <c r="D12" s="361" t="str">
        <f>IF($C12="","",VLOOKUP($C12,Entrants!$1:$1048576,2,FALSE))</f>
        <v>Ralph Merkel</v>
      </c>
      <c r="E12" s="361" t="str">
        <f>IF($C12="","",VLOOKUP($C12,Entrants!$1:$1048576,3,FALSE))</f>
        <v>David McMillan</v>
      </c>
      <c r="F12" s="361" t="str">
        <f>IF($C12="","",VLOOKUP($C12,Entrants!$1:$1048576,4,FALSE))</f>
        <v>Mitsubishi Evo 8</v>
      </c>
      <c r="G12" s="361" t="str">
        <f>IF($C12="","",VLOOKUP($C12,Entrants!$1:$1048576,5,FALSE))</f>
        <v>11B 4WD</v>
      </c>
      <c r="H12" s="361" t="str">
        <f>IF($C12="","",VLOOKUP($C12,Entrants!$1:$1048576,6,FALSE))</f>
        <v>Showroom 4WD</v>
      </c>
      <c r="I12" s="279">
        <f t="shared" si="0"/>
        <v>3.4236111111111112E-3</v>
      </c>
      <c r="J12" s="272">
        <f t="shared" si="1"/>
        <v>4.0509259259259257E-3</v>
      </c>
      <c r="K12" s="272">
        <f t="shared" si="2"/>
        <v>3.0405092592592589E-3</v>
      </c>
      <c r="L12" s="272">
        <f t="shared" si="3"/>
        <v>3.2106481481481482E-3</v>
      </c>
      <c r="M12" s="272">
        <f t="shared" si="4"/>
        <v>3.983796296296296E-3</v>
      </c>
      <c r="N12" s="272">
        <f t="shared" si="5"/>
        <v>3.2314814814814814E-3</v>
      </c>
      <c r="O12" s="272">
        <f t="shared" si="6"/>
        <v>3.0358796296296297E-3</v>
      </c>
      <c r="P12" s="131">
        <f t="shared" si="7"/>
        <v>6.5057870370370382E-3</v>
      </c>
      <c r="Q12" s="131">
        <f t="shared" si="8"/>
        <v>3.3078703703703707E-3</v>
      </c>
      <c r="R12" s="131">
        <f t="shared" si="9"/>
        <v>3.2222222222222218E-3</v>
      </c>
      <c r="S12" s="131">
        <f t="shared" si="10"/>
        <v>3.3865740740740744E-3</v>
      </c>
      <c r="T12" s="131">
        <f t="shared" si="11"/>
        <v>3.2789351851851851E-3</v>
      </c>
      <c r="U12" s="131">
        <f t="shared" si="12"/>
        <v>6.4699074074074069E-3</v>
      </c>
      <c r="V12" s="131">
        <f t="shared" si="13"/>
        <v>7.0601851851851841E-3</v>
      </c>
      <c r="W12" s="131">
        <f t="shared" si="14"/>
        <v>7.8171296296296287E-3</v>
      </c>
      <c r="X12" s="131">
        <f t="shared" si="15"/>
        <v>7.7465277777777767E-3</v>
      </c>
      <c r="Y12" s="131">
        <f t="shared" si="16"/>
        <v>6.8067129629629623E-3</v>
      </c>
      <c r="Z12" s="131">
        <f t="shared" si="17"/>
        <v>1.469212962962963E-2</v>
      </c>
      <c r="AA12" s="131">
        <f t="shared" si="18"/>
        <v>1.4922453703703703E-2</v>
      </c>
      <c r="AB12" s="131">
        <f t="shared" si="19"/>
        <v>0</v>
      </c>
      <c r="AC12" s="131">
        <f t="shared" si="20"/>
        <v>0</v>
      </c>
      <c r="AD12" s="131">
        <f t="shared" si="21"/>
        <v>0</v>
      </c>
      <c r="AE12" s="131">
        <f t="shared" si="22"/>
        <v>0</v>
      </c>
      <c r="AF12" s="131">
        <f t="shared" si="23"/>
        <v>0</v>
      </c>
      <c r="AG12" s="131">
        <f t="shared" si="24"/>
        <v>0</v>
      </c>
      <c r="AH12" s="131">
        <f t="shared" si="25"/>
        <v>0</v>
      </c>
      <c r="AI12" s="131">
        <f t="shared" si="26"/>
        <v>0</v>
      </c>
      <c r="AJ12" s="131">
        <f t="shared" si="27"/>
        <v>0</v>
      </c>
      <c r="AK12" s="131">
        <f t="shared" si="28"/>
        <v>0</v>
      </c>
      <c r="AL12" s="355">
        <f t="shared" si="29"/>
        <v>0.10919328703703704</v>
      </c>
    </row>
    <row r="13" spans="1:16376" ht="14.45" customHeight="1" x14ac:dyDescent="0.25">
      <c r="A13" s="108"/>
      <c r="B13" s="372">
        <v>10</v>
      </c>
      <c r="C13" s="360">
        <f>IF(Entrants!A18="","",Entrants!A18)</f>
        <v>77</v>
      </c>
      <c r="D13" s="361" t="str">
        <f>IF($C13="","",VLOOKUP($C13,Entrants!$1:$1048576,2,FALSE))</f>
        <v>Steve Spada</v>
      </c>
      <c r="E13" s="361" t="str">
        <f>IF($C13="","",VLOOKUP($C13,Entrants!$1:$1048576,3,FALSE))</f>
        <v>Christina Condon</v>
      </c>
      <c r="F13" s="361" t="str">
        <f>IF($C13="","",VLOOKUP($C13,Entrants!$1:$1048576,4,FALSE))</f>
        <v>Mitsubishi Evo VI</v>
      </c>
      <c r="G13" s="361" t="str">
        <f>IF($C13="","",VLOOKUP($C13,Entrants!$1:$1048576,5,FALSE))</f>
        <v>9B 4WD</v>
      </c>
      <c r="H13" s="361" t="str">
        <f>IF($C13="","",VLOOKUP($C13,Entrants!$1:$1048576,6,FALSE))</f>
        <v>Modern 4WD</v>
      </c>
      <c r="I13" s="279">
        <f t="shared" si="0"/>
        <v>3.5081018518518521E-3</v>
      </c>
      <c r="J13" s="272">
        <f t="shared" si="1"/>
        <v>4.0439814814814809E-3</v>
      </c>
      <c r="K13" s="272">
        <f t="shared" si="2"/>
        <v>2.9930555555555557E-3</v>
      </c>
      <c r="L13" s="272">
        <f t="shared" si="3"/>
        <v>3.1643518518518518E-3</v>
      </c>
      <c r="M13" s="272">
        <f t="shared" si="4"/>
        <v>3.9768518518518521E-3</v>
      </c>
      <c r="N13" s="272">
        <f t="shared" si="5"/>
        <v>3.2210648148148151E-3</v>
      </c>
      <c r="O13" s="272">
        <f t="shared" si="6"/>
        <v>3.0520833333333333E-3</v>
      </c>
      <c r="P13" s="131">
        <f t="shared" si="7"/>
        <v>6.789351851851852E-3</v>
      </c>
      <c r="Q13" s="131">
        <f t="shared" si="8"/>
        <v>3.274305555555555E-3</v>
      </c>
      <c r="R13" s="131">
        <f t="shared" si="9"/>
        <v>3.2175925925925926E-3</v>
      </c>
      <c r="S13" s="131">
        <f t="shared" si="10"/>
        <v>3.3761574074074071E-3</v>
      </c>
      <c r="T13" s="131">
        <f t="shared" si="11"/>
        <v>3.3703703703703704E-3</v>
      </c>
      <c r="U13" s="131">
        <f t="shared" si="12"/>
        <v>6.5763888888888894E-3</v>
      </c>
      <c r="V13" s="131">
        <f t="shared" si="13"/>
        <v>7.3703703703703709E-3</v>
      </c>
      <c r="W13" s="131">
        <f t="shared" si="14"/>
        <v>7.7013888888888887E-3</v>
      </c>
      <c r="X13" s="131">
        <f t="shared" si="15"/>
        <v>7.8668981481481489E-3</v>
      </c>
      <c r="Y13" s="131">
        <f t="shared" si="16"/>
        <v>7.0185185185185186E-3</v>
      </c>
      <c r="Z13" s="131">
        <f t="shared" si="17"/>
        <v>1.4864583333333334E-2</v>
      </c>
      <c r="AA13" s="131">
        <f t="shared" si="18"/>
        <v>1.5391203703703704E-2</v>
      </c>
      <c r="AB13" s="131">
        <f t="shared" si="19"/>
        <v>0</v>
      </c>
      <c r="AC13" s="131">
        <f t="shared" si="20"/>
        <v>0</v>
      </c>
      <c r="AD13" s="131">
        <f t="shared" si="21"/>
        <v>0</v>
      </c>
      <c r="AE13" s="131">
        <f t="shared" si="22"/>
        <v>0</v>
      </c>
      <c r="AF13" s="131">
        <f t="shared" si="23"/>
        <v>0</v>
      </c>
      <c r="AG13" s="131">
        <f t="shared" si="24"/>
        <v>0</v>
      </c>
      <c r="AH13" s="131">
        <f t="shared" si="25"/>
        <v>0</v>
      </c>
      <c r="AI13" s="131">
        <f t="shared" si="26"/>
        <v>0</v>
      </c>
      <c r="AJ13" s="131">
        <f t="shared" si="27"/>
        <v>0</v>
      </c>
      <c r="AK13" s="131">
        <f t="shared" si="28"/>
        <v>0</v>
      </c>
      <c r="AL13" s="355">
        <f t="shared" si="29"/>
        <v>0.11077662037037035</v>
      </c>
      <c r="AN13" s="126"/>
    </row>
    <row r="14" spans="1:16376" ht="14.45" customHeight="1" x14ac:dyDescent="0.25">
      <c r="A14" s="108"/>
      <c r="B14" s="371">
        <v>11</v>
      </c>
      <c r="C14" s="360">
        <f>IF(Entrants!A20="","",Entrants!A20)</f>
        <v>98</v>
      </c>
      <c r="D14" s="361" t="str">
        <f>IF($C14="","",VLOOKUP($C14,Entrants!$1:$1048576,2,FALSE))</f>
        <v>Ryan  Gardner</v>
      </c>
      <c r="E14" s="361" t="str">
        <f>IF($C14="","",VLOOKUP($C14,Entrants!$1:$1048576,3,FALSE))</f>
        <v>Jo  McKenzie</v>
      </c>
      <c r="F14" s="361" t="str">
        <f>IF($C14="","",VLOOKUP($C14,Entrants!$1:$1048576,4,FALSE))</f>
        <v>BMW m3</v>
      </c>
      <c r="G14" s="361" t="str">
        <f>IF($C14="","",VLOOKUP($C14,Entrants!$1:$1048576,5,FALSE))</f>
        <v>9B 2WD</v>
      </c>
      <c r="H14" s="361" t="str">
        <f>IF($C14="","",VLOOKUP($C14,Entrants!$1:$1048576,6,FALSE))</f>
        <v>Modern 2WD</v>
      </c>
      <c r="I14" s="279">
        <f t="shared" si="0"/>
        <v>3.6365740740740738E-3</v>
      </c>
      <c r="J14" s="272">
        <f t="shared" si="1"/>
        <v>4.2233796296296299E-3</v>
      </c>
      <c r="K14" s="272">
        <f t="shared" si="2"/>
        <v>3.2384259259259258E-3</v>
      </c>
      <c r="L14" s="272">
        <f t="shared" si="3"/>
        <v>3.37962962962963E-3</v>
      </c>
      <c r="M14" s="272">
        <f t="shared" si="4"/>
        <v>4.1481481481481482E-3</v>
      </c>
      <c r="N14" s="272">
        <f t="shared" si="5"/>
        <v>3.3483796296296295E-3</v>
      </c>
      <c r="O14" s="272">
        <f t="shared" si="6"/>
        <v>3.0740740740740741E-3</v>
      </c>
      <c r="P14" s="131">
        <f t="shared" si="7"/>
        <v>6.6377314814814814E-3</v>
      </c>
      <c r="Q14" s="131">
        <f t="shared" si="8"/>
        <v>3.421296296296296E-3</v>
      </c>
      <c r="R14" s="131">
        <f t="shared" si="9"/>
        <v>3.3275462962962968E-3</v>
      </c>
      <c r="S14" s="131">
        <f t="shared" si="10"/>
        <v>3.452546296296296E-3</v>
      </c>
      <c r="T14" s="131">
        <f t="shared" si="11"/>
        <v>3.4039351851851852E-3</v>
      </c>
      <c r="U14" s="131">
        <f t="shared" si="12"/>
        <v>6.4236111111111117E-3</v>
      </c>
      <c r="V14" s="131">
        <f t="shared" si="13"/>
        <v>7.2372685185185187E-3</v>
      </c>
      <c r="W14" s="131">
        <f t="shared" si="14"/>
        <v>7.9479166666666674E-3</v>
      </c>
      <c r="X14" s="131">
        <f t="shared" si="15"/>
        <v>7.7951388888888888E-3</v>
      </c>
      <c r="Y14" s="131">
        <f t="shared" si="16"/>
        <v>6.9548611111111122E-3</v>
      </c>
      <c r="Z14" s="131">
        <f t="shared" si="17"/>
        <v>1.4791666666666668E-2</v>
      </c>
      <c r="AA14" s="131">
        <f t="shared" si="18"/>
        <v>1.4839120370370371E-2</v>
      </c>
      <c r="AB14" s="131">
        <f t="shared" si="19"/>
        <v>0</v>
      </c>
      <c r="AC14" s="131">
        <f t="shared" si="20"/>
        <v>0</v>
      </c>
      <c r="AD14" s="131">
        <f t="shared" si="21"/>
        <v>0</v>
      </c>
      <c r="AE14" s="131">
        <f t="shared" si="22"/>
        <v>0</v>
      </c>
      <c r="AF14" s="131">
        <f t="shared" si="23"/>
        <v>0</v>
      </c>
      <c r="AG14" s="131">
        <f t="shared" si="24"/>
        <v>0</v>
      </c>
      <c r="AH14" s="131">
        <f t="shared" si="25"/>
        <v>0</v>
      </c>
      <c r="AI14" s="131">
        <f t="shared" si="26"/>
        <v>0</v>
      </c>
      <c r="AJ14" s="131">
        <f t="shared" si="27"/>
        <v>0</v>
      </c>
      <c r="AK14" s="131">
        <f t="shared" si="28"/>
        <v>0</v>
      </c>
      <c r="AL14" s="355">
        <f t="shared" si="29"/>
        <v>0.11128124999999998</v>
      </c>
      <c r="AN14" s="126"/>
    </row>
    <row r="15" spans="1:16376" ht="14.45" customHeight="1" x14ac:dyDescent="0.25">
      <c r="A15" s="108"/>
      <c r="B15" s="372">
        <v>12</v>
      </c>
      <c r="C15" s="360">
        <f>IF(Entrants!A24="","",Entrants!A24)</f>
        <v>747</v>
      </c>
      <c r="D15" s="361" t="str">
        <f>IF($C15="","",VLOOKUP($C15,Entrants!$1:$1048576,2,FALSE))</f>
        <v>Laurie  Burton</v>
      </c>
      <c r="E15" s="361" t="str">
        <f>IF($C15="","",VLOOKUP($C15,Entrants!$1:$1048576,3,FALSE))</f>
        <v>Russell Hannah</v>
      </c>
      <c r="F15" s="361" t="str">
        <f>IF($C15="","",VLOOKUP($C15,Entrants!$1:$1048576,4,FALSE))</f>
        <v>Datsun 240z</v>
      </c>
      <c r="G15" s="361" t="str">
        <f>IF($C15="","",VLOOKUP($C15,Entrants!$1:$1048576,5,FALSE))</f>
        <v>2B</v>
      </c>
      <c r="H15" s="361" t="str">
        <f>IF($C15="","",VLOOKUP($C15,Entrants!$1:$1048576,6,FALSE))</f>
        <v>Classic</v>
      </c>
      <c r="I15" s="279">
        <f t="shared" si="0"/>
        <v>3.0497685185185181E-3</v>
      </c>
      <c r="J15" s="272">
        <f t="shared" si="1"/>
        <v>4.0821759259259257E-3</v>
      </c>
      <c r="K15" s="272">
        <f t="shared" si="2"/>
        <v>3.0370370370370364E-3</v>
      </c>
      <c r="L15" s="272">
        <f t="shared" si="3"/>
        <v>3.3101851851851851E-3</v>
      </c>
      <c r="M15" s="272">
        <f t="shared" si="4"/>
        <v>4.0601851851851849E-3</v>
      </c>
      <c r="N15" s="272">
        <f t="shared" si="5"/>
        <v>3.2719907407407407E-3</v>
      </c>
      <c r="O15" s="272">
        <f t="shared" si="6"/>
        <v>3.0497685185185181E-3</v>
      </c>
      <c r="P15" s="131">
        <f t="shared" si="7"/>
        <v>6.8680555555555552E-3</v>
      </c>
      <c r="Q15" s="131">
        <f t="shared" si="8"/>
        <v>3.2951388888888891E-3</v>
      </c>
      <c r="R15" s="131">
        <f t="shared" si="9"/>
        <v>3.2824074074074075E-3</v>
      </c>
      <c r="S15" s="131">
        <f t="shared" si="10"/>
        <v>3.440972222222222E-3</v>
      </c>
      <c r="T15" s="131">
        <f t="shared" si="11"/>
        <v>3.2974537037037035E-3</v>
      </c>
      <c r="U15" s="131">
        <f t="shared" si="12"/>
        <v>6.4976851851851862E-3</v>
      </c>
      <c r="V15" s="131">
        <f t="shared" si="13"/>
        <v>8.2071759259259251E-3</v>
      </c>
      <c r="W15" s="131">
        <f t="shared" si="14"/>
        <v>8.3738425925925924E-3</v>
      </c>
      <c r="X15" s="131">
        <f t="shared" si="15"/>
        <v>8.0312500000000002E-3</v>
      </c>
      <c r="Y15" s="131">
        <f t="shared" si="16"/>
        <v>7.1053240740740738E-3</v>
      </c>
      <c r="Z15" s="131">
        <f t="shared" si="17"/>
        <v>1.5182870370370369E-2</v>
      </c>
      <c r="AA15" s="131">
        <f t="shared" si="18"/>
        <v>1.5216435185185185E-2</v>
      </c>
      <c r="AB15" s="131">
        <f t="shared" si="19"/>
        <v>0</v>
      </c>
      <c r="AC15" s="131">
        <f t="shared" si="20"/>
        <v>0</v>
      </c>
      <c r="AD15" s="131">
        <f t="shared" si="21"/>
        <v>0</v>
      </c>
      <c r="AE15" s="131">
        <f t="shared" si="22"/>
        <v>0</v>
      </c>
      <c r="AF15" s="131">
        <f t="shared" si="23"/>
        <v>0</v>
      </c>
      <c r="AG15" s="131">
        <f t="shared" si="24"/>
        <v>0</v>
      </c>
      <c r="AH15" s="131">
        <f t="shared" si="25"/>
        <v>0</v>
      </c>
      <c r="AI15" s="131">
        <f t="shared" si="26"/>
        <v>0</v>
      </c>
      <c r="AJ15" s="131">
        <f t="shared" si="27"/>
        <v>0</v>
      </c>
      <c r="AK15" s="131">
        <f t="shared" si="28"/>
        <v>0</v>
      </c>
      <c r="AL15" s="355">
        <f t="shared" si="29"/>
        <v>0.11265972222222222</v>
      </c>
      <c r="AN15" s="126"/>
    </row>
    <row r="16" spans="1:16376" ht="14.45" customHeight="1" x14ac:dyDescent="0.25">
      <c r="A16" s="108"/>
      <c r="B16" s="371">
        <v>13</v>
      </c>
      <c r="C16" s="360">
        <f>IF(Entrants!A16="","",Entrants!A16)</f>
        <v>69</v>
      </c>
      <c r="D16" s="361" t="str">
        <f>IF($C16="","",VLOOKUP($C16,Entrants!$1:$1048576,2,FALSE))</f>
        <v>Stephen O'Neill</v>
      </c>
      <c r="E16" s="361" t="str">
        <f>IF($C16="","",VLOOKUP($C16,Entrants!$1:$1048576,3,FALSE))</f>
        <v>Chris Sciretta</v>
      </c>
      <c r="F16" s="361" t="str">
        <f>IF($C16="","",VLOOKUP($C16,Entrants!$1:$1048576,4,FALSE))</f>
        <v>Subaru WRX</v>
      </c>
      <c r="G16" s="361" t="str">
        <f>IF($C16="","",VLOOKUP($C16,Entrants!$1:$1048576,5,FALSE))</f>
        <v>9B 4WD</v>
      </c>
      <c r="H16" s="361" t="str">
        <f>IF($C16="","",VLOOKUP($C16,Entrants!$1:$1048576,6,FALSE))</f>
        <v>Modern 4WD</v>
      </c>
      <c r="I16" s="279">
        <f t="shared" si="0"/>
        <v>3.9687500000000001E-3</v>
      </c>
      <c r="J16" s="272">
        <f t="shared" si="1"/>
        <v>4.3159722222222219E-3</v>
      </c>
      <c r="K16" s="272">
        <f t="shared" si="2"/>
        <v>3.2824074074074075E-3</v>
      </c>
      <c r="L16" s="272">
        <f t="shared" si="3"/>
        <v>3.4050925925925928E-3</v>
      </c>
      <c r="M16" s="272">
        <f t="shared" si="4"/>
        <v>4.1655092592592586E-3</v>
      </c>
      <c r="N16" s="272">
        <f t="shared" si="5"/>
        <v>3.457175925925926E-3</v>
      </c>
      <c r="O16" s="272">
        <f t="shared" si="6"/>
        <v>3.1793981481481482E-3</v>
      </c>
      <c r="P16" s="131">
        <f t="shared" si="7"/>
        <v>6.9317129629629633E-3</v>
      </c>
      <c r="Q16" s="131">
        <f t="shared" si="8"/>
        <v>3.3969907407407408E-3</v>
      </c>
      <c r="R16" s="131">
        <f t="shared" si="9"/>
        <v>3.2870370370370367E-3</v>
      </c>
      <c r="S16" s="131">
        <f t="shared" si="10"/>
        <v>3.5914351851851854E-3</v>
      </c>
      <c r="T16" s="131">
        <f t="shared" si="11"/>
        <v>3.3680555555555551E-3</v>
      </c>
      <c r="U16" s="131">
        <f t="shared" si="12"/>
        <v>6.6111111111111101E-3</v>
      </c>
      <c r="V16" s="131">
        <f t="shared" si="13"/>
        <v>7.7245370370370367E-3</v>
      </c>
      <c r="W16" s="131">
        <f t="shared" si="14"/>
        <v>7.9594907407407409E-3</v>
      </c>
      <c r="X16" s="131">
        <f t="shared" si="15"/>
        <v>8.0231481481481473E-3</v>
      </c>
      <c r="Y16" s="131">
        <f t="shared" si="16"/>
        <v>7.053240740740741E-3</v>
      </c>
      <c r="Z16" s="131">
        <f t="shared" si="17"/>
        <v>1.4980324074074075E-2</v>
      </c>
      <c r="AA16" s="131">
        <f t="shared" si="18"/>
        <v>1.5140046296296296E-2</v>
      </c>
      <c r="AB16" s="131">
        <f t="shared" si="19"/>
        <v>0</v>
      </c>
      <c r="AC16" s="131">
        <f t="shared" si="20"/>
        <v>0</v>
      </c>
      <c r="AD16" s="131">
        <f t="shared" si="21"/>
        <v>0</v>
      </c>
      <c r="AE16" s="131">
        <f t="shared" si="22"/>
        <v>0</v>
      </c>
      <c r="AF16" s="131">
        <f t="shared" si="23"/>
        <v>0</v>
      </c>
      <c r="AG16" s="131">
        <f t="shared" si="24"/>
        <v>0</v>
      </c>
      <c r="AH16" s="131">
        <f t="shared" si="25"/>
        <v>0</v>
      </c>
      <c r="AI16" s="131">
        <f t="shared" si="26"/>
        <v>0</v>
      </c>
      <c r="AJ16" s="131">
        <f t="shared" si="27"/>
        <v>0</v>
      </c>
      <c r="AK16" s="131">
        <f t="shared" si="28"/>
        <v>0</v>
      </c>
      <c r="AL16" s="355">
        <f t="shared" si="29"/>
        <v>0.11384143518518518</v>
      </c>
      <c r="AN16" s="126"/>
    </row>
    <row r="17" spans="1:16376" ht="14.45" customHeight="1" x14ac:dyDescent="0.25">
      <c r="A17" s="108"/>
      <c r="B17" s="372">
        <v>14</v>
      </c>
      <c r="C17" s="360">
        <f>IF(Entrants!A22="","",Entrants!A22)</f>
        <v>421</v>
      </c>
      <c r="D17" s="361" t="str">
        <f>IF($C17="","",VLOOKUP($C17,Entrants!$1:$1048576,2,FALSE))</f>
        <v>Robin Lowe</v>
      </c>
      <c r="E17" s="361" t="str">
        <f>IF($C17="","",VLOOKUP($C17,Entrants!$1:$1048576,3,FALSE))</f>
        <v>Peter  Lowe</v>
      </c>
      <c r="F17" s="361" t="str">
        <f>IF($C17="","",VLOOKUP($C17,Entrants!$1:$1048576,4,FALSE))</f>
        <v>Datsun 240z</v>
      </c>
      <c r="G17" s="361" t="str">
        <f>IF($C17="","",VLOOKUP($C17,Entrants!$1:$1048576,5,FALSE))</f>
        <v>1A</v>
      </c>
      <c r="H17" s="361" t="str">
        <f>IF($C17="","",VLOOKUP($C17,Entrants!$1:$1048576,6,FALSE))</f>
        <v>Classic</v>
      </c>
      <c r="I17" s="279">
        <f t="shared" si="0"/>
        <v>3.6134259259259257E-3</v>
      </c>
      <c r="J17" s="272">
        <f t="shared" si="1"/>
        <v>4.2581018518518523E-3</v>
      </c>
      <c r="K17" s="272">
        <f t="shared" si="2"/>
        <v>3.2372685185185191E-3</v>
      </c>
      <c r="L17" s="272">
        <f t="shared" si="3"/>
        <v>3.3645833333333336E-3</v>
      </c>
      <c r="M17" s="272">
        <f t="shared" si="4"/>
        <v>4.146990740740741E-3</v>
      </c>
      <c r="N17" s="272">
        <f t="shared" si="5"/>
        <v>3.3912037037037036E-3</v>
      </c>
      <c r="O17" s="272">
        <f t="shared" si="6"/>
        <v>3.1319444444444441E-3</v>
      </c>
      <c r="P17" s="131">
        <f t="shared" si="7"/>
        <v>6.7604166666666654E-3</v>
      </c>
      <c r="Q17" s="131">
        <f t="shared" si="8"/>
        <v>3.4340277777777776E-3</v>
      </c>
      <c r="R17" s="131">
        <f t="shared" si="9"/>
        <v>3.4120370370370368E-3</v>
      </c>
      <c r="S17" s="131">
        <f t="shared" si="10"/>
        <v>3.5497685185185181E-3</v>
      </c>
      <c r="T17" s="131">
        <f t="shared" si="11"/>
        <v>3.40625E-3</v>
      </c>
      <c r="U17" s="131">
        <f t="shared" si="12"/>
        <v>6.7268518518518519E-3</v>
      </c>
      <c r="V17" s="131">
        <f t="shared" si="13"/>
        <v>7.7708333333333336E-3</v>
      </c>
      <c r="W17" s="131">
        <f t="shared" si="14"/>
        <v>8.4178240740740741E-3</v>
      </c>
      <c r="X17" s="131">
        <f t="shared" si="15"/>
        <v>8.1585648148148147E-3</v>
      </c>
      <c r="Y17" s="131">
        <f t="shared" si="16"/>
        <v>7.2025462962962963E-3</v>
      </c>
      <c r="Z17" s="131">
        <f t="shared" si="17"/>
        <v>1.5274305555555557E-2</v>
      </c>
      <c r="AA17" s="131">
        <f t="shared" si="18"/>
        <v>1.5269675925925924E-2</v>
      </c>
      <c r="AB17" s="131">
        <f t="shared" si="19"/>
        <v>0</v>
      </c>
      <c r="AC17" s="131">
        <f t="shared" si="20"/>
        <v>0</v>
      </c>
      <c r="AD17" s="131">
        <f t="shared" si="21"/>
        <v>0</v>
      </c>
      <c r="AE17" s="131">
        <f t="shared" si="22"/>
        <v>0</v>
      </c>
      <c r="AF17" s="131">
        <f t="shared" si="23"/>
        <v>0</v>
      </c>
      <c r="AG17" s="131">
        <f t="shared" si="24"/>
        <v>0</v>
      </c>
      <c r="AH17" s="131">
        <f t="shared" si="25"/>
        <v>0</v>
      </c>
      <c r="AI17" s="131">
        <f t="shared" si="26"/>
        <v>0</v>
      </c>
      <c r="AJ17" s="131">
        <f t="shared" si="27"/>
        <v>0</v>
      </c>
      <c r="AK17" s="131">
        <f t="shared" si="28"/>
        <v>0</v>
      </c>
      <c r="AL17" s="355">
        <f t="shared" si="29"/>
        <v>0.11452662037037038</v>
      </c>
      <c r="AM17" s="7"/>
      <c r="AN17" s="84"/>
      <c r="AO17" s="7"/>
      <c r="AP17" s="7"/>
      <c r="AQ17" s="7"/>
      <c r="AR17" s="7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96"/>
      <c r="JE17" s="96"/>
      <c r="JF17" s="96"/>
      <c r="JG17" s="96"/>
      <c r="JH17" s="96"/>
      <c r="JI17" s="96"/>
      <c r="JJ17" s="96"/>
      <c r="JK17" s="96"/>
      <c r="JL17" s="96"/>
      <c r="JM17" s="96"/>
      <c r="JN17" s="96"/>
      <c r="JO17" s="96"/>
      <c r="JP17" s="96"/>
      <c r="JQ17" s="96"/>
      <c r="JR17" s="96"/>
      <c r="JS17" s="96"/>
      <c r="JT17" s="96"/>
      <c r="JU17" s="96"/>
      <c r="JV17" s="96"/>
      <c r="JW17" s="96"/>
      <c r="JX17" s="96"/>
      <c r="JY17" s="96"/>
      <c r="JZ17" s="96"/>
      <c r="KA17" s="96"/>
      <c r="KB17" s="96"/>
      <c r="KC17" s="96"/>
      <c r="KD17" s="96"/>
      <c r="KE17" s="96"/>
      <c r="KF17" s="96"/>
      <c r="KG17" s="96"/>
      <c r="KH17" s="96"/>
      <c r="KI17" s="96"/>
      <c r="KJ17" s="96"/>
      <c r="KK17" s="96"/>
      <c r="KL17" s="96"/>
      <c r="KM17" s="96"/>
      <c r="KN17" s="96"/>
      <c r="KO17" s="96"/>
      <c r="KP17" s="96"/>
      <c r="KQ17" s="96"/>
      <c r="KR17" s="96"/>
      <c r="KS17" s="96"/>
      <c r="KT17" s="96"/>
      <c r="KU17" s="96"/>
      <c r="KV17" s="96"/>
      <c r="KW17" s="96"/>
      <c r="KX17" s="96"/>
      <c r="KY17" s="96"/>
      <c r="KZ17" s="96"/>
      <c r="LA17" s="96"/>
      <c r="LB17" s="96"/>
      <c r="LC17" s="96"/>
      <c r="LD17" s="96"/>
      <c r="LE17" s="96"/>
      <c r="LF17" s="96"/>
      <c r="LG17" s="96"/>
      <c r="LH17" s="96"/>
      <c r="LI17" s="96"/>
      <c r="LJ17" s="96"/>
      <c r="LK17" s="96"/>
      <c r="LL17" s="96"/>
      <c r="LM17" s="96"/>
      <c r="LN17" s="96"/>
      <c r="LO17" s="96"/>
      <c r="LP17" s="96"/>
      <c r="LQ17" s="96"/>
      <c r="LR17" s="96"/>
      <c r="LS17" s="96"/>
      <c r="LT17" s="96"/>
      <c r="LU17" s="96"/>
      <c r="LV17" s="96"/>
      <c r="LW17" s="96"/>
      <c r="LX17" s="96"/>
      <c r="LY17" s="96"/>
      <c r="LZ17" s="96"/>
      <c r="MA17" s="96"/>
      <c r="MB17" s="96"/>
      <c r="MC17" s="96"/>
      <c r="MD17" s="96"/>
      <c r="ME17" s="96"/>
      <c r="MF17" s="96"/>
      <c r="MG17" s="96"/>
      <c r="MH17" s="96"/>
      <c r="MI17" s="96"/>
      <c r="MJ17" s="96"/>
      <c r="MK17" s="96"/>
      <c r="ML17" s="96"/>
      <c r="MM17" s="96"/>
      <c r="MN17" s="96"/>
      <c r="MO17" s="96"/>
      <c r="MP17" s="96"/>
      <c r="MQ17" s="96"/>
      <c r="MR17" s="96"/>
      <c r="MS17" s="96"/>
      <c r="MT17" s="96"/>
      <c r="MU17" s="96"/>
      <c r="MV17" s="96"/>
      <c r="MW17" s="96"/>
      <c r="MX17" s="96"/>
      <c r="MY17" s="96"/>
      <c r="MZ17" s="96"/>
      <c r="NA17" s="96"/>
      <c r="NB17" s="96"/>
      <c r="NC17" s="96"/>
      <c r="ND17" s="96"/>
      <c r="NE17" s="96"/>
      <c r="NF17" s="96"/>
      <c r="NG17" s="96"/>
      <c r="NH17" s="96"/>
      <c r="NI17" s="96"/>
      <c r="NJ17" s="96"/>
      <c r="NK17" s="96"/>
      <c r="NL17" s="96"/>
      <c r="NM17" s="96"/>
      <c r="NN17" s="96"/>
      <c r="NO17" s="96"/>
      <c r="NP17" s="96"/>
      <c r="NQ17" s="96"/>
      <c r="NR17" s="96"/>
      <c r="NS17" s="96"/>
      <c r="NT17" s="96"/>
      <c r="NU17" s="96"/>
      <c r="NV17" s="96"/>
      <c r="NW17" s="96"/>
      <c r="NX17" s="96"/>
      <c r="NY17" s="96"/>
      <c r="NZ17" s="96"/>
      <c r="OA17" s="96"/>
      <c r="OB17" s="96"/>
      <c r="OC17" s="96"/>
      <c r="OD17" s="96"/>
      <c r="OE17" s="96"/>
      <c r="OF17" s="96"/>
      <c r="OG17" s="96"/>
      <c r="OH17" s="96"/>
      <c r="OI17" s="96"/>
      <c r="OJ17" s="96"/>
      <c r="OK17" s="96"/>
      <c r="OL17" s="96"/>
      <c r="OM17" s="96"/>
      <c r="ON17" s="96"/>
      <c r="OO17" s="96"/>
      <c r="OP17" s="96"/>
      <c r="OQ17" s="96"/>
      <c r="OR17" s="96"/>
      <c r="OS17" s="96"/>
      <c r="OT17" s="96"/>
      <c r="OU17" s="96"/>
      <c r="OV17" s="96"/>
      <c r="OW17" s="96"/>
      <c r="OX17" s="96"/>
      <c r="OY17" s="96"/>
      <c r="OZ17" s="96"/>
      <c r="PA17" s="96"/>
      <c r="PB17" s="96"/>
      <c r="PC17" s="96"/>
      <c r="PD17" s="96"/>
      <c r="PE17" s="96"/>
      <c r="PF17" s="96"/>
      <c r="PG17" s="96"/>
      <c r="PH17" s="96"/>
      <c r="PI17" s="96"/>
      <c r="PJ17" s="96"/>
      <c r="PK17" s="96"/>
      <c r="PL17" s="96"/>
      <c r="PM17" s="96"/>
      <c r="PN17" s="96"/>
      <c r="PO17" s="96"/>
      <c r="PP17" s="96"/>
      <c r="PQ17" s="96"/>
      <c r="PR17" s="96"/>
      <c r="PS17" s="96"/>
      <c r="PT17" s="96"/>
      <c r="PU17" s="96"/>
      <c r="PV17" s="96"/>
      <c r="PW17" s="96"/>
      <c r="PX17" s="96"/>
      <c r="PY17" s="96"/>
      <c r="PZ17" s="96"/>
      <c r="QA17" s="96"/>
      <c r="QB17" s="96"/>
      <c r="QC17" s="96"/>
      <c r="QD17" s="96"/>
      <c r="QE17" s="96"/>
      <c r="QF17" s="96"/>
      <c r="QG17" s="96"/>
      <c r="QH17" s="96"/>
      <c r="QI17" s="96"/>
      <c r="QJ17" s="96"/>
      <c r="QK17" s="96"/>
      <c r="QL17" s="96"/>
      <c r="QM17" s="96"/>
      <c r="QN17" s="96"/>
      <c r="QO17" s="96"/>
      <c r="QP17" s="96"/>
      <c r="QQ17" s="96"/>
      <c r="QR17" s="96"/>
      <c r="QS17" s="96"/>
      <c r="QT17" s="96"/>
      <c r="QU17" s="96"/>
      <c r="QV17" s="96"/>
      <c r="QW17" s="96"/>
      <c r="QX17" s="96"/>
      <c r="QY17" s="96"/>
      <c r="QZ17" s="96"/>
      <c r="RA17" s="96"/>
      <c r="RB17" s="96"/>
      <c r="RC17" s="96"/>
      <c r="RD17" s="96"/>
      <c r="RE17" s="96"/>
      <c r="RF17" s="96"/>
      <c r="RG17" s="96"/>
      <c r="RH17" s="96"/>
      <c r="RI17" s="96"/>
      <c r="RJ17" s="96"/>
      <c r="RK17" s="96"/>
      <c r="RL17" s="96"/>
      <c r="RM17" s="96"/>
      <c r="RN17" s="96"/>
      <c r="RO17" s="96"/>
      <c r="RP17" s="96"/>
      <c r="RQ17" s="96"/>
      <c r="RR17" s="96"/>
      <c r="RS17" s="96"/>
      <c r="RT17" s="96"/>
      <c r="RU17" s="96"/>
      <c r="RV17" s="96"/>
      <c r="RW17" s="96"/>
      <c r="RX17" s="96"/>
      <c r="RY17" s="96"/>
      <c r="RZ17" s="96"/>
      <c r="SA17" s="96"/>
      <c r="SB17" s="96"/>
      <c r="SC17" s="96"/>
      <c r="SD17" s="96"/>
      <c r="SE17" s="96"/>
      <c r="SF17" s="96"/>
      <c r="SG17" s="96"/>
      <c r="SH17" s="96"/>
      <c r="SI17" s="96"/>
      <c r="SJ17" s="96"/>
      <c r="SK17" s="96"/>
      <c r="SL17" s="96"/>
      <c r="SM17" s="96"/>
      <c r="SN17" s="96"/>
      <c r="SO17" s="96"/>
      <c r="SP17" s="96"/>
      <c r="SQ17" s="96"/>
      <c r="SR17" s="96"/>
      <c r="SS17" s="96"/>
      <c r="ST17" s="96"/>
      <c r="SU17" s="96"/>
      <c r="SV17" s="96"/>
      <c r="SW17" s="96"/>
      <c r="SX17" s="96"/>
      <c r="SY17" s="96"/>
      <c r="SZ17" s="96"/>
      <c r="TA17" s="96"/>
      <c r="TB17" s="96"/>
      <c r="TC17" s="96"/>
      <c r="TD17" s="96"/>
      <c r="TE17" s="96"/>
      <c r="TF17" s="96"/>
      <c r="TG17" s="96"/>
      <c r="TH17" s="96"/>
      <c r="TI17" s="96"/>
      <c r="TJ17" s="96"/>
      <c r="TK17" s="96"/>
      <c r="TL17" s="96"/>
      <c r="TM17" s="96"/>
      <c r="TN17" s="96"/>
      <c r="TO17" s="96"/>
      <c r="TP17" s="96"/>
      <c r="TQ17" s="96"/>
      <c r="TR17" s="96"/>
      <c r="TS17" s="96"/>
      <c r="TT17" s="96"/>
      <c r="TU17" s="96"/>
      <c r="TV17" s="96"/>
      <c r="TW17" s="96"/>
      <c r="TX17" s="96"/>
      <c r="TY17" s="96"/>
      <c r="TZ17" s="96"/>
      <c r="UA17" s="96"/>
      <c r="UB17" s="96"/>
      <c r="UC17" s="96"/>
      <c r="UD17" s="96"/>
      <c r="UE17" s="96"/>
      <c r="UF17" s="96"/>
      <c r="UG17" s="96"/>
      <c r="UH17" s="96"/>
      <c r="UI17" s="96"/>
      <c r="UJ17" s="96"/>
      <c r="UK17" s="96"/>
      <c r="UL17" s="96"/>
      <c r="UM17" s="96"/>
      <c r="UN17" s="96"/>
      <c r="UO17" s="96"/>
      <c r="UP17" s="96"/>
      <c r="UQ17" s="96"/>
      <c r="UR17" s="96"/>
      <c r="US17" s="96"/>
      <c r="UT17" s="96"/>
      <c r="UU17" s="96"/>
      <c r="UV17" s="96"/>
      <c r="UW17" s="96"/>
      <c r="UX17" s="96"/>
      <c r="UY17" s="96"/>
      <c r="UZ17" s="96"/>
      <c r="VA17" s="96"/>
      <c r="VB17" s="96"/>
      <c r="VC17" s="96"/>
      <c r="VD17" s="96"/>
      <c r="VE17" s="96"/>
      <c r="VF17" s="96"/>
      <c r="VG17" s="96"/>
      <c r="VH17" s="96"/>
      <c r="VI17" s="96"/>
      <c r="VJ17" s="96"/>
      <c r="VK17" s="96"/>
      <c r="VL17" s="96"/>
      <c r="VM17" s="96"/>
      <c r="VN17" s="96"/>
      <c r="VO17" s="96"/>
      <c r="VP17" s="96"/>
      <c r="VQ17" s="96"/>
      <c r="VR17" s="96"/>
      <c r="VS17" s="96"/>
      <c r="VT17" s="96"/>
      <c r="VU17" s="96"/>
      <c r="VV17" s="96"/>
      <c r="VW17" s="96"/>
      <c r="VX17" s="96"/>
      <c r="VY17" s="96"/>
      <c r="VZ17" s="96"/>
      <c r="WA17" s="96"/>
      <c r="WB17" s="96"/>
      <c r="WC17" s="96"/>
      <c r="WD17" s="96"/>
      <c r="WE17" s="96"/>
      <c r="WF17" s="96"/>
      <c r="WG17" s="96"/>
      <c r="WH17" s="96"/>
      <c r="WI17" s="96"/>
      <c r="WJ17" s="96"/>
      <c r="WK17" s="96"/>
      <c r="WL17" s="96"/>
      <c r="WM17" s="96"/>
      <c r="WN17" s="96"/>
      <c r="WO17" s="96"/>
      <c r="WP17" s="96"/>
      <c r="WQ17" s="96"/>
      <c r="WR17" s="96"/>
      <c r="WS17" s="96"/>
      <c r="WT17" s="96"/>
      <c r="WU17" s="96"/>
      <c r="WV17" s="96"/>
      <c r="WW17" s="96"/>
      <c r="WX17" s="96"/>
      <c r="WY17" s="96"/>
      <c r="WZ17" s="96"/>
      <c r="XA17" s="96"/>
      <c r="XB17" s="96"/>
      <c r="XC17" s="96"/>
      <c r="XD17" s="96"/>
      <c r="XE17" s="96"/>
      <c r="XF17" s="96"/>
      <c r="XG17" s="96"/>
      <c r="XH17" s="96"/>
      <c r="XI17" s="96"/>
      <c r="XJ17" s="96"/>
      <c r="XK17" s="96"/>
      <c r="XL17" s="96"/>
      <c r="XM17" s="96"/>
      <c r="XN17" s="96"/>
      <c r="XO17" s="96"/>
      <c r="XP17" s="96"/>
      <c r="XQ17" s="96"/>
      <c r="XR17" s="96"/>
      <c r="XS17" s="96"/>
      <c r="XT17" s="96"/>
      <c r="XU17" s="96"/>
      <c r="XV17" s="96"/>
      <c r="XW17" s="96"/>
      <c r="XX17" s="96"/>
      <c r="XY17" s="96"/>
      <c r="XZ17" s="96"/>
      <c r="YA17" s="96"/>
      <c r="YB17" s="96"/>
      <c r="YC17" s="96"/>
      <c r="YD17" s="96"/>
      <c r="YE17" s="96"/>
      <c r="YF17" s="96"/>
      <c r="YG17" s="96"/>
      <c r="YH17" s="96"/>
      <c r="YI17" s="96"/>
      <c r="YJ17" s="96"/>
      <c r="YK17" s="96"/>
      <c r="YL17" s="96"/>
      <c r="YM17" s="96"/>
      <c r="YN17" s="96"/>
      <c r="YO17" s="96"/>
      <c r="YP17" s="96"/>
      <c r="YQ17" s="96"/>
      <c r="YR17" s="96"/>
      <c r="YS17" s="96"/>
      <c r="YT17" s="96"/>
      <c r="YU17" s="96"/>
      <c r="YV17" s="96"/>
      <c r="YW17" s="96"/>
      <c r="YX17" s="96"/>
      <c r="YY17" s="96"/>
      <c r="YZ17" s="96"/>
      <c r="ZA17" s="96"/>
      <c r="ZB17" s="96"/>
      <c r="ZC17" s="96"/>
      <c r="ZD17" s="96"/>
      <c r="ZE17" s="96"/>
      <c r="ZF17" s="96"/>
      <c r="ZG17" s="96"/>
      <c r="ZH17" s="96"/>
      <c r="ZI17" s="96"/>
      <c r="ZJ17" s="96"/>
      <c r="ZK17" s="96"/>
      <c r="ZL17" s="96"/>
      <c r="ZM17" s="96"/>
      <c r="ZN17" s="96"/>
      <c r="ZO17" s="96"/>
      <c r="ZP17" s="96"/>
      <c r="ZQ17" s="96"/>
      <c r="ZR17" s="96"/>
      <c r="ZS17" s="96"/>
      <c r="ZT17" s="96"/>
      <c r="ZU17" s="96"/>
      <c r="ZV17" s="96"/>
      <c r="ZW17" s="96"/>
      <c r="ZX17" s="96"/>
      <c r="ZY17" s="96"/>
      <c r="ZZ17" s="96"/>
      <c r="AAA17" s="96"/>
      <c r="AAB17" s="96"/>
      <c r="AAC17" s="96"/>
      <c r="AAD17" s="96"/>
      <c r="AAE17" s="96"/>
      <c r="AAF17" s="96"/>
      <c r="AAG17" s="96"/>
      <c r="AAH17" s="96"/>
      <c r="AAI17" s="96"/>
      <c r="AAJ17" s="96"/>
      <c r="AAK17" s="96"/>
      <c r="AAL17" s="96"/>
      <c r="AAM17" s="96"/>
      <c r="AAN17" s="96"/>
      <c r="AAO17" s="96"/>
      <c r="AAP17" s="96"/>
      <c r="AAQ17" s="96"/>
      <c r="AAR17" s="96"/>
      <c r="AAS17" s="96"/>
      <c r="AAT17" s="96"/>
      <c r="AAU17" s="96"/>
      <c r="AAV17" s="96"/>
      <c r="AAW17" s="96"/>
      <c r="AAX17" s="96"/>
      <c r="AAY17" s="96"/>
      <c r="AAZ17" s="96"/>
      <c r="ABA17" s="96"/>
      <c r="ABB17" s="96"/>
      <c r="ABC17" s="96"/>
      <c r="ABD17" s="96"/>
      <c r="ABE17" s="96"/>
      <c r="ABF17" s="96"/>
      <c r="ABG17" s="96"/>
      <c r="ABH17" s="96"/>
      <c r="ABI17" s="96"/>
      <c r="ABJ17" s="96"/>
      <c r="ABK17" s="96"/>
      <c r="ABL17" s="96"/>
      <c r="ABM17" s="96"/>
      <c r="ABN17" s="96"/>
      <c r="ABO17" s="96"/>
      <c r="ABP17" s="96"/>
      <c r="ABQ17" s="96"/>
      <c r="ABR17" s="96"/>
      <c r="ABS17" s="96"/>
      <c r="ABT17" s="96"/>
      <c r="ABU17" s="96"/>
      <c r="ABV17" s="96"/>
      <c r="ABW17" s="96"/>
      <c r="ABX17" s="96"/>
      <c r="ABY17" s="96"/>
      <c r="ABZ17" s="96"/>
      <c r="ACA17" s="96"/>
      <c r="ACB17" s="96"/>
      <c r="ACC17" s="96"/>
      <c r="ACD17" s="96"/>
      <c r="ACE17" s="96"/>
      <c r="ACF17" s="96"/>
      <c r="ACG17" s="96"/>
      <c r="ACH17" s="96"/>
      <c r="ACI17" s="96"/>
      <c r="ACJ17" s="96"/>
      <c r="ACK17" s="96"/>
      <c r="ACL17" s="96"/>
      <c r="ACM17" s="96"/>
      <c r="ACN17" s="96"/>
      <c r="ACO17" s="96"/>
      <c r="ACP17" s="96"/>
      <c r="ACQ17" s="96"/>
      <c r="ACR17" s="96"/>
      <c r="ACS17" s="96"/>
      <c r="ACT17" s="96"/>
      <c r="ACU17" s="96"/>
      <c r="ACV17" s="96"/>
      <c r="ACW17" s="96"/>
      <c r="ACX17" s="96"/>
      <c r="ACY17" s="96"/>
      <c r="ACZ17" s="96"/>
      <c r="ADA17" s="96"/>
      <c r="ADB17" s="96"/>
      <c r="ADC17" s="96"/>
      <c r="ADD17" s="96"/>
      <c r="ADE17" s="96"/>
      <c r="ADF17" s="96"/>
      <c r="ADG17" s="96"/>
      <c r="ADH17" s="96"/>
      <c r="ADI17" s="96"/>
      <c r="ADJ17" s="96"/>
      <c r="ADK17" s="96"/>
      <c r="ADL17" s="96"/>
      <c r="ADM17" s="96"/>
      <c r="ADN17" s="96"/>
      <c r="ADO17" s="96"/>
      <c r="ADP17" s="96"/>
      <c r="ADQ17" s="96"/>
      <c r="ADR17" s="96"/>
      <c r="ADS17" s="96"/>
      <c r="ADT17" s="96"/>
      <c r="ADU17" s="96"/>
      <c r="ADV17" s="96"/>
      <c r="ADW17" s="96"/>
      <c r="ADX17" s="96"/>
      <c r="ADY17" s="96"/>
      <c r="ADZ17" s="96"/>
      <c r="AEA17" s="96"/>
      <c r="AEB17" s="96"/>
      <c r="AEC17" s="96"/>
      <c r="AED17" s="96"/>
      <c r="AEE17" s="96"/>
      <c r="AEF17" s="96"/>
      <c r="AEG17" s="96"/>
      <c r="AEH17" s="96"/>
      <c r="AEI17" s="96"/>
      <c r="AEJ17" s="96"/>
      <c r="AEK17" s="96"/>
      <c r="AEL17" s="96"/>
      <c r="AEM17" s="96"/>
      <c r="AEN17" s="96"/>
      <c r="AEO17" s="96"/>
      <c r="AEP17" s="96"/>
      <c r="AEQ17" s="96"/>
      <c r="AER17" s="96"/>
      <c r="AES17" s="96"/>
      <c r="AET17" s="96"/>
      <c r="AEU17" s="96"/>
      <c r="AEV17" s="96"/>
      <c r="AEW17" s="96"/>
      <c r="AEX17" s="96"/>
      <c r="AEY17" s="96"/>
      <c r="AEZ17" s="96"/>
      <c r="AFA17" s="96"/>
      <c r="AFB17" s="96"/>
      <c r="AFC17" s="96"/>
      <c r="AFD17" s="96"/>
      <c r="AFE17" s="96"/>
      <c r="AFF17" s="96"/>
      <c r="AFG17" s="96"/>
      <c r="AFH17" s="96"/>
      <c r="AFI17" s="96"/>
      <c r="AFJ17" s="96"/>
      <c r="AFK17" s="96"/>
      <c r="AFL17" s="96"/>
      <c r="AFM17" s="96"/>
      <c r="AFN17" s="96"/>
      <c r="AFO17" s="96"/>
      <c r="AFP17" s="96"/>
      <c r="AFQ17" s="96"/>
      <c r="AFR17" s="96"/>
      <c r="AFS17" s="96"/>
      <c r="AFT17" s="96"/>
      <c r="AFU17" s="96"/>
      <c r="AFV17" s="96"/>
      <c r="AFW17" s="96"/>
      <c r="AFX17" s="96"/>
      <c r="AFY17" s="96"/>
      <c r="AFZ17" s="96"/>
      <c r="AGA17" s="96"/>
      <c r="AGB17" s="96"/>
      <c r="AGC17" s="96"/>
      <c r="AGD17" s="96"/>
      <c r="AGE17" s="96"/>
      <c r="AGF17" s="96"/>
      <c r="AGG17" s="96"/>
      <c r="AGH17" s="96"/>
      <c r="AGI17" s="96"/>
      <c r="AGJ17" s="96"/>
      <c r="AGK17" s="96"/>
      <c r="AGL17" s="96"/>
      <c r="AGM17" s="96"/>
      <c r="AGN17" s="96"/>
      <c r="AGO17" s="96"/>
      <c r="AGP17" s="96"/>
      <c r="AGQ17" s="96"/>
      <c r="AGR17" s="96"/>
      <c r="AGS17" s="96"/>
      <c r="AGT17" s="96"/>
      <c r="AGU17" s="96"/>
      <c r="AGV17" s="96"/>
      <c r="AGW17" s="96"/>
      <c r="AGX17" s="96"/>
      <c r="AGY17" s="96"/>
      <c r="AGZ17" s="96"/>
      <c r="AHA17" s="96"/>
      <c r="AHB17" s="96"/>
      <c r="AHC17" s="96"/>
      <c r="AHD17" s="96"/>
      <c r="AHE17" s="96"/>
      <c r="AHF17" s="96"/>
      <c r="AHG17" s="96"/>
      <c r="AHH17" s="96"/>
      <c r="AHI17" s="96"/>
      <c r="AHJ17" s="96"/>
      <c r="AHK17" s="96"/>
      <c r="AHL17" s="96"/>
      <c r="AHM17" s="96"/>
      <c r="AHN17" s="96"/>
      <c r="AHO17" s="96"/>
      <c r="AHP17" s="96"/>
      <c r="AHQ17" s="96"/>
      <c r="AHR17" s="96"/>
      <c r="AHS17" s="96"/>
      <c r="AHT17" s="96"/>
      <c r="AHU17" s="96"/>
      <c r="AHV17" s="96"/>
      <c r="AHW17" s="96"/>
      <c r="AHX17" s="96"/>
      <c r="AHY17" s="96"/>
      <c r="AHZ17" s="96"/>
      <c r="AIA17" s="96"/>
      <c r="AIB17" s="96"/>
      <c r="AIC17" s="96"/>
      <c r="AID17" s="96"/>
      <c r="AIE17" s="96"/>
      <c r="AIF17" s="96"/>
      <c r="AIG17" s="96"/>
      <c r="AIH17" s="96"/>
      <c r="AII17" s="96"/>
      <c r="AIJ17" s="96"/>
      <c r="AIK17" s="96"/>
      <c r="AIL17" s="96"/>
      <c r="AIM17" s="96"/>
      <c r="AIN17" s="96"/>
      <c r="AIO17" s="96"/>
      <c r="AIP17" s="96"/>
      <c r="AIQ17" s="96"/>
      <c r="AIR17" s="96"/>
      <c r="AIS17" s="96"/>
      <c r="AIT17" s="96"/>
      <c r="AIU17" s="96"/>
      <c r="AIV17" s="96"/>
      <c r="AIW17" s="96"/>
      <c r="AIX17" s="96"/>
      <c r="AIY17" s="96"/>
      <c r="AIZ17" s="96"/>
      <c r="AJA17" s="96"/>
      <c r="AJB17" s="96"/>
      <c r="AJC17" s="96"/>
      <c r="AJD17" s="96"/>
      <c r="AJE17" s="96"/>
      <c r="AJF17" s="96"/>
      <c r="AJG17" s="96"/>
      <c r="AJH17" s="96"/>
      <c r="AJI17" s="96"/>
      <c r="AJJ17" s="96"/>
      <c r="AJK17" s="96"/>
      <c r="AJL17" s="96"/>
      <c r="AJM17" s="96"/>
      <c r="AJN17" s="96"/>
      <c r="AJO17" s="96"/>
      <c r="AJP17" s="96"/>
      <c r="AJQ17" s="96"/>
      <c r="AJR17" s="96"/>
      <c r="AJS17" s="96"/>
      <c r="AJT17" s="96"/>
      <c r="AJU17" s="96"/>
      <c r="AJV17" s="96"/>
      <c r="AJW17" s="96"/>
      <c r="AJX17" s="96"/>
      <c r="AJY17" s="96"/>
      <c r="AJZ17" s="96"/>
      <c r="AKA17" s="96"/>
      <c r="AKB17" s="96"/>
      <c r="AKC17" s="96"/>
      <c r="AKD17" s="96"/>
      <c r="AKE17" s="96"/>
      <c r="AKF17" s="96"/>
      <c r="AKG17" s="96"/>
      <c r="AKH17" s="96"/>
      <c r="AKI17" s="96"/>
      <c r="AKJ17" s="96"/>
      <c r="AKK17" s="96"/>
      <c r="AKL17" s="96"/>
      <c r="AKM17" s="96"/>
      <c r="AKN17" s="96"/>
      <c r="AKO17" s="96"/>
      <c r="AKP17" s="96"/>
      <c r="AKQ17" s="96"/>
      <c r="AKR17" s="96"/>
      <c r="AKS17" s="96"/>
      <c r="AKT17" s="96"/>
      <c r="AKU17" s="96"/>
      <c r="AKV17" s="96"/>
      <c r="AKW17" s="96"/>
      <c r="AKX17" s="96"/>
      <c r="AKY17" s="96"/>
      <c r="AKZ17" s="96"/>
      <c r="ALA17" s="96"/>
      <c r="ALB17" s="96"/>
      <c r="ALC17" s="96"/>
      <c r="ALD17" s="96"/>
      <c r="ALE17" s="96"/>
      <c r="ALF17" s="96"/>
      <c r="ALG17" s="96"/>
      <c r="ALH17" s="96"/>
      <c r="ALI17" s="96"/>
      <c r="ALJ17" s="96"/>
      <c r="ALK17" s="96"/>
      <c r="ALL17" s="96"/>
      <c r="ALM17" s="96"/>
      <c r="ALN17" s="96"/>
      <c r="ALO17" s="96"/>
      <c r="ALP17" s="96"/>
      <c r="ALQ17" s="96"/>
      <c r="ALR17" s="96"/>
      <c r="ALS17" s="96"/>
      <c r="ALT17" s="96"/>
      <c r="ALU17" s="96"/>
      <c r="ALV17" s="96"/>
      <c r="ALW17" s="96"/>
      <c r="ALX17" s="96"/>
      <c r="ALY17" s="96"/>
      <c r="ALZ17" s="96"/>
      <c r="AMA17" s="96"/>
      <c r="AMB17" s="96"/>
      <c r="AMC17" s="96"/>
      <c r="AMD17" s="96"/>
      <c r="AME17" s="96"/>
      <c r="AMF17" s="96"/>
      <c r="AMG17" s="96"/>
      <c r="AMH17" s="96"/>
      <c r="AMI17" s="96"/>
      <c r="AMJ17" s="96"/>
      <c r="AMK17" s="96"/>
      <c r="AML17" s="96"/>
      <c r="AMM17" s="96"/>
      <c r="AMN17" s="96"/>
      <c r="AMO17" s="96"/>
      <c r="AMP17" s="96"/>
      <c r="AMQ17" s="96"/>
      <c r="AMR17" s="96"/>
      <c r="AMS17" s="96"/>
      <c r="AMT17" s="96"/>
      <c r="AMU17" s="96"/>
      <c r="AMV17" s="96"/>
      <c r="AMW17" s="96"/>
      <c r="AMX17" s="96"/>
      <c r="AMY17" s="96"/>
      <c r="AMZ17" s="96"/>
      <c r="ANA17" s="96"/>
      <c r="ANB17" s="96"/>
      <c r="ANC17" s="96"/>
      <c r="AND17" s="96"/>
      <c r="ANE17" s="96"/>
      <c r="ANF17" s="96"/>
      <c r="ANG17" s="96"/>
      <c r="ANH17" s="96"/>
      <c r="ANI17" s="96"/>
      <c r="ANJ17" s="96"/>
      <c r="ANK17" s="96"/>
      <c r="ANL17" s="96"/>
      <c r="ANM17" s="96"/>
      <c r="ANN17" s="96"/>
      <c r="ANO17" s="96"/>
      <c r="ANP17" s="96"/>
      <c r="ANQ17" s="96"/>
      <c r="ANR17" s="96"/>
      <c r="ANS17" s="96"/>
      <c r="ANT17" s="96"/>
      <c r="ANU17" s="96"/>
      <c r="ANV17" s="96"/>
      <c r="ANW17" s="96"/>
      <c r="ANX17" s="96"/>
      <c r="ANY17" s="96"/>
      <c r="ANZ17" s="96"/>
      <c r="AOA17" s="96"/>
      <c r="AOB17" s="96"/>
      <c r="AOC17" s="96"/>
      <c r="AOD17" s="96"/>
      <c r="AOE17" s="96"/>
      <c r="AOF17" s="96"/>
      <c r="AOG17" s="96"/>
      <c r="AOH17" s="96"/>
      <c r="AOI17" s="96"/>
      <c r="AOJ17" s="96"/>
      <c r="AOK17" s="96"/>
      <c r="AOL17" s="96"/>
      <c r="AOM17" s="96"/>
      <c r="AON17" s="96"/>
      <c r="AOO17" s="96"/>
      <c r="AOP17" s="96"/>
      <c r="AOQ17" s="96"/>
      <c r="AOR17" s="96"/>
      <c r="AOS17" s="96"/>
      <c r="AOT17" s="96"/>
      <c r="AOU17" s="96"/>
      <c r="AOV17" s="96"/>
      <c r="AOW17" s="96"/>
      <c r="AOX17" s="96"/>
      <c r="AOY17" s="96"/>
      <c r="AOZ17" s="96"/>
      <c r="APA17" s="96"/>
      <c r="APB17" s="96"/>
      <c r="APC17" s="96"/>
      <c r="APD17" s="96"/>
      <c r="APE17" s="96"/>
      <c r="APF17" s="96"/>
      <c r="APG17" s="96"/>
      <c r="APH17" s="96"/>
      <c r="API17" s="96"/>
      <c r="APJ17" s="96"/>
      <c r="APK17" s="96"/>
      <c r="APL17" s="96"/>
      <c r="APM17" s="96"/>
      <c r="APN17" s="96"/>
      <c r="APO17" s="96"/>
      <c r="APP17" s="96"/>
      <c r="APQ17" s="96"/>
      <c r="APR17" s="96"/>
      <c r="APS17" s="96"/>
      <c r="APT17" s="96"/>
      <c r="APU17" s="96"/>
      <c r="APV17" s="96"/>
      <c r="APW17" s="96"/>
      <c r="APX17" s="96"/>
      <c r="APY17" s="96"/>
      <c r="APZ17" s="96"/>
      <c r="AQA17" s="96"/>
      <c r="AQB17" s="96"/>
      <c r="AQC17" s="96"/>
      <c r="AQD17" s="96"/>
      <c r="AQE17" s="96"/>
      <c r="AQF17" s="96"/>
      <c r="AQG17" s="96"/>
      <c r="AQH17" s="96"/>
      <c r="AQI17" s="96"/>
      <c r="AQJ17" s="96"/>
      <c r="AQK17" s="96"/>
      <c r="AQL17" s="96"/>
      <c r="AQM17" s="96"/>
      <c r="AQN17" s="96"/>
      <c r="AQO17" s="96"/>
      <c r="AQP17" s="96"/>
      <c r="AQQ17" s="96"/>
      <c r="AQR17" s="96"/>
      <c r="AQS17" s="96"/>
      <c r="AQT17" s="96"/>
      <c r="AQU17" s="96"/>
      <c r="AQV17" s="96"/>
      <c r="AQW17" s="96"/>
      <c r="AQX17" s="96"/>
      <c r="AQY17" s="96"/>
      <c r="AQZ17" s="96"/>
      <c r="ARA17" s="96"/>
      <c r="ARB17" s="96"/>
      <c r="ARC17" s="96"/>
      <c r="ARD17" s="96"/>
      <c r="ARE17" s="96"/>
      <c r="ARF17" s="96"/>
      <c r="ARG17" s="96"/>
      <c r="ARH17" s="96"/>
      <c r="ARI17" s="96"/>
      <c r="ARJ17" s="96"/>
      <c r="ARK17" s="96"/>
      <c r="ARL17" s="96"/>
      <c r="ARM17" s="96"/>
      <c r="ARN17" s="96"/>
      <c r="ARO17" s="96"/>
      <c r="ARP17" s="96"/>
      <c r="ARQ17" s="96"/>
      <c r="ARR17" s="96"/>
      <c r="ARS17" s="96"/>
      <c r="ART17" s="96"/>
      <c r="ARU17" s="96"/>
      <c r="ARV17" s="96"/>
      <c r="ARW17" s="96"/>
      <c r="ARX17" s="96"/>
      <c r="ARY17" s="96"/>
      <c r="ARZ17" s="96"/>
      <c r="ASA17" s="96"/>
      <c r="ASB17" s="96"/>
      <c r="ASC17" s="96"/>
      <c r="ASD17" s="96"/>
      <c r="ASE17" s="96"/>
      <c r="ASF17" s="96"/>
      <c r="ASG17" s="96"/>
      <c r="ASH17" s="96"/>
      <c r="ASI17" s="96"/>
      <c r="ASJ17" s="96"/>
      <c r="ASK17" s="96"/>
      <c r="ASL17" s="96"/>
      <c r="ASM17" s="96"/>
      <c r="ASN17" s="96"/>
      <c r="ASO17" s="96"/>
      <c r="ASP17" s="96"/>
      <c r="ASQ17" s="96"/>
      <c r="ASR17" s="96"/>
      <c r="ASS17" s="96"/>
      <c r="AST17" s="96"/>
      <c r="ASU17" s="96"/>
      <c r="ASV17" s="96"/>
      <c r="ASW17" s="96"/>
      <c r="ASX17" s="96"/>
      <c r="ASY17" s="96"/>
      <c r="ASZ17" s="96"/>
      <c r="ATA17" s="96"/>
      <c r="ATB17" s="96"/>
      <c r="ATC17" s="96"/>
      <c r="ATD17" s="96"/>
      <c r="ATE17" s="96"/>
      <c r="ATF17" s="96"/>
      <c r="ATG17" s="96"/>
      <c r="ATH17" s="96"/>
      <c r="ATI17" s="96"/>
      <c r="ATJ17" s="96"/>
      <c r="ATK17" s="96"/>
      <c r="ATL17" s="96"/>
      <c r="ATM17" s="96"/>
      <c r="ATN17" s="96"/>
      <c r="ATO17" s="96"/>
      <c r="ATP17" s="96"/>
      <c r="ATQ17" s="96"/>
      <c r="ATR17" s="96"/>
      <c r="ATS17" s="96"/>
      <c r="ATT17" s="96"/>
      <c r="ATU17" s="96"/>
      <c r="ATV17" s="96"/>
      <c r="ATW17" s="96"/>
      <c r="ATX17" s="96"/>
      <c r="ATY17" s="96"/>
      <c r="ATZ17" s="96"/>
      <c r="AUA17" s="96"/>
      <c r="AUB17" s="96"/>
      <c r="AUC17" s="96"/>
      <c r="AUD17" s="96"/>
      <c r="AUE17" s="96"/>
      <c r="AUF17" s="96"/>
      <c r="AUG17" s="96"/>
      <c r="AUH17" s="96"/>
      <c r="AUI17" s="96"/>
      <c r="AUJ17" s="96"/>
      <c r="AUK17" s="96"/>
      <c r="AUL17" s="96"/>
      <c r="AUM17" s="96"/>
      <c r="AUN17" s="96"/>
      <c r="AUO17" s="96"/>
      <c r="AUP17" s="96"/>
      <c r="AUQ17" s="96"/>
      <c r="AUR17" s="96"/>
      <c r="AUS17" s="96"/>
      <c r="AUT17" s="96"/>
      <c r="AUU17" s="96"/>
      <c r="AUV17" s="96"/>
      <c r="AUW17" s="96"/>
      <c r="AUX17" s="96"/>
      <c r="AUY17" s="96"/>
      <c r="AUZ17" s="96"/>
      <c r="AVA17" s="96"/>
      <c r="AVB17" s="96"/>
      <c r="AVC17" s="96"/>
      <c r="AVD17" s="96"/>
      <c r="AVE17" s="96"/>
      <c r="AVF17" s="96"/>
      <c r="AVG17" s="96"/>
      <c r="AVH17" s="96"/>
      <c r="AVI17" s="96"/>
      <c r="AVJ17" s="96"/>
      <c r="AVK17" s="96"/>
      <c r="AVL17" s="96"/>
      <c r="AVM17" s="96"/>
      <c r="AVN17" s="96"/>
      <c r="AVO17" s="96"/>
      <c r="AVP17" s="96"/>
      <c r="AVQ17" s="96"/>
      <c r="AVR17" s="96"/>
      <c r="AVS17" s="96"/>
      <c r="AVT17" s="96"/>
      <c r="AVU17" s="96"/>
      <c r="AVV17" s="96"/>
      <c r="AVW17" s="96"/>
      <c r="AVX17" s="96"/>
      <c r="AVY17" s="96"/>
      <c r="AVZ17" s="96"/>
      <c r="AWA17" s="96"/>
      <c r="AWB17" s="96"/>
      <c r="AWC17" s="96"/>
      <c r="AWD17" s="96"/>
      <c r="AWE17" s="96"/>
      <c r="AWF17" s="96"/>
      <c r="AWG17" s="96"/>
      <c r="AWH17" s="96"/>
      <c r="AWI17" s="96"/>
      <c r="AWJ17" s="96"/>
      <c r="AWK17" s="96"/>
      <c r="AWL17" s="96"/>
      <c r="AWM17" s="96"/>
      <c r="AWN17" s="96"/>
      <c r="AWO17" s="96"/>
      <c r="AWP17" s="96"/>
      <c r="AWQ17" s="96"/>
      <c r="AWR17" s="96"/>
      <c r="AWS17" s="96"/>
      <c r="AWT17" s="96"/>
      <c r="AWU17" s="96"/>
      <c r="AWV17" s="96"/>
      <c r="AWW17" s="96"/>
      <c r="AWX17" s="96"/>
      <c r="AWY17" s="96"/>
      <c r="AWZ17" s="96"/>
      <c r="AXA17" s="96"/>
      <c r="AXB17" s="96"/>
      <c r="AXC17" s="96"/>
      <c r="AXD17" s="96"/>
      <c r="AXE17" s="96"/>
      <c r="AXF17" s="96"/>
      <c r="AXG17" s="96"/>
      <c r="AXH17" s="96"/>
      <c r="AXI17" s="96"/>
      <c r="AXJ17" s="96"/>
      <c r="AXK17" s="96"/>
      <c r="AXL17" s="96"/>
      <c r="AXM17" s="96"/>
      <c r="AXN17" s="96"/>
      <c r="AXO17" s="96"/>
      <c r="AXP17" s="96"/>
      <c r="AXQ17" s="96"/>
      <c r="AXR17" s="96"/>
      <c r="AXS17" s="96"/>
      <c r="AXT17" s="96"/>
      <c r="AXU17" s="96"/>
      <c r="AXV17" s="96"/>
      <c r="AXW17" s="96"/>
      <c r="AXX17" s="96"/>
      <c r="AXY17" s="96"/>
      <c r="AXZ17" s="96"/>
      <c r="AYA17" s="96"/>
      <c r="AYB17" s="96"/>
      <c r="AYC17" s="96"/>
      <c r="AYD17" s="96"/>
      <c r="AYE17" s="96"/>
      <c r="AYF17" s="96"/>
      <c r="AYG17" s="96"/>
      <c r="AYH17" s="96"/>
      <c r="AYI17" s="96"/>
      <c r="AYJ17" s="96"/>
      <c r="AYK17" s="96"/>
      <c r="AYL17" s="96"/>
      <c r="AYM17" s="96"/>
      <c r="AYN17" s="96"/>
      <c r="AYO17" s="96"/>
      <c r="AYP17" s="96"/>
      <c r="AYQ17" s="96"/>
      <c r="AYR17" s="96"/>
      <c r="AYS17" s="96"/>
      <c r="AYT17" s="96"/>
      <c r="AYU17" s="96"/>
      <c r="AYV17" s="96"/>
      <c r="AYW17" s="96"/>
      <c r="AYX17" s="96"/>
      <c r="AYY17" s="96"/>
      <c r="AYZ17" s="96"/>
      <c r="AZA17" s="96"/>
      <c r="AZB17" s="96"/>
      <c r="AZC17" s="96"/>
      <c r="AZD17" s="96"/>
      <c r="AZE17" s="96"/>
      <c r="AZF17" s="96"/>
      <c r="AZG17" s="96"/>
      <c r="AZH17" s="96"/>
      <c r="AZI17" s="96"/>
      <c r="AZJ17" s="96"/>
      <c r="AZK17" s="96"/>
      <c r="AZL17" s="96"/>
      <c r="AZM17" s="96"/>
      <c r="AZN17" s="96"/>
      <c r="AZO17" s="96"/>
      <c r="AZP17" s="96"/>
      <c r="AZQ17" s="96"/>
      <c r="AZR17" s="96"/>
      <c r="AZS17" s="96"/>
      <c r="AZT17" s="96"/>
      <c r="AZU17" s="96"/>
      <c r="AZV17" s="96"/>
      <c r="AZW17" s="96"/>
      <c r="AZX17" s="96"/>
      <c r="AZY17" s="96"/>
      <c r="AZZ17" s="96"/>
      <c r="BAA17" s="96"/>
      <c r="BAB17" s="96"/>
      <c r="BAC17" s="96"/>
      <c r="BAD17" s="96"/>
      <c r="BAE17" s="96"/>
      <c r="BAF17" s="96"/>
      <c r="BAG17" s="96"/>
      <c r="BAH17" s="96"/>
      <c r="BAI17" s="96"/>
      <c r="BAJ17" s="96"/>
      <c r="BAK17" s="96"/>
      <c r="BAL17" s="96"/>
      <c r="BAM17" s="96"/>
      <c r="BAN17" s="96"/>
      <c r="BAO17" s="96"/>
      <c r="BAP17" s="96"/>
      <c r="BAQ17" s="96"/>
      <c r="BAR17" s="96"/>
      <c r="BAS17" s="96"/>
      <c r="BAT17" s="96"/>
      <c r="BAU17" s="96"/>
      <c r="BAV17" s="96"/>
      <c r="BAW17" s="96"/>
      <c r="BAX17" s="96"/>
      <c r="BAY17" s="96"/>
      <c r="BAZ17" s="96"/>
      <c r="BBA17" s="96"/>
      <c r="BBB17" s="96"/>
      <c r="BBC17" s="96"/>
      <c r="BBD17" s="96"/>
      <c r="BBE17" s="96"/>
      <c r="BBF17" s="96"/>
      <c r="BBG17" s="96"/>
      <c r="BBH17" s="96"/>
      <c r="BBI17" s="96"/>
      <c r="BBJ17" s="96"/>
      <c r="BBK17" s="96"/>
      <c r="BBL17" s="96"/>
      <c r="BBM17" s="96"/>
      <c r="BBN17" s="96"/>
      <c r="BBO17" s="96"/>
      <c r="BBP17" s="96"/>
      <c r="BBQ17" s="96"/>
      <c r="BBR17" s="96"/>
      <c r="BBS17" s="96"/>
      <c r="BBT17" s="96"/>
      <c r="BBU17" s="96"/>
      <c r="BBV17" s="96"/>
      <c r="BBW17" s="96"/>
      <c r="BBX17" s="96"/>
      <c r="BBY17" s="96"/>
      <c r="BBZ17" s="96"/>
      <c r="BCA17" s="96"/>
      <c r="BCB17" s="96"/>
      <c r="BCC17" s="96"/>
      <c r="BCD17" s="96"/>
      <c r="BCE17" s="96"/>
      <c r="BCF17" s="96"/>
      <c r="BCG17" s="96"/>
      <c r="BCH17" s="96"/>
      <c r="BCI17" s="96"/>
      <c r="BCJ17" s="96"/>
      <c r="BCK17" s="96"/>
      <c r="BCL17" s="96"/>
      <c r="BCM17" s="96"/>
      <c r="BCN17" s="96"/>
      <c r="BCO17" s="96"/>
      <c r="BCP17" s="96"/>
      <c r="BCQ17" s="96"/>
      <c r="BCR17" s="96"/>
      <c r="BCS17" s="96"/>
      <c r="BCT17" s="96"/>
      <c r="BCU17" s="96"/>
      <c r="BCV17" s="96"/>
      <c r="BCW17" s="96"/>
      <c r="BCX17" s="96"/>
      <c r="BCY17" s="96"/>
      <c r="BCZ17" s="96"/>
      <c r="BDA17" s="96"/>
      <c r="BDB17" s="96"/>
      <c r="BDC17" s="96"/>
      <c r="BDD17" s="96"/>
      <c r="BDE17" s="96"/>
      <c r="BDF17" s="96"/>
      <c r="BDG17" s="96"/>
      <c r="BDH17" s="96"/>
      <c r="BDI17" s="96"/>
      <c r="BDJ17" s="96"/>
      <c r="BDK17" s="96"/>
      <c r="BDL17" s="96"/>
      <c r="BDM17" s="96"/>
      <c r="BDN17" s="96"/>
      <c r="BDO17" s="96"/>
      <c r="BDP17" s="96"/>
      <c r="BDQ17" s="96"/>
      <c r="BDR17" s="96"/>
      <c r="BDS17" s="96"/>
      <c r="BDT17" s="96"/>
      <c r="BDU17" s="96"/>
      <c r="BDV17" s="96"/>
      <c r="BDW17" s="96"/>
      <c r="BDX17" s="96"/>
      <c r="BDY17" s="96"/>
      <c r="BDZ17" s="96"/>
      <c r="BEA17" s="96"/>
      <c r="BEB17" s="96"/>
      <c r="BEC17" s="96"/>
      <c r="BED17" s="96"/>
      <c r="BEE17" s="96"/>
      <c r="BEF17" s="96"/>
      <c r="BEG17" s="96"/>
      <c r="BEH17" s="96"/>
      <c r="BEI17" s="96"/>
      <c r="BEJ17" s="96"/>
      <c r="BEK17" s="96"/>
      <c r="BEL17" s="96"/>
      <c r="BEM17" s="96"/>
      <c r="BEN17" s="96"/>
      <c r="BEO17" s="96"/>
      <c r="BEP17" s="96"/>
      <c r="BEQ17" s="96"/>
      <c r="BER17" s="96"/>
      <c r="BES17" s="96"/>
      <c r="BET17" s="96"/>
      <c r="BEU17" s="96"/>
      <c r="BEV17" s="96"/>
      <c r="BEW17" s="96"/>
      <c r="BEX17" s="96"/>
      <c r="BEY17" s="96"/>
      <c r="BEZ17" s="96"/>
      <c r="BFA17" s="96"/>
      <c r="BFB17" s="96"/>
      <c r="BFC17" s="96"/>
      <c r="BFD17" s="96"/>
      <c r="BFE17" s="96"/>
      <c r="BFF17" s="96"/>
      <c r="BFG17" s="96"/>
      <c r="BFH17" s="96"/>
      <c r="BFI17" s="96"/>
      <c r="BFJ17" s="96"/>
      <c r="BFK17" s="96"/>
      <c r="BFL17" s="96"/>
      <c r="BFM17" s="96"/>
      <c r="BFN17" s="96"/>
      <c r="BFO17" s="96"/>
      <c r="BFP17" s="96"/>
      <c r="BFQ17" s="96"/>
      <c r="BFR17" s="96"/>
      <c r="BFS17" s="96"/>
      <c r="BFT17" s="96"/>
      <c r="BFU17" s="96"/>
      <c r="BFV17" s="96"/>
      <c r="BFW17" s="96"/>
      <c r="BFX17" s="96"/>
      <c r="BFY17" s="96"/>
      <c r="BFZ17" s="96"/>
      <c r="BGA17" s="96"/>
      <c r="BGB17" s="96"/>
      <c r="BGC17" s="96"/>
      <c r="BGD17" s="96"/>
      <c r="BGE17" s="96"/>
      <c r="BGF17" s="96"/>
      <c r="BGG17" s="96"/>
      <c r="BGH17" s="96"/>
      <c r="BGI17" s="96"/>
      <c r="BGJ17" s="96"/>
      <c r="BGK17" s="96"/>
      <c r="BGL17" s="96"/>
      <c r="BGM17" s="96"/>
      <c r="BGN17" s="96"/>
      <c r="BGO17" s="96"/>
      <c r="BGP17" s="96"/>
      <c r="BGQ17" s="96"/>
      <c r="BGR17" s="96"/>
      <c r="BGS17" s="96"/>
      <c r="BGT17" s="96"/>
      <c r="BGU17" s="96"/>
      <c r="BGV17" s="96"/>
      <c r="BGW17" s="96"/>
      <c r="BGX17" s="96"/>
      <c r="BGY17" s="96"/>
      <c r="BGZ17" s="96"/>
      <c r="BHA17" s="96"/>
      <c r="BHB17" s="96"/>
      <c r="BHC17" s="96"/>
      <c r="BHD17" s="96"/>
      <c r="BHE17" s="96"/>
      <c r="BHF17" s="96"/>
      <c r="BHG17" s="96"/>
      <c r="BHH17" s="96"/>
      <c r="BHI17" s="96"/>
      <c r="BHJ17" s="96"/>
      <c r="BHK17" s="96"/>
      <c r="BHL17" s="96"/>
      <c r="BHM17" s="96"/>
      <c r="BHN17" s="96"/>
      <c r="BHO17" s="96"/>
      <c r="BHP17" s="96"/>
      <c r="BHQ17" s="96"/>
      <c r="BHR17" s="96"/>
      <c r="BHS17" s="96"/>
      <c r="BHT17" s="96"/>
      <c r="BHU17" s="96"/>
      <c r="BHV17" s="96"/>
      <c r="BHW17" s="96"/>
      <c r="BHX17" s="96"/>
      <c r="BHY17" s="96"/>
      <c r="BHZ17" s="96"/>
      <c r="BIA17" s="96"/>
      <c r="BIB17" s="96"/>
      <c r="BIC17" s="96"/>
      <c r="BID17" s="96"/>
      <c r="BIE17" s="96"/>
      <c r="BIF17" s="96"/>
      <c r="BIG17" s="96"/>
      <c r="BIH17" s="96"/>
      <c r="BII17" s="96"/>
      <c r="BIJ17" s="96"/>
      <c r="BIK17" s="96"/>
      <c r="BIL17" s="96"/>
      <c r="BIM17" s="96"/>
      <c r="BIN17" s="96"/>
      <c r="BIO17" s="96"/>
      <c r="BIP17" s="96"/>
      <c r="BIQ17" s="96"/>
      <c r="BIR17" s="96"/>
      <c r="BIS17" s="96"/>
      <c r="BIT17" s="96"/>
      <c r="BIU17" s="96"/>
      <c r="BIV17" s="96"/>
      <c r="BIW17" s="96"/>
      <c r="BIX17" s="96"/>
      <c r="BIY17" s="96"/>
      <c r="BIZ17" s="96"/>
      <c r="BJA17" s="96"/>
      <c r="BJB17" s="96"/>
      <c r="BJC17" s="96"/>
      <c r="BJD17" s="96"/>
      <c r="BJE17" s="96"/>
      <c r="BJF17" s="96"/>
      <c r="BJG17" s="96"/>
      <c r="BJH17" s="96"/>
      <c r="BJI17" s="96"/>
      <c r="BJJ17" s="96"/>
      <c r="BJK17" s="96"/>
      <c r="BJL17" s="96"/>
      <c r="BJM17" s="96"/>
      <c r="BJN17" s="96"/>
      <c r="BJO17" s="96"/>
      <c r="BJP17" s="96"/>
      <c r="BJQ17" s="96"/>
      <c r="BJR17" s="96"/>
      <c r="BJS17" s="96"/>
      <c r="BJT17" s="96"/>
      <c r="BJU17" s="96"/>
      <c r="BJV17" s="96"/>
      <c r="BJW17" s="96"/>
      <c r="BJX17" s="96"/>
      <c r="BJY17" s="96"/>
      <c r="BJZ17" s="96"/>
      <c r="BKA17" s="96"/>
      <c r="BKB17" s="96"/>
      <c r="BKC17" s="96"/>
      <c r="BKD17" s="96"/>
      <c r="BKE17" s="96"/>
      <c r="BKF17" s="96"/>
      <c r="BKG17" s="96"/>
      <c r="BKH17" s="96"/>
      <c r="BKI17" s="96"/>
      <c r="BKJ17" s="96"/>
      <c r="BKK17" s="96"/>
      <c r="BKL17" s="96"/>
      <c r="BKM17" s="96"/>
      <c r="BKN17" s="96"/>
      <c r="BKO17" s="96"/>
      <c r="BKP17" s="96"/>
      <c r="BKQ17" s="96"/>
      <c r="BKR17" s="96"/>
      <c r="BKS17" s="96"/>
      <c r="BKT17" s="96"/>
      <c r="BKU17" s="96"/>
      <c r="BKV17" s="96"/>
      <c r="BKW17" s="96"/>
      <c r="BKX17" s="96"/>
      <c r="BKY17" s="96"/>
      <c r="BKZ17" s="96"/>
      <c r="BLA17" s="96"/>
      <c r="BLB17" s="96"/>
      <c r="BLC17" s="96"/>
      <c r="BLD17" s="96"/>
      <c r="BLE17" s="96"/>
      <c r="BLF17" s="96"/>
      <c r="BLG17" s="96"/>
      <c r="BLH17" s="96"/>
      <c r="BLI17" s="96"/>
      <c r="BLJ17" s="96"/>
      <c r="BLK17" s="96"/>
      <c r="BLL17" s="96"/>
      <c r="BLM17" s="96"/>
      <c r="BLN17" s="96"/>
      <c r="BLO17" s="96"/>
      <c r="BLP17" s="96"/>
      <c r="BLQ17" s="96"/>
      <c r="BLR17" s="96"/>
      <c r="BLS17" s="96"/>
      <c r="BLT17" s="96"/>
      <c r="BLU17" s="96"/>
      <c r="BLV17" s="96"/>
      <c r="BLW17" s="96"/>
      <c r="BLX17" s="96"/>
      <c r="BLY17" s="96"/>
      <c r="BLZ17" s="96"/>
      <c r="BMA17" s="96"/>
      <c r="BMB17" s="96"/>
      <c r="BMC17" s="96"/>
      <c r="BMD17" s="96"/>
      <c r="BME17" s="96"/>
      <c r="BMF17" s="96"/>
      <c r="BMG17" s="96"/>
      <c r="BMH17" s="96"/>
      <c r="BMI17" s="96"/>
      <c r="BMJ17" s="96"/>
      <c r="BMK17" s="96"/>
      <c r="BML17" s="96"/>
      <c r="BMM17" s="96"/>
      <c r="BMN17" s="96"/>
      <c r="BMO17" s="96"/>
      <c r="BMP17" s="96"/>
      <c r="BMQ17" s="96"/>
      <c r="BMR17" s="96"/>
      <c r="BMS17" s="96"/>
      <c r="BMT17" s="96"/>
      <c r="BMU17" s="96"/>
      <c r="BMV17" s="96"/>
      <c r="BMW17" s="96"/>
      <c r="BMX17" s="96"/>
      <c r="BMY17" s="96"/>
      <c r="BMZ17" s="96"/>
      <c r="BNA17" s="96"/>
      <c r="BNB17" s="96"/>
      <c r="BNC17" s="96"/>
      <c r="BND17" s="96"/>
      <c r="BNE17" s="96"/>
      <c r="BNF17" s="96"/>
      <c r="BNG17" s="96"/>
      <c r="BNH17" s="96"/>
      <c r="BNI17" s="96"/>
      <c r="BNJ17" s="96"/>
      <c r="BNK17" s="96"/>
      <c r="BNL17" s="96"/>
      <c r="BNM17" s="96"/>
      <c r="BNN17" s="96"/>
      <c r="BNO17" s="96"/>
      <c r="BNP17" s="96"/>
      <c r="BNQ17" s="96"/>
      <c r="BNR17" s="96"/>
      <c r="BNS17" s="96"/>
      <c r="BNT17" s="96"/>
      <c r="BNU17" s="96"/>
      <c r="BNV17" s="96"/>
      <c r="BNW17" s="96"/>
      <c r="BNX17" s="96"/>
      <c r="BNY17" s="96"/>
      <c r="BNZ17" s="96"/>
      <c r="BOA17" s="96"/>
      <c r="BOB17" s="96"/>
      <c r="BOC17" s="96"/>
      <c r="BOD17" s="96"/>
      <c r="BOE17" s="96"/>
      <c r="BOF17" s="96"/>
      <c r="BOG17" s="96"/>
      <c r="BOH17" s="96"/>
      <c r="BOI17" s="96"/>
      <c r="BOJ17" s="96"/>
      <c r="BOK17" s="96"/>
      <c r="BOL17" s="96"/>
      <c r="BOM17" s="96"/>
      <c r="BON17" s="96"/>
      <c r="BOO17" s="96"/>
      <c r="BOP17" s="96"/>
      <c r="BOQ17" s="96"/>
      <c r="BOR17" s="96"/>
      <c r="BOS17" s="96"/>
      <c r="BOT17" s="96"/>
      <c r="BOU17" s="96"/>
      <c r="BOV17" s="96"/>
      <c r="BOW17" s="96"/>
      <c r="BOX17" s="96"/>
      <c r="BOY17" s="96"/>
      <c r="BOZ17" s="96"/>
      <c r="BPA17" s="96"/>
      <c r="BPB17" s="96"/>
      <c r="BPC17" s="96"/>
      <c r="BPD17" s="96"/>
      <c r="BPE17" s="96"/>
      <c r="BPF17" s="96"/>
      <c r="BPG17" s="96"/>
      <c r="BPH17" s="96"/>
      <c r="BPI17" s="96"/>
      <c r="BPJ17" s="96"/>
      <c r="BPK17" s="96"/>
      <c r="BPL17" s="96"/>
      <c r="BPM17" s="96"/>
      <c r="BPN17" s="96"/>
      <c r="BPO17" s="96"/>
      <c r="BPP17" s="96"/>
      <c r="BPQ17" s="96"/>
      <c r="BPR17" s="96"/>
      <c r="BPS17" s="96"/>
      <c r="BPT17" s="96"/>
      <c r="BPU17" s="96"/>
      <c r="BPV17" s="96"/>
      <c r="BPW17" s="96"/>
      <c r="BPX17" s="96"/>
      <c r="BPY17" s="96"/>
      <c r="BPZ17" s="96"/>
      <c r="BQA17" s="96"/>
      <c r="BQB17" s="96"/>
      <c r="BQC17" s="96"/>
      <c r="BQD17" s="96"/>
      <c r="BQE17" s="96"/>
      <c r="BQF17" s="96"/>
      <c r="BQG17" s="96"/>
      <c r="BQH17" s="96"/>
      <c r="BQI17" s="96"/>
      <c r="BQJ17" s="96"/>
      <c r="BQK17" s="96"/>
      <c r="BQL17" s="96"/>
      <c r="BQM17" s="96"/>
      <c r="BQN17" s="96"/>
      <c r="BQO17" s="96"/>
      <c r="BQP17" s="96"/>
      <c r="BQQ17" s="96"/>
      <c r="BQR17" s="96"/>
      <c r="BQS17" s="96"/>
      <c r="BQT17" s="96"/>
      <c r="BQU17" s="96"/>
      <c r="BQV17" s="96"/>
      <c r="BQW17" s="96"/>
      <c r="BQX17" s="96"/>
      <c r="BQY17" s="96"/>
      <c r="BQZ17" s="96"/>
      <c r="BRA17" s="96"/>
      <c r="BRB17" s="96"/>
      <c r="BRC17" s="96"/>
      <c r="BRD17" s="96"/>
      <c r="BRE17" s="96"/>
      <c r="BRF17" s="96"/>
      <c r="BRG17" s="96"/>
      <c r="BRH17" s="96"/>
      <c r="BRI17" s="96"/>
      <c r="BRJ17" s="96"/>
      <c r="BRK17" s="96"/>
      <c r="BRL17" s="96"/>
      <c r="BRM17" s="96"/>
      <c r="BRN17" s="96"/>
      <c r="BRO17" s="96"/>
      <c r="BRP17" s="96"/>
      <c r="BRQ17" s="96"/>
      <c r="BRR17" s="96"/>
      <c r="BRS17" s="96"/>
      <c r="BRT17" s="96"/>
      <c r="BRU17" s="96"/>
      <c r="BRV17" s="96"/>
      <c r="BRW17" s="96"/>
      <c r="BRX17" s="96"/>
      <c r="BRY17" s="96"/>
      <c r="BRZ17" s="96"/>
      <c r="BSA17" s="96"/>
      <c r="BSB17" s="96"/>
      <c r="BSC17" s="96"/>
      <c r="BSD17" s="96"/>
      <c r="BSE17" s="96"/>
      <c r="BSF17" s="96"/>
      <c r="BSG17" s="96"/>
      <c r="BSH17" s="96"/>
      <c r="BSI17" s="96"/>
      <c r="BSJ17" s="96"/>
      <c r="BSK17" s="96"/>
      <c r="BSL17" s="96"/>
      <c r="BSM17" s="96"/>
      <c r="BSN17" s="96"/>
      <c r="BSO17" s="96"/>
      <c r="BSP17" s="96"/>
      <c r="BSQ17" s="96"/>
      <c r="BSR17" s="96"/>
      <c r="BSS17" s="96"/>
      <c r="BST17" s="96"/>
      <c r="BSU17" s="96"/>
      <c r="BSV17" s="96"/>
      <c r="BSW17" s="96"/>
      <c r="BSX17" s="96"/>
      <c r="BSY17" s="96"/>
      <c r="BSZ17" s="96"/>
      <c r="BTA17" s="96"/>
      <c r="BTB17" s="96"/>
      <c r="BTC17" s="96"/>
      <c r="BTD17" s="96"/>
      <c r="BTE17" s="96"/>
      <c r="BTF17" s="96"/>
      <c r="BTG17" s="96"/>
      <c r="BTH17" s="96"/>
      <c r="BTI17" s="96"/>
      <c r="BTJ17" s="96"/>
      <c r="BTK17" s="96"/>
      <c r="BTL17" s="96"/>
      <c r="BTM17" s="96"/>
      <c r="BTN17" s="96"/>
      <c r="BTO17" s="96"/>
      <c r="BTP17" s="96"/>
      <c r="BTQ17" s="96"/>
      <c r="BTR17" s="96"/>
      <c r="BTS17" s="96"/>
      <c r="BTT17" s="96"/>
      <c r="BTU17" s="96"/>
      <c r="BTV17" s="96"/>
      <c r="BTW17" s="96"/>
      <c r="BTX17" s="96"/>
      <c r="BTY17" s="96"/>
      <c r="BTZ17" s="96"/>
      <c r="BUA17" s="96"/>
      <c r="BUB17" s="96"/>
      <c r="BUC17" s="96"/>
      <c r="BUD17" s="96"/>
      <c r="BUE17" s="96"/>
      <c r="BUF17" s="96"/>
      <c r="BUG17" s="96"/>
      <c r="BUH17" s="96"/>
      <c r="BUI17" s="96"/>
      <c r="BUJ17" s="96"/>
      <c r="BUK17" s="96"/>
      <c r="BUL17" s="96"/>
      <c r="BUM17" s="96"/>
      <c r="BUN17" s="96"/>
      <c r="BUO17" s="96"/>
      <c r="BUP17" s="96"/>
      <c r="BUQ17" s="96"/>
      <c r="BUR17" s="96"/>
      <c r="BUS17" s="96"/>
      <c r="BUT17" s="96"/>
      <c r="BUU17" s="96"/>
      <c r="BUV17" s="96"/>
      <c r="BUW17" s="96"/>
      <c r="BUX17" s="96"/>
      <c r="BUY17" s="96"/>
      <c r="BUZ17" s="96"/>
      <c r="BVA17" s="96"/>
      <c r="BVB17" s="96"/>
      <c r="BVC17" s="96"/>
      <c r="BVD17" s="96"/>
      <c r="BVE17" s="96"/>
      <c r="BVF17" s="96"/>
      <c r="BVG17" s="96"/>
      <c r="BVH17" s="96"/>
      <c r="BVI17" s="96"/>
      <c r="BVJ17" s="96"/>
      <c r="BVK17" s="96"/>
      <c r="BVL17" s="96"/>
      <c r="BVM17" s="96"/>
      <c r="BVN17" s="96"/>
      <c r="BVO17" s="96"/>
      <c r="BVP17" s="96"/>
      <c r="BVQ17" s="96"/>
      <c r="BVR17" s="96"/>
      <c r="BVS17" s="96"/>
      <c r="BVT17" s="96"/>
      <c r="BVU17" s="96"/>
      <c r="BVV17" s="96"/>
      <c r="BVW17" s="96"/>
      <c r="BVX17" s="96"/>
      <c r="BVY17" s="96"/>
      <c r="BVZ17" s="96"/>
      <c r="BWA17" s="96"/>
      <c r="BWB17" s="96"/>
      <c r="BWC17" s="96"/>
      <c r="BWD17" s="96"/>
      <c r="BWE17" s="96"/>
      <c r="BWF17" s="96"/>
      <c r="BWG17" s="96"/>
      <c r="BWH17" s="96"/>
      <c r="BWI17" s="96"/>
      <c r="BWJ17" s="96"/>
      <c r="BWK17" s="96"/>
      <c r="BWL17" s="96"/>
      <c r="BWM17" s="96"/>
      <c r="BWN17" s="96"/>
      <c r="BWO17" s="96"/>
      <c r="BWP17" s="96"/>
      <c r="BWQ17" s="96"/>
      <c r="BWR17" s="96"/>
      <c r="BWS17" s="96"/>
      <c r="BWT17" s="96"/>
      <c r="BWU17" s="96"/>
      <c r="BWV17" s="96"/>
      <c r="BWW17" s="96"/>
      <c r="BWX17" s="96"/>
      <c r="BWY17" s="96"/>
      <c r="BWZ17" s="96"/>
      <c r="BXA17" s="96"/>
      <c r="BXB17" s="96"/>
      <c r="BXC17" s="96"/>
      <c r="BXD17" s="96"/>
      <c r="BXE17" s="96"/>
      <c r="BXF17" s="96"/>
      <c r="BXG17" s="96"/>
      <c r="BXH17" s="96"/>
      <c r="BXI17" s="96"/>
      <c r="BXJ17" s="96"/>
      <c r="BXK17" s="96"/>
      <c r="BXL17" s="96"/>
      <c r="BXM17" s="96"/>
      <c r="BXN17" s="96"/>
      <c r="BXO17" s="96"/>
      <c r="BXP17" s="96"/>
      <c r="BXQ17" s="96"/>
      <c r="BXR17" s="96"/>
      <c r="BXS17" s="96"/>
      <c r="BXT17" s="96"/>
      <c r="BXU17" s="96"/>
      <c r="BXV17" s="96"/>
      <c r="BXW17" s="96"/>
      <c r="BXX17" s="96"/>
      <c r="BXY17" s="96"/>
      <c r="BXZ17" s="96"/>
      <c r="BYA17" s="96"/>
      <c r="BYB17" s="96"/>
      <c r="BYC17" s="96"/>
      <c r="BYD17" s="96"/>
      <c r="BYE17" s="96"/>
      <c r="BYF17" s="96"/>
      <c r="BYG17" s="96"/>
      <c r="BYH17" s="96"/>
      <c r="BYI17" s="96"/>
      <c r="BYJ17" s="96"/>
      <c r="BYK17" s="96"/>
      <c r="BYL17" s="96"/>
      <c r="BYM17" s="96"/>
      <c r="BYN17" s="96"/>
      <c r="BYO17" s="96"/>
      <c r="BYP17" s="96"/>
      <c r="BYQ17" s="96"/>
      <c r="BYR17" s="96"/>
      <c r="BYS17" s="96"/>
      <c r="BYT17" s="96"/>
      <c r="BYU17" s="96"/>
      <c r="BYV17" s="96"/>
      <c r="BYW17" s="96"/>
      <c r="BYX17" s="96"/>
      <c r="BYY17" s="96"/>
      <c r="BYZ17" s="96"/>
      <c r="BZA17" s="96"/>
      <c r="BZB17" s="96"/>
      <c r="BZC17" s="96"/>
      <c r="BZD17" s="96"/>
      <c r="BZE17" s="96"/>
      <c r="BZF17" s="96"/>
      <c r="BZG17" s="96"/>
      <c r="BZH17" s="96"/>
      <c r="BZI17" s="96"/>
      <c r="BZJ17" s="96"/>
      <c r="BZK17" s="96"/>
      <c r="BZL17" s="96"/>
      <c r="BZM17" s="96"/>
      <c r="BZN17" s="96"/>
      <c r="BZO17" s="96"/>
      <c r="BZP17" s="96"/>
      <c r="BZQ17" s="96"/>
      <c r="BZR17" s="96"/>
      <c r="BZS17" s="96"/>
      <c r="BZT17" s="96"/>
      <c r="BZU17" s="96"/>
      <c r="BZV17" s="96"/>
      <c r="BZW17" s="96"/>
      <c r="BZX17" s="96"/>
      <c r="BZY17" s="96"/>
      <c r="BZZ17" s="96"/>
      <c r="CAA17" s="96"/>
      <c r="CAB17" s="96"/>
      <c r="CAC17" s="96"/>
      <c r="CAD17" s="96"/>
      <c r="CAE17" s="96"/>
      <c r="CAF17" s="96"/>
      <c r="CAG17" s="96"/>
      <c r="CAH17" s="96"/>
      <c r="CAI17" s="96"/>
      <c r="CAJ17" s="96"/>
      <c r="CAK17" s="96"/>
      <c r="CAL17" s="96"/>
      <c r="CAM17" s="96"/>
      <c r="CAN17" s="96"/>
      <c r="CAO17" s="96"/>
      <c r="CAP17" s="96"/>
      <c r="CAQ17" s="96"/>
      <c r="CAR17" s="96"/>
      <c r="CAS17" s="96"/>
      <c r="CAT17" s="96"/>
      <c r="CAU17" s="96"/>
      <c r="CAV17" s="96"/>
      <c r="CAW17" s="96"/>
      <c r="CAX17" s="96"/>
      <c r="CAY17" s="96"/>
      <c r="CAZ17" s="96"/>
      <c r="CBA17" s="96"/>
      <c r="CBB17" s="96"/>
      <c r="CBC17" s="96"/>
      <c r="CBD17" s="96"/>
      <c r="CBE17" s="96"/>
      <c r="CBF17" s="96"/>
      <c r="CBG17" s="96"/>
      <c r="CBH17" s="96"/>
      <c r="CBI17" s="96"/>
      <c r="CBJ17" s="96"/>
      <c r="CBK17" s="96"/>
      <c r="CBL17" s="96"/>
      <c r="CBM17" s="96"/>
      <c r="CBN17" s="96"/>
      <c r="CBO17" s="96"/>
      <c r="CBP17" s="96"/>
      <c r="CBQ17" s="96"/>
      <c r="CBR17" s="96"/>
      <c r="CBS17" s="96"/>
      <c r="CBT17" s="96"/>
      <c r="CBU17" s="96"/>
      <c r="CBV17" s="96"/>
      <c r="CBW17" s="96"/>
      <c r="CBX17" s="96"/>
      <c r="CBY17" s="96"/>
      <c r="CBZ17" s="96"/>
      <c r="CCA17" s="96"/>
      <c r="CCB17" s="96"/>
      <c r="CCC17" s="96"/>
      <c r="CCD17" s="96"/>
      <c r="CCE17" s="96"/>
      <c r="CCF17" s="96"/>
      <c r="CCG17" s="96"/>
      <c r="CCH17" s="96"/>
      <c r="CCI17" s="96"/>
      <c r="CCJ17" s="96"/>
      <c r="CCK17" s="96"/>
      <c r="CCL17" s="96"/>
      <c r="CCM17" s="96"/>
      <c r="CCN17" s="96"/>
      <c r="CCO17" s="96"/>
      <c r="CCP17" s="96"/>
      <c r="CCQ17" s="96"/>
      <c r="CCR17" s="96"/>
      <c r="CCS17" s="96"/>
      <c r="CCT17" s="96"/>
      <c r="CCU17" s="96"/>
      <c r="CCV17" s="96"/>
      <c r="CCW17" s="96"/>
      <c r="CCX17" s="96"/>
      <c r="CCY17" s="96"/>
      <c r="CCZ17" s="96"/>
      <c r="CDA17" s="96"/>
      <c r="CDB17" s="96"/>
      <c r="CDC17" s="96"/>
      <c r="CDD17" s="96"/>
      <c r="CDE17" s="96"/>
      <c r="CDF17" s="96"/>
      <c r="CDG17" s="96"/>
      <c r="CDH17" s="96"/>
      <c r="CDI17" s="96"/>
      <c r="CDJ17" s="96"/>
      <c r="CDK17" s="96"/>
      <c r="CDL17" s="96"/>
      <c r="CDM17" s="96"/>
      <c r="CDN17" s="96"/>
      <c r="CDO17" s="96"/>
      <c r="CDP17" s="96"/>
      <c r="CDQ17" s="96"/>
      <c r="CDR17" s="96"/>
      <c r="CDS17" s="96"/>
      <c r="CDT17" s="96"/>
      <c r="CDU17" s="96"/>
      <c r="CDV17" s="96"/>
      <c r="CDW17" s="96"/>
      <c r="CDX17" s="96"/>
      <c r="CDY17" s="96"/>
      <c r="CDZ17" s="96"/>
      <c r="CEA17" s="96"/>
      <c r="CEB17" s="96"/>
      <c r="CEC17" s="96"/>
      <c r="CED17" s="96"/>
      <c r="CEE17" s="96"/>
      <c r="CEF17" s="96"/>
      <c r="CEG17" s="96"/>
      <c r="CEH17" s="96"/>
      <c r="CEI17" s="96"/>
      <c r="CEJ17" s="96"/>
      <c r="CEK17" s="96"/>
      <c r="CEL17" s="96"/>
      <c r="CEM17" s="96"/>
      <c r="CEN17" s="96"/>
      <c r="CEO17" s="96"/>
      <c r="CEP17" s="96"/>
      <c r="CEQ17" s="96"/>
      <c r="CER17" s="96"/>
      <c r="CES17" s="96"/>
      <c r="CET17" s="96"/>
      <c r="CEU17" s="96"/>
      <c r="CEV17" s="96"/>
      <c r="CEW17" s="96"/>
      <c r="CEX17" s="96"/>
      <c r="CEY17" s="96"/>
      <c r="CEZ17" s="96"/>
      <c r="CFA17" s="96"/>
      <c r="CFB17" s="96"/>
      <c r="CFC17" s="96"/>
      <c r="CFD17" s="96"/>
      <c r="CFE17" s="96"/>
      <c r="CFF17" s="96"/>
      <c r="CFG17" s="96"/>
      <c r="CFH17" s="96"/>
      <c r="CFI17" s="96"/>
      <c r="CFJ17" s="96"/>
      <c r="CFK17" s="96"/>
      <c r="CFL17" s="96"/>
      <c r="CFM17" s="96"/>
      <c r="CFN17" s="96"/>
      <c r="CFO17" s="96"/>
      <c r="CFP17" s="96"/>
      <c r="CFQ17" s="96"/>
      <c r="CFR17" s="96"/>
      <c r="CFS17" s="96"/>
      <c r="CFT17" s="96"/>
      <c r="CFU17" s="96"/>
      <c r="CFV17" s="96"/>
      <c r="CFW17" s="96"/>
      <c r="CFX17" s="96"/>
      <c r="CFY17" s="96"/>
      <c r="CFZ17" s="96"/>
      <c r="CGA17" s="96"/>
      <c r="CGB17" s="96"/>
      <c r="CGC17" s="96"/>
      <c r="CGD17" s="96"/>
      <c r="CGE17" s="96"/>
      <c r="CGF17" s="96"/>
      <c r="CGG17" s="96"/>
      <c r="CGH17" s="96"/>
      <c r="CGI17" s="96"/>
      <c r="CGJ17" s="96"/>
      <c r="CGK17" s="96"/>
      <c r="CGL17" s="96"/>
      <c r="CGM17" s="96"/>
      <c r="CGN17" s="96"/>
      <c r="CGO17" s="96"/>
      <c r="CGP17" s="96"/>
      <c r="CGQ17" s="96"/>
      <c r="CGR17" s="96"/>
      <c r="CGS17" s="96"/>
      <c r="CGT17" s="96"/>
      <c r="CGU17" s="96"/>
      <c r="CGV17" s="96"/>
      <c r="CGW17" s="96"/>
      <c r="CGX17" s="96"/>
      <c r="CGY17" s="96"/>
      <c r="CGZ17" s="96"/>
      <c r="CHA17" s="96"/>
      <c r="CHB17" s="96"/>
      <c r="CHC17" s="96"/>
      <c r="CHD17" s="96"/>
      <c r="CHE17" s="96"/>
      <c r="CHF17" s="96"/>
      <c r="CHG17" s="96"/>
      <c r="CHH17" s="96"/>
      <c r="CHI17" s="96"/>
      <c r="CHJ17" s="96"/>
      <c r="CHK17" s="96"/>
      <c r="CHL17" s="96"/>
      <c r="CHM17" s="96"/>
      <c r="CHN17" s="96"/>
      <c r="CHO17" s="96"/>
      <c r="CHP17" s="96"/>
      <c r="CHQ17" s="96"/>
      <c r="CHR17" s="96"/>
      <c r="CHS17" s="96"/>
      <c r="CHT17" s="96"/>
      <c r="CHU17" s="96"/>
      <c r="CHV17" s="96"/>
      <c r="CHW17" s="96"/>
      <c r="CHX17" s="96"/>
      <c r="CHY17" s="96"/>
      <c r="CHZ17" s="96"/>
      <c r="CIA17" s="96"/>
      <c r="CIB17" s="96"/>
      <c r="CIC17" s="96"/>
      <c r="CID17" s="96"/>
      <c r="CIE17" s="96"/>
      <c r="CIF17" s="96"/>
      <c r="CIG17" s="96"/>
      <c r="CIH17" s="96"/>
      <c r="CII17" s="96"/>
      <c r="CIJ17" s="96"/>
      <c r="CIK17" s="96"/>
      <c r="CIL17" s="96"/>
      <c r="CIM17" s="96"/>
      <c r="CIN17" s="96"/>
      <c r="CIO17" s="96"/>
      <c r="CIP17" s="96"/>
      <c r="CIQ17" s="96"/>
      <c r="CIR17" s="96"/>
      <c r="CIS17" s="96"/>
      <c r="CIT17" s="96"/>
      <c r="CIU17" s="96"/>
      <c r="CIV17" s="96"/>
      <c r="CIW17" s="96"/>
      <c r="CIX17" s="96"/>
      <c r="CIY17" s="96"/>
      <c r="CIZ17" s="96"/>
      <c r="CJA17" s="96"/>
      <c r="CJB17" s="96"/>
      <c r="CJC17" s="96"/>
      <c r="CJD17" s="96"/>
      <c r="CJE17" s="96"/>
      <c r="CJF17" s="96"/>
      <c r="CJG17" s="96"/>
      <c r="CJH17" s="96"/>
      <c r="CJI17" s="96"/>
      <c r="CJJ17" s="96"/>
      <c r="CJK17" s="96"/>
      <c r="CJL17" s="96"/>
      <c r="CJM17" s="96"/>
      <c r="CJN17" s="96"/>
      <c r="CJO17" s="96"/>
      <c r="CJP17" s="96"/>
      <c r="CJQ17" s="96"/>
      <c r="CJR17" s="96"/>
      <c r="CJS17" s="96"/>
      <c r="CJT17" s="96"/>
      <c r="CJU17" s="96"/>
      <c r="CJV17" s="96"/>
      <c r="CJW17" s="96"/>
      <c r="CJX17" s="96"/>
      <c r="CJY17" s="96"/>
      <c r="CJZ17" s="96"/>
      <c r="CKA17" s="96"/>
      <c r="CKB17" s="96"/>
      <c r="CKC17" s="96"/>
      <c r="CKD17" s="96"/>
      <c r="CKE17" s="96"/>
      <c r="CKF17" s="96"/>
      <c r="CKG17" s="96"/>
      <c r="CKH17" s="96"/>
      <c r="CKI17" s="96"/>
      <c r="CKJ17" s="96"/>
      <c r="CKK17" s="96"/>
      <c r="CKL17" s="96"/>
      <c r="CKM17" s="96"/>
      <c r="CKN17" s="96"/>
      <c r="CKO17" s="96"/>
      <c r="CKP17" s="96"/>
      <c r="CKQ17" s="96"/>
      <c r="CKR17" s="96"/>
      <c r="CKS17" s="96"/>
      <c r="CKT17" s="96"/>
      <c r="CKU17" s="96"/>
      <c r="CKV17" s="96"/>
      <c r="CKW17" s="96"/>
      <c r="CKX17" s="96"/>
      <c r="CKY17" s="96"/>
      <c r="CKZ17" s="96"/>
      <c r="CLA17" s="96"/>
      <c r="CLB17" s="96"/>
      <c r="CLC17" s="96"/>
      <c r="CLD17" s="96"/>
      <c r="CLE17" s="96"/>
      <c r="CLF17" s="96"/>
      <c r="CLG17" s="96"/>
      <c r="CLH17" s="96"/>
      <c r="CLI17" s="96"/>
      <c r="CLJ17" s="96"/>
      <c r="CLK17" s="96"/>
      <c r="CLL17" s="96"/>
      <c r="CLM17" s="96"/>
      <c r="CLN17" s="96"/>
      <c r="CLO17" s="96"/>
      <c r="CLP17" s="96"/>
      <c r="CLQ17" s="96"/>
      <c r="CLR17" s="96"/>
      <c r="CLS17" s="96"/>
      <c r="CLT17" s="96"/>
      <c r="CLU17" s="96"/>
      <c r="CLV17" s="96"/>
      <c r="CLW17" s="96"/>
      <c r="CLX17" s="96"/>
      <c r="CLY17" s="96"/>
      <c r="CLZ17" s="96"/>
      <c r="CMA17" s="96"/>
      <c r="CMB17" s="96"/>
      <c r="CMC17" s="96"/>
      <c r="CMD17" s="96"/>
      <c r="CME17" s="96"/>
      <c r="CMF17" s="96"/>
      <c r="CMG17" s="96"/>
      <c r="CMH17" s="96"/>
      <c r="CMI17" s="96"/>
      <c r="CMJ17" s="96"/>
      <c r="CMK17" s="96"/>
      <c r="CML17" s="96"/>
      <c r="CMM17" s="96"/>
      <c r="CMN17" s="96"/>
      <c r="CMO17" s="96"/>
      <c r="CMP17" s="96"/>
      <c r="CMQ17" s="96"/>
      <c r="CMR17" s="96"/>
      <c r="CMS17" s="96"/>
      <c r="CMT17" s="96"/>
      <c r="CMU17" s="96"/>
      <c r="CMV17" s="96"/>
      <c r="CMW17" s="96"/>
      <c r="CMX17" s="96"/>
      <c r="CMY17" s="96"/>
      <c r="CMZ17" s="96"/>
      <c r="CNA17" s="96"/>
      <c r="CNB17" s="96"/>
      <c r="CNC17" s="96"/>
      <c r="CND17" s="96"/>
      <c r="CNE17" s="96"/>
      <c r="CNF17" s="96"/>
      <c r="CNG17" s="96"/>
      <c r="CNH17" s="96"/>
      <c r="CNI17" s="96"/>
      <c r="CNJ17" s="96"/>
      <c r="CNK17" s="96"/>
      <c r="CNL17" s="96"/>
      <c r="CNM17" s="96"/>
      <c r="CNN17" s="96"/>
      <c r="CNO17" s="96"/>
      <c r="CNP17" s="96"/>
      <c r="CNQ17" s="96"/>
      <c r="CNR17" s="96"/>
      <c r="CNS17" s="96"/>
      <c r="CNT17" s="96"/>
      <c r="CNU17" s="96"/>
      <c r="CNV17" s="96"/>
      <c r="CNW17" s="96"/>
      <c r="CNX17" s="96"/>
      <c r="CNY17" s="96"/>
      <c r="CNZ17" s="96"/>
      <c r="COA17" s="96"/>
      <c r="COB17" s="96"/>
      <c r="COC17" s="96"/>
      <c r="COD17" s="96"/>
      <c r="COE17" s="96"/>
      <c r="COF17" s="96"/>
      <c r="COG17" s="96"/>
      <c r="COH17" s="96"/>
      <c r="COI17" s="96"/>
      <c r="COJ17" s="96"/>
      <c r="COK17" s="96"/>
      <c r="COL17" s="96"/>
      <c r="COM17" s="96"/>
      <c r="CON17" s="96"/>
      <c r="COO17" s="96"/>
      <c r="COP17" s="96"/>
      <c r="COQ17" s="96"/>
      <c r="COR17" s="96"/>
      <c r="COS17" s="96"/>
      <c r="COT17" s="96"/>
      <c r="COU17" s="96"/>
      <c r="COV17" s="96"/>
      <c r="COW17" s="96"/>
      <c r="COX17" s="96"/>
      <c r="COY17" s="96"/>
      <c r="COZ17" s="96"/>
      <c r="CPA17" s="96"/>
      <c r="CPB17" s="96"/>
      <c r="CPC17" s="96"/>
      <c r="CPD17" s="96"/>
      <c r="CPE17" s="96"/>
      <c r="CPF17" s="96"/>
      <c r="CPG17" s="96"/>
      <c r="CPH17" s="96"/>
      <c r="CPI17" s="96"/>
      <c r="CPJ17" s="96"/>
      <c r="CPK17" s="96"/>
      <c r="CPL17" s="96"/>
      <c r="CPM17" s="96"/>
      <c r="CPN17" s="96"/>
      <c r="CPO17" s="96"/>
      <c r="CPP17" s="96"/>
      <c r="CPQ17" s="96"/>
      <c r="CPR17" s="96"/>
      <c r="CPS17" s="96"/>
      <c r="CPT17" s="96"/>
      <c r="CPU17" s="96"/>
      <c r="CPV17" s="96"/>
      <c r="CPW17" s="96"/>
      <c r="CPX17" s="96"/>
      <c r="CPY17" s="96"/>
      <c r="CPZ17" s="96"/>
      <c r="CQA17" s="96"/>
      <c r="CQB17" s="96"/>
      <c r="CQC17" s="96"/>
      <c r="CQD17" s="96"/>
      <c r="CQE17" s="96"/>
      <c r="CQF17" s="96"/>
      <c r="CQG17" s="96"/>
      <c r="CQH17" s="96"/>
      <c r="CQI17" s="96"/>
      <c r="CQJ17" s="96"/>
      <c r="CQK17" s="96"/>
      <c r="CQL17" s="96"/>
      <c r="CQM17" s="96"/>
      <c r="CQN17" s="96"/>
      <c r="CQO17" s="96"/>
      <c r="CQP17" s="96"/>
      <c r="CQQ17" s="96"/>
      <c r="CQR17" s="96"/>
      <c r="CQS17" s="96"/>
      <c r="CQT17" s="96"/>
      <c r="CQU17" s="96"/>
      <c r="CQV17" s="96"/>
      <c r="CQW17" s="96"/>
      <c r="CQX17" s="96"/>
      <c r="CQY17" s="96"/>
      <c r="CQZ17" s="96"/>
      <c r="CRA17" s="96"/>
      <c r="CRB17" s="96"/>
      <c r="CRC17" s="96"/>
      <c r="CRD17" s="96"/>
      <c r="CRE17" s="96"/>
      <c r="CRF17" s="96"/>
      <c r="CRG17" s="96"/>
      <c r="CRH17" s="96"/>
      <c r="CRI17" s="96"/>
      <c r="CRJ17" s="96"/>
      <c r="CRK17" s="96"/>
      <c r="CRL17" s="96"/>
      <c r="CRM17" s="96"/>
      <c r="CRN17" s="96"/>
      <c r="CRO17" s="96"/>
      <c r="CRP17" s="96"/>
      <c r="CRQ17" s="96"/>
      <c r="CRR17" s="96"/>
      <c r="CRS17" s="96"/>
      <c r="CRT17" s="96"/>
      <c r="CRU17" s="96"/>
      <c r="CRV17" s="96"/>
      <c r="CRW17" s="96"/>
      <c r="CRX17" s="96"/>
      <c r="CRY17" s="96"/>
      <c r="CRZ17" s="96"/>
      <c r="CSA17" s="96"/>
      <c r="CSB17" s="96"/>
      <c r="CSC17" s="96"/>
      <c r="CSD17" s="96"/>
      <c r="CSE17" s="96"/>
      <c r="CSF17" s="96"/>
      <c r="CSG17" s="96"/>
      <c r="CSH17" s="96"/>
      <c r="CSI17" s="96"/>
      <c r="CSJ17" s="96"/>
      <c r="CSK17" s="96"/>
      <c r="CSL17" s="96"/>
      <c r="CSM17" s="96"/>
      <c r="CSN17" s="96"/>
      <c r="CSO17" s="96"/>
      <c r="CSP17" s="96"/>
      <c r="CSQ17" s="96"/>
      <c r="CSR17" s="96"/>
      <c r="CSS17" s="96"/>
      <c r="CST17" s="96"/>
      <c r="CSU17" s="96"/>
      <c r="CSV17" s="96"/>
      <c r="CSW17" s="96"/>
      <c r="CSX17" s="96"/>
      <c r="CSY17" s="96"/>
      <c r="CSZ17" s="96"/>
      <c r="CTA17" s="96"/>
      <c r="CTB17" s="96"/>
      <c r="CTC17" s="96"/>
      <c r="CTD17" s="96"/>
      <c r="CTE17" s="96"/>
      <c r="CTF17" s="96"/>
      <c r="CTG17" s="96"/>
      <c r="CTH17" s="96"/>
      <c r="CTI17" s="96"/>
      <c r="CTJ17" s="96"/>
      <c r="CTK17" s="96"/>
      <c r="CTL17" s="96"/>
      <c r="CTM17" s="96"/>
      <c r="CTN17" s="96"/>
      <c r="CTO17" s="96"/>
      <c r="CTP17" s="96"/>
      <c r="CTQ17" s="96"/>
      <c r="CTR17" s="96"/>
      <c r="CTS17" s="96"/>
      <c r="CTT17" s="96"/>
      <c r="CTU17" s="96"/>
      <c r="CTV17" s="96"/>
      <c r="CTW17" s="96"/>
      <c r="CTX17" s="96"/>
      <c r="CTY17" s="96"/>
      <c r="CTZ17" s="96"/>
      <c r="CUA17" s="96"/>
      <c r="CUB17" s="96"/>
      <c r="CUC17" s="96"/>
      <c r="CUD17" s="96"/>
      <c r="CUE17" s="96"/>
      <c r="CUF17" s="96"/>
      <c r="CUG17" s="96"/>
      <c r="CUH17" s="96"/>
      <c r="CUI17" s="96"/>
      <c r="CUJ17" s="96"/>
      <c r="CUK17" s="96"/>
      <c r="CUL17" s="96"/>
      <c r="CUM17" s="96"/>
      <c r="CUN17" s="96"/>
      <c r="CUO17" s="96"/>
      <c r="CUP17" s="96"/>
      <c r="CUQ17" s="96"/>
      <c r="CUR17" s="96"/>
      <c r="CUS17" s="96"/>
      <c r="CUT17" s="96"/>
      <c r="CUU17" s="96"/>
      <c r="CUV17" s="96"/>
      <c r="CUW17" s="96"/>
      <c r="CUX17" s="96"/>
      <c r="CUY17" s="96"/>
      <c r="CUZ17" s="96"/>
      <c r="CVA17" s="96"/>
      <c r="CVB17" s="96"/>
      <c r="CVC17" s="96"/>
      <c r="CVD17" s="96"/>
      <c r="CVE17" s="96"/>
      <c r="CVF17" s="96"/>
      <c r="CVG17" s="96"/>
      <c r="CVH17" s="96"/>
      <c r="CVI17" s="96"/>
      <c r="CVJ17" s="96"/>
      <c r="CVK17" s="96"/>
      <c r="CVL17" s="96"/>
      <c r="CVM17" s="96"/>
      <c r="CVN17" s="96"/>
      <c r="CVO17" s="96"/>
      <c r="CVP17" s="96"/>
      <c r="CVQ17" s="96"/>
      <c r="CVR17" s="96"/>
      <c r="CVS17" s="96"/>
      <c r="CVT17" s="96"/>
      <c r="CVU17" s="96"/>
      <c r="CVV17" s="96"/>
      <c r="CVW17" s="96"/>
      <c r="CVX17" s="96"/>
      <c r="CVY17" s="96"/>
      <c r="CVZ17" s="96"/>
      <c r="CWA17" s="96"/>
      <c r="CWB17" s="96"/>
      <c r="CWC17" s="96"/>
      <c r="CWD17" s="96"/>
      <c r="CWE17" s="96"/>
      <c r="CWF17" s="96"/>
      <c r="CWG17" s="96"/>
      <c r="CWH17" s="96"/>
      <c r="CWI17" s="96"/>
      <c r="CWJ17" s="96"/>
      <c r="CWK17" s="96"/>
      <c r="CWL17" s="96"/>
      <c r="CWM17" s="96"/>
      <c r="CWN17" s="96"/>
      <c r="CWO17" s="96"/>
      <c r="CWP17" s="96"/>
      <c r="CWQ17" s="96"/>
      <c r="CWR17" s="96"/>
      <c r="CWS17" s="96"/>
      <c r="CWT17" s="96"/>
      <c r="CWU17" s="96"/>
      <c r="CWV17" s="96"/>
      <c r="CWW17" s="96"/>
      <c r="CWX17" s="96"/>
      <c r="CWY17" s="96"/>
      <c r="CWZ17" s="96"/>
      <c r="CXA17" s="96"/>
      <c r="CXB17" s="96"/>
      <c r="CXC17" s="96"/>
      <c r="CXD17" s="96"/>
      <c r="CXE17" s="96"/>
      <c r="CXF17" s="96"/>
      <c r="CXG17" s="96"/>
      <c r="CXH17" s="96"/>
      <c r="CXI17" s="96"/>
      <c r="CXJ17" s="96"/>
      <c r="CXK17" s="96"/>
      <c r="CXL17" s="96"/>
      <c r="CXM17" s="96"/>
      <c r="CXN17" s="96"/>
      <c r="CXO17" s="96"/>
      <c r="CXP17" s="96"/>
      <c r="CXQ17" s="96"/>
      <c r="CXR17" s="96"/>
      <c r="CXS17" s="96"/>
      <c r="CXT17" s="96"/>
      <c r="CXU17" s="96"/>
      <c r="CXV17" s="96"/>
      <c r="CXW17" s="96"/>
      <c r="CXX17" s="96"/>
      <c r="CXY17" s="96"/>
      <c r="CXZ17" s="96"/>
      <c r="CYA17" s="96"/>
      <c r="CYB17" s="96"/>
      <c r="CYC17" s="96"/>
      <c r="CYD17" s="96"/>
      <c r="CYE17" s="96"/>
      <c r="CYF17" s="96"/>
      <c r="CYG17" s="96"/>
      <c r="CYH17" s="96"/>
      <c r="CYI17" s="96"/>
      <c r="CYJ17" s="96"/>
      <c r="CYK17" s="96"/>
      <c r="CYL17" s="96"/>
      <c r="CYM17" s="96"/>
      <c r="CYN17" s="96"/>
      <c r="CYO17" s="96"/>
      <c r="CYP17" s="96"/>
      <c r="CYQ17" s="96"/>
      <c r="CYR17" s="96"/>
      <c r="CYS17" s="96"/>
      <c r="CYT17" s="96"/>
      <c r="CYU17" s="96"/>
      <c r="CYV17" s="96"/>
      <c r="CYW17" s="96"/>
      <c r="CYX17" s="96"/>
      <c r="CYY17" s="96"/>
      <c r="CYZ17" s="96"/>
      <c r="CZA17" s="96"/>
      <c r="CZB17" s="96"/>
      <c r="CZC17" s="96"/>
      <c r="CZD17" s="96"/>
      <c r="CZE17" s="96"/>
      <c r="CZF17" s="96"/>
      <c r="CZG17" s="96"/>
      <c r="CZH17" s="96"/>
      <c r="CZI17" s="96"/>
      <c r="CZJ17" s="96"/>
      <c r="CZK17" s="96"/>
      <c r="CZL17" s="96"/>
      <c r="CZM17" s="96"/>
      <c r="CZN17" s="96"/>
      <c r="CZO17" s="96"/>
      <c r="CZP17" s="96"/>
      <c r="CZQ17" s="96"/>
      <c r="CZR17" s="96"/>
      <c r="CZS17" s="96"/>
      <c r="CZT17" s="96"/>
      <c r="CZU17" s="96"/>
      <c r="CZV17" s="96"/>
      <c r="CZW17" s="96"/>
      <c r="CZX17" s="96"/>
      <c r="CZY17" s="96"/>
      <c r="CZZ17" s="96"/>
      <c r="DAA17" s="96"/>
      <c r="DAB17" s="96"/>
      <c r="DAC17" s="96"/>
      <c r="DAD17" s="96"/>
      <c r="DAE17" s="96"/>
      <c r="DAF17" s="96"/>
      <c r="DAG17" s="96"/>
      <c r="DAH17" s="96"/>
      <c r="DAI17" s="96"/>
      <c r="DAJ17" s="96"/>
      <c r="DAK17" s="96"/>
      <c r="DAL17" s="96"/>
      <c r="DAM17" s="96"/>
      <c r="DAN17" s="96"/>
      <c r="DAO17" s="96"/>
      <c r="DAP17" s="96"/>
      <c r="DAQ17" s="96"/>
      <c r="DAR17" s="96"/>
      <c r="DAS17" s="96"/>
      <c r="DAT17" s="96"/>
      <c r="DAU17" s="96"/>
      <c r="DAV17" s="96"/>
      <c r="DAW17" s="96"/>
      <c r="DAX17" s="96"/>
      <c r="DAY17" s="96"/>
      <c r="DAZ17" s="96"/>
      <c r="DBA17" s="96"/>
      <c r="DBB17" s="96"/>
      <c r="DBC17" s="96"/>
      <c r="DBD17" s="96"/>
      <c r="DBE17" s="96"/>
      <c r="DBF17" s="96"/>
      <c r="DBG17" s="96"/>
      <c r="DBH17" s="96"/>
      <c r="DBI17" s="96"/>
      <c r="DBJ17" s="96"/>
      <c r="DBK17" s="96"/>
      <c r="DBL17" s="96"/>
      <c r="DBM17" s="96"/>
      <c r="DBN17" s="96"/>
      <c r="DBO17" s="96"/>
      <c r="DBP17" s="96"/>
      <c r="DBQ17" s="96"/>
      <c r="DBR17" s="96"/>
      <c r="DBS17" s="96"/>
      <c r="DBT17" s="96"/>
      <c r="DBU17" s="96"/>
      <c r="DBV17" s="96"/>
      <c r="DBW17" s="96"/>
      <c r="DBX17" s="96"/>
      <c r="DBY17" s="96"/>
      <c r="DBZ17" s="96"/>
      <c r="DCA17" s="96"/>
      <c r="DCB17" s="96"/>
      <c r="DCC17" s="96"/>
      <c r="DCD17" s="96"/>
      <c r="DCE17" s="96"/>
      <c r="DCF17" s="96"/>
      <c r="DCG17" s="96"/>
      <c r="DCH17" s="96"/>
      <c r="DCI17" s="96"/>
      <c r="DCJ17" s="96"/>
      <c r="DCK17" s="96"/>
      <c r="DCL17" s="96"/>
      <c r="DCM17" s="96"/>
      <c r="DCN17" s="96"/>
      <c r="DCO17" s="96"/>
      <c r="DCP17" s="96"/>
      <c r="DCQ17" s="96"/>
      <c r="DCR17" s="96"/>
      <c r="DCS17" s="96"/>
      <c r="DCT17" s="96"/>
      <c r="DCU17" s="96"/>
      <c r="DCV17" s="96"/>
      <c r="DCW17" s="96"/>
      <c r="DCX17" s="96"/>
      <c r="DCY17" s="96"/>
      <c r="DCZ17" s="96"/>
      <c r="DDA17" s="96"/>
      <c r="DDB17" s="96"/>
      <c r="DDC17" s="96"/>
      <c r="DDD17" s="96"/>
      <c r="DDE17" s="96"/>
      <c r="DDF17" s="96"/>
      <c r="DDG17" s="96"/>
      <c r="DDH17" s="96"/>
      <c r="DDI17" s="96"/>
      <c r="DDJ17" s="96"/>
      <c r="DDK17" s="96"/>
      <c r="DDL17" s="96"/>
      <c r="DDM17" s="96"/>
      <c r="DDN17" s="96"/>
      <c r="DDO17" s="96"/>
      <c r="DDP17" s="96"/>
      <c r="DDQ17" s="96"/>
      <c r="DDR17" s="96"/>
      <c r="DDS17" s="96"/>
      <c r="DDT17" s="96"/>
      <c r="DDU17" s="96"/>
      <c r="DDV17" s="96"/>
      <c r="DDW17" s="96"/>
      <c r="DDX17" s="96"/>
      <c r="DDY17" s="96"/>
      <c r="DDZ17" s="96"/>
      <c r="DEA17" s="96"/>
      <c r="DEB17" s="96"/>
      <c r="DEC17" s="96"/>
      <c r="DED17" s="96"/>
      <c r="DEE17" s="96"/>
      <c r="DEF17" s="96"/>
      <c r="DEG17" s="96"/>
      <c r="DEH17" s="96"/>
      <c r="DEI17" s="96"/>
      <c r="DEJ17" s="96"/>
      <c r="DEK17" s="96"/>
      <c r="DEL17" s="96"/>
      <c r="DEM17" s="96"/>
      <c r="DEN17" s="96"/>
      <c r="DEO17" s="96"/>
      <c r="DEP17" s="96"/>
      <c r="DEQ17" s="96"/>
      <c r="DER17" s="96"/>
      <c r="DES17" s="96"/>
      <c r="DET17" s="96"/>
      <c r="DEU17" s="96"/>
      <c r="DEV17" s="96"/>
      <c r="DEW17" s="96"/>
      <c r="DEX17" s="96"/>
      <c r="DEY17" s="96"/>
      <c r="DEZ17" s="96"/>
      <c r="DFA17" s="96"/>
      <c r="DFB17" s="96"/>
      <c r="DFC17" s="96"/>
      <c r="DFD17" s="96"/>
      <c r="DFE17" s="96"/>
      <c r="DFF17" s="96"/>
      <c r="DFG17" s="96"/>
      <c r="DFH17" s="96"/>
      <c r="DFI17" s="96"/>
      <c r="DFJ17" s="96"/>
      <c r="DFK17" s="96"/>
      <c r="DFL17" s="96"/>
      <c r="DFM17" s="96"/>
      <c r="DFN17" s="96"/>
      <c r="DFO17" s="96"/>
      <c r="DFP17" s="96"/>
      <c r="DFQ17" s="96"/>
      <c r="DFR17" s="96"/>
      <c r="DFS17" s="96"/>
      <c r="DFT17" s="96"/>
      <c r="DFU17" s="96"/>
      <c r="DFV17" s="96"/>
      <c r="DFW17" s="96"/>
      <c r="DFX17" s="96"/>
      <c r="DFY17" s="96"/>
      <c r="DFZ17" s="96"/>
      <c r="DGA17" s="96"/>
      <c r="DGB17" s="96"/>
      <c r="DGC17" s="96"/>
      <c r="DGD17" s="96"/>
      <c r="DGE17" s="96"/>
      <c r="DGF17" s="96"/>
      <c r="DGG17" s="96"/>
      <c r="DGH17" s="96"/>
      <c r="DGI17" s="96"/>
      <c r="DGJ17" s="96"/>
      <c r="DGK17" s="96"/>
      <c r="DGL17" s="96"/>
      <c r="DGM17" s="96"/>
      <c r="DGN17" s="96"/>
      <c r="DGO17" s="96"/>
      <c r="DGP17" s="96"/>
      <c r="DGQ17" s="96"/>
      <c r="DGR17" s="96"/>
      <c r="DGS17" s="96"/>
      <c r="DGT17" s="96"/>
      <c r="DGU17" s="96"/>
      <c r="DGV17" s="96"/>
      <c r="DGW17" s="96"/>
      <c r="DGX17" s="96"/>
      <c r="DGY17" s="96"/>
      <c r="DGZ17" s="96"/>
      <c r="DHA17" s="96"/>
      <c r="DHB17" s="96"/>
      <c r="DHC17" s="96"/>
      <c r="DHD17" s="96"/>
      <c r="DHE17" s="96"/>
      <c r="DHF17" s="96"/>
      <c r="DHG17" s="96"/>
      <c r="DHH17" s="96"/>
      <c r="DHI17" s="96"/>
      <c r="DHJ17" s="96"/>
      <c r="DHK17" s="96"/>
      <c r="DHL17" s="96"/>
      <c r="DHM17" s="96"/>
      <c r="DHN17" s="96"/>
      <c r="DHO17" s="96"/>
      <c r="DHP17" s="96"/>
      <c r="DHQ17" s="96"/>
      <c r="DHR17" s="96"/>
      <c r="DHS17" s="96"/>
      <c r="DHT17" s="96"/>
      <c r="DHU17" s="96"/>
      <c r="DHV17" s="96"/>
      <c r="DHW17" s="96"/>
      <c r="DHX17" s="96"/>
      <c r="DHY17" s="96"/>
      <c r="DHZ17" s="96"/>
      <c r="DIA17" s="96"/>
      <c r="DIB17" s="96"/>
      <c r="DIC17" s="96"/>
      <c r="DID17" s="96"/>
      <c r="DIE17" s="96"/>
      <c r="DIF17" s="96"/>
      <c r="DIG17" s="96"/>
      <c r="DIH17" s="96"/>
      <c r="DII17" s="96"/>
      <c r="DIJ17" s="96"/>
      <c r="DIK17" s="96"/>
      <c r="DIL17" s="96"/>
      <c r="DIM17" s="96"/>
      <c r="DIN17" s="96"/>
      <c r="DIO17" s="96"/>
      <c r="DIP17" s="96"/>
      <c r="DIQ17" s="96"/>
      <c r="DIR17" s="96"/>
      <c r="DIS17" s="96"/>
      <c r="DIT17" s="96"/>
      <c r="DIU17" s="96"/>
      <c r="DIV17" s="96"/>
      <c r="DIW17" s="96"/>
      <c r="DIX17" s="96"/>
      <c r="DIY17" s="96"/>
      <c r="DIZ17" s="96"/>
      <c r="DJA17" s="96"/>
      <c r="DJB17" s="96"/>
      <c r="DJC17" s="96"/>
      <c r="DJD17" s="96"/>
      <c r="DJE17" s="96"/>
      <c r="DJF17" s="96"/>
      <c r="DJG17" s="96"/>
      <c r="DJH17" s="96"/>
      <c r="DJI17" s="96"/>
      <c r="DJJ17" s="96"/>
      <c r="DJK17" s="96"/>
      <c r="DJL17" s="96"/>
      <c r="DJM17" s="96"/>
      <c r="DJN17" s="96"/>
      <c r="DJO17" s="96"/>
      <c r="DJP17" s="96"/>
      <c r="DJQ17" s="96"/>
      <c r="DJR17" s="96"/>
      <c r="DJS17" s="96"/>
      <c r="DJT17" s="96"/>
      <c r="DJU17" s="96"/>
      <c r="DJV17" s="96"/>
      <c r="DJW17" s="96"/>
      <c r="DJX17" s="96"/>
      <c r="DJY17" s="96"/>
      <c r="DJZ17" s="96"/>
      <c r="DKA17" s="96"/>
      <c r="DKB17" s="96"/>
      <c r="DKC17" s="96"/>
      <c r="DKD17" s="96"/>
      <c r="DKE17" s="96"/>
      <c r="DKF17" s="96"/>
      <c r="DKG17" s="96"/>
      <c r="DKH17" s="96"/>
      <c r="DKI17" s="96"/>
      <c r="DKJ17" s="96"/>
      <c r="DKK17" s="96"/>
      <c r="DKL17" s="96"/>
      <c r="DKM17" s="96"/>
      <c r="DKN17" s="96"/>
      <c r="DKO17" s="96"/>
      <c r="DKP17" s="96"/>
      <c r="DKQ17" s="96"/>
      <c r="DKR17" s="96"/>
      <c r="DKS17" s="96"/>
      <c r="DKT17" s="96"/>
      <c r="DKU17" s="96"/>
      <c r="DKV17" s="96"/>
      <c r="DKW17" s="96"/>
      <c r="DKX17" s="96"/>
      <c r="DKY17" s="96"/>
      <c r="DKZ17" s="96"/>
      <c r="DLA17" s="96"/>
      <c r="DLB17" s="96"/>
      <c r="DLC17" s="96"/>
      <c r="DLD17" s="96"/>
      <c r="DLE17" s="96"/>
      <c r="DLF17" s="96"/>
      <c r="DLG17" s="96"/>
      <c r="DLH17" s="96"/>
      <c r="DLI17" s="96"/>
      <c r="DLJ17" s="96"/>
      <c r="DLK17" s="96"/>
      <c r="DLL17" s="96"/>
      <c r="DLM17" s="96"/>
      <c r="DLN17" s="96"/>
      <c r="DLO17" s="96"/>
      <c r="DLP17" s="96"/>
      <c r="DLQ17" s="96"/>
      <c r="DLR17" s="96"/>
      <c r="DLS17" s="96"/>
      <c r="DLT17" s="96"/>
      <c r="DLU17" s="96"/>
      <c r="DLV17" s="96"/>
      <c r="DLW17" s="96"/>
      <c r="DLX17" s="96"/>
      <c r="DLY17" s="96"/>
      <c r="DLZ17" s="96"/>
      <c r="DMA17" s="96"/>
      <c r="DMB17" s="96"/>
      <c r="DMC17" s="96"/>
      <c r="DMD17" s="96"/>
      <c r="DME17" s="96"/>
      <c r="DMF17" s="96"/>
      <c r="DMG17" s="96"/>
      <c r="DMH17" s="96"/>
      <c r="DMI17" s="96"/>
      <c r="DMJ17" s="96"/>
      <c r="DMK17" s="96"/>
      <c r="DML17" s="96"/>
      <c r="DMM17" s="96"/>
      <c r="DMN17" s="96"/>
      <c r="DMO17" s="96"/>
      <c r="DMP17" s="96"/>
      <c r="DMQ17" s="96"/>
      <c r="DMR17" s="96"/>
      <c r="DMS17" s="96"/>
      <c r="DMT17" s="96"/>
      <c r="DMU17" s="96"/>
      <c r="DMV17" s="96"/>
      <c r="DMW17" s="96"/>
      <c r="DMX17" s="96"/>
      <c r="DMY17" s="96"/>
      <c r="DMZ17" s="96"/>
      <c r="DNA17" s="96"/>
      <c r="DNB17" s="96"/>
      <c r="DNC17" s="96"/>
      <c r="DND17" s="96"/>
      <c r="DNE17" s="96"/>
      <c r="DNF17" s="96"/>
      <c r="DNG17" s="96"/>
      <c r="DNH17" s="96"/>
      <c r="DNI17" s="96"/>
      <c r="DNJ17" s="96"/>
      <c r="DNK17" s="96"/>
      <c r="DNL17" s="96"/>
      <c r="DNM17" s="96"/>
      <c r="DNN17" s="96"/>
      <c r="DNO17" s="96"/>
      <c r="DNP17" s="96"/>
      <c r="DNQ17" s="96"/>
      <c r="DNR17" s="96"/>
      <c r="DNS17" s="96"/>
      <c r="DNT17" s="96"/>
      <c r="DNU17" s="96"/>
      <c r="DNV17" s="96"/>
      <c r="DNW17" s="96"/>
      <c r="DNX17" s="96"/>
      <c r="DNY17" s="96"/>
      <c r="DNZ17" s="96"/>
      <c r="DOA17" s="96"/>
      <c r="DOB17" s="96"/>
      <c r="DOC17" s="96"/>
      <c r="DOD17" s="96"/>
      <c r="DOE17" s="96"/>
      <c r="DOF17" s="96"/>
      <c r="DOG17" s="96"/>
      <c r="DOH17" s="96"/>
      <c r="DOI17" s="96"/>
      <c r="DOJ17" s="96"/>
      <c r="DOK17" s="96"/>
      <c r="DOL17" s="96"/>
      <c r="DOM17" s="96"/>
      <c r="DON17" s="96"/>
      <c r="DOO17" s="96"/>
      <c r="DOP17" s="96"/>
      <c r="DOQ17" s="96"/>
      <c r="DOR17" s="96"/>
      <c r="DOS17" s="96"/>
      <c r="DOT17" s="96"/>
      <c r="DOU17" s="96"/>
      <c r="DOV17" s="96"/>
      <c r="DOW17" s="96"/>
      <c r="DOX17" s="96"/>
      <c r="DOY17" s="96"/>
      <c r="DOZ17" s="96"/>
      <c r="DPA17" s="96"/>
      <c r="DPB17" s="96"/>
      <c r="DPC17" s="96"/>
      <c r="DPD17" s="96"/>
      <c r="DPE17" s="96"/>
      <c r="DPF17" s="96"/>
      <c r="DPG17" s="96"/>
      <c r="DPH17" s="96"/>
      <c r="DPI17" s="96"/>
      <c r="DPJ17" s="96"/>
      <c r="DPK17" s="96"/>
      <c r="DPL17" s="96"/>
      <c r="DPM17" s="96"/>
      <c r="DPN17" s="96"/>
      <c r="DPO17" s="96"/>
      <c r="DPP17" s="96"/>
      <c r="DPQ17" s="96"/>
      <c r="DPR17" s="96"/>
      <c r="DPS17" s="96"/>
      <c r="DPT17" s="96"/>
      <c r="DPU17" s="96"/>
      <c r="DPV17" s="96"/>
      <c r="DPW17" s="96"/>
      <c r="DPX17" s="96"/>
      <c r="DPY17" s="96"/>
      <c r="DPZ17" s="96"/>
      <c r="DQA17" s="96"/>
      <c r="DQB17" s="96"/>
      <c r="DQC17" s="96"/>
      <c r="DQD17" s="96"/>
      <c r="DQE17" s="96"/>
      <c r="DQF17" s="96"/>
      <c r="DQG17" s="96"/>
      <c r="DQH17" s="96"/>
      <c r="DQI17" s="96"/>
      <c r="DQJ17" s="96"/>
      <c r="DQK17" s="96"/>
      <c r="DQL17" s="96"/>
      <c r="DQM17" s="96"/>
      <c r="DQN17" s="96"/>
      <c r="DQO17" s="96"/>
      <c r="DQP17" s="96"/>
      <c r="DQQ17" s="96"/>
      <c r="DQR17" s="96"/>
      <c r="DQS17" s="96"/>
      <c r="DQT17" s="96"/>
      <c r="DQU17" s="96"/>
      <c r="DQV17" s="96"/>
      <c r="DQW17" s="96"/>
      <c r="DQX17" s="96"/>
      <c r="DQY17" s="96"/>
      <c r="DQZ17" s="96"/>
      <c r="DRA17" s="96"/>
      <c r="DRB17" s="96"/>
      <c r="DRC17" s="96"/>
      <c r="DRD17" s="96"/>
      <c r="DRE17" s="96"/>
      <c r="DRF17" s="96"/>
      <c r="DRG17" s="96"/>
      <c r="DRH17" s="96"/>
      <c r="DRI17" s="96"/>
      <c r="DRJ17" s="96"/>
      <c r="DRK17" s="96"/>
      <c r="DRL17" s="96"/>
      <c r="DRM17" s="96"/>
      <c r="DRN17" s="96"/>
      <c r="DRO17" s="96"/>
      <c r="DRP17" s="96"/>
      <c r="DRQ17" s="96"/>
      <c r="DRR17" s="96"/>
      <c r="DRS17" s="96"/>
      <c r="DRT17" s="96"/>
      <c r="DRU17" s="96"/>
      <c r="DRV17" s="96"/>
      <c r="DRW17" s="96"/>
      <c r="DRX17" s="96"/>
      <c r="DRY17" s="96"/>
      <c r="DRZ17" s="96"/>
      <c r="DSA17" s="96"/>
      <c r="DSB17" s="96"/>
      <c r="DSC17" s="96"/>
      <c r="DSD17" s="96"/>
      <c r="DSE17" s="96"/>
      <c r="DSF17" s="96"/>
      <c r="DSG17" s="96"/>
      <c r="DSH17" s="96"/>
      <c r="DSI17" s="96"/>
      <c r="DSJ17" s="96"/>
      <c r="DSK17" s="96"/>
      <c r="DSL17" s="96"/>
      <c r="DSM17" s="96"/>
      <c r="DSN17" s="96"/>
      <c r="DSO17" s="96"/>
      <c r="DSP17" s="96"/>
      <c r="DSQ17" s="96"/>
      <c r="DSR17" s="96"/>
      <c r="DSS17" s="96"/>
      <c r="DST17" s="96"/>
      <c r="DSU17" s="96"/>
      <c r="DSV17" s="96"/>
      <c r="DSW17" s="96"/>
      <c r="DSX17" s="96"/>
      <c r="DSY17" s="96"/>
      <c r="DSZ17" s="96"/>
      <c r="DTA17" s="96"/>
      <c r="DTB17" s="96"/>
      <c r="DTC17" s="96"/>
      <c r="DTD17" s="96"/>
      <c r="DTE17" s="96"/>
      <c r="DTF17" s="96"/>
      <c r="DTG17" s="96"/>
      <c r="DTH17" s="96"/>
      <c r="DTI17" s="96"/>
      <c r="DTJ17" s="96"/>
      <c r="DTK17" s="96"/>
      <c r="DTL17" s="96"/>
      <c r="DTM17" s="96"/>
      <c r="DTN17" s="96"/>
      <c r="DTO17" s="96"/>
      <c r="DTP17" s="96"/>
      <c r="DTQ17" s="96"/>
      <c r="DTR17" s="96"/>
      <c r="DTS17" s="96"/>
      <c r="DTT17" s="96"/>
      <c r="DTU17" s="96"/>
      <c r="DTV17" s="96"/>
      <c r="DTW17" s="96"/>
      <c r="DTX17" s="96"/>
      <c r="DTY17" s="96"/>
      <c r="DTZ17" s="96"/>
      <c r="DUA17" s="96"/>
      <c r="DUB17" s="96"/>
      <c r="DUC17" s="96"/>
      <c r="DUD17" s="96"/>
      <c r="DUE17" s="96"/>
      <c r="DUF17" s="96"/>
      <c r="DUG17" s="96"/>
      <c r="DUH17" s="96"/>
      <c r="DUI17" s="96"/>
      <c r="DUJ17" s="96"/>
      <c r="DUK17" s="96"/>
      <c r="DUL17" s="96"/>
      <c r="DUM17" s="96"/>
      <c r="DUN17" s="96"/>
      <c r="DUO17" s="96"/>
      <c r="DUP17" s="96"/>
      <c r="DUQ17" s="96"/>
      <c r="DUR17" s="96"/>
      <c r="DUS17" s="96"/>
      <c r="DUT17" s="96"/>
      <c r="DUU17" s="96"/>
      <c r="DUV17" s="96"/>
      <c r="DUW17" s="96"/>
      <c r="DUX17" s="96"/>
      <c r="DUY17" s="96"/>
      <c r="DUZ17" s="96"/>
      <c r="DVA17" s="96"/>
      <c r="DVB17" s="96"/>
      <c r="DVC17" s="96"/>
      <c r="DVD17" s="96"/>
      <c r="DVE17" s="96"/>
      <c r="DVF17" s="96"/>
      <c r="DVG17" s="96"/>
      <c r="DVH17" s="96"/>
      <c r="DVI17" s="96"/>
      <c r="DVJ17" s="96"/>
      <c r="DVK17" s="96"/>
      <c r="DVL17" s="96"/>
      <c r="DVM17" s="96"/>
      <c r="DVN17" s="96"/>
      <c r="DVO17" s="96"/>
      <c r="DVP17" s="96"/>
      <c r="DVQ17" s="96"/>
      <c r="DVR17" s="96"/>
      <c r="DVS17" s="96"/>
      <c r="DVT17" s="96"/>
      <c r="DVU17" s="96"/>
      <c r="DVV17" s="96"/>
      <c r="DVW17" s="96"/>
      <c r="DVX17" s="96"/>
      <c r="DVY17" s="96"/>
      <c r="DVZ17" s="96"/>
      <c r="DWA17" s="96"/>
      <c r="DWB17" s="96"/>
      <c r="DWC17" s="96"/>
      <c r="DWD17" s="96"/>
      <c r="DWE17" s="96"/>
      <c r="DWF17" s="96"/>
      <c r="DWG17" s="96"/>
      <c r="DWH17" s="96"/>
      <c r="DWI17" s="96"/>
      <c r="DWJ17" s="96"/>
      <c r="DWK17" s="96"/>
      <c r="DWL17" s="96"/>
      <c r="DWM17" s="96"/>
      <c r="DWN17" s="96"/>
      <c r="DWO17" s="96"/>
      <c r="DWP17" s="96"/>
      <c r="DWQ17" s="96"/>
      <c r="DWR17" s="96"/>
      <c r="DWS17" s="96"/>
      <c r="DWT17" s="96"/>
      <c r="DWU17" s="96"/>
      <c r="DWV17" s="96"/>
      <c r="DWW17" s="96"/>
      <c r="DWX17" s="96"/>
      <c r="DWY17" s="96"/>
      <c r="DWZ17" s="96"/>
      <c r="DXA17" s="96"/>
      <c r="DXB17" s="96"/>
      <c r="DXC17" s="96"/>
      <c r="DXD17" s="96"/>
      <c r="DXE17" s="96"/>
      <c r="DXF17" s="96"/>
      <c r="DXG17" s="96"/>
      <c r="DXH17" s="96"/>
      <c r="DXI17" s="96"/>
      <c r="DXJ17" s="96"/>
      <c r="DXK17" s="96"/>
      <c r="DXL17" s="96"/>
      <c r="DXM17" s="96"/>
      <c r="DXN17" s="96"/>
      <c r="DXO17" s="96"/>
      <c r="DXP17" s="96"/>
      <c r="DXQ17" s="96"/>
      <c r="DXR17" s="96"/>
      <c r="DXS17" s="96"/>
      <c r="DXT17" s="96"/>
      <c r="DXU17" s="96"/>
      <c r="DXV17" s="96"/>
      <c r="DXW17" s="96"/>
      <c r="DXX17" s="96"/>
      <c r="DXY17" s="96"/>
      <c r="DXZ17" s="96"/>
      <c r="DYA17" s="96"/>
      <c r="DYB17" s="96"/>
      <c r="DYC17" s="96"/>
      <c r="DYD17" s="96"/>
      <c r="DYE17" s="96"/>
      <c r="DYF17" s="96"/>
      <c r="DYG17" s="96"/>
      <c r="DYH17" s="96"/>
      <c r="DYI17" s="96"/>
      <c r="DYJ17" s="96"/>
      <c r="DYK17" s="96"/>
      <c r="DYL17" s="96"/>
      <c r="DYM17" s="96"/>
      <c r="DYN17" s="96"/>
      <c r="DYO17" s="96"/>
      <c r="DYP17" s="96"/>
      <c r="DYQ17" s="96"/>
      <c r="DYR17" s="96"/>
      <c r="DYS17" s="96"/>
      <c r="DYT17" s="96"/>
      <c r="DYU17" s="96"/>
      <c r="DYV17" s="96"/>
      <c r="DYW17" s="96"/>
      <c r="DYX17" s="96"/>
      <c r="DYY17" s="96"/>
      <c r="DYZ17" s="96"/>
      <c r="DZA17" s="96"/>
      <c r="DZB17" s="96"/>
      <c r="DZC17" s="96"/>
      <c r="DZD17" s="96"/>
      <c r="DZE17" s="96"/>
      <c r="DZF17" s="96"/>
      <c r="DZG17" s="96"/>
      <c r="DZH17" s="96"/>
      <c r="DZI17" s="96"/>
      <c r="DZJ17" s="96"/>
      <c r="DZK17" s="96"/>
      <c r="DZL17" s="96"/>
      <c r="DZM17" s="96"/>
      <c r="DZN17" s="96"/>
      <c r="DZO17" s="96"/>
      <c r="DZP17" s="96"/>
      <c r="DZQ17" s="96"/>
      <c r="DZR17" s="96"/>
      <c r="DZS17" s="96"/>
      <c r="DZT17" s="96"/>
      <c r="DZU17" s="96"/>
      <c r="DZV17" s="96"/>
      <c r="DZW17" s="96"/>
      <c r="DZX17" s="96"/>
      <c r="DZY17" s="96"/>
      <c r="DZZ17" s="96"/>
      <c r="EAA17" s="96"/>
      <c r="EAB17" s="96"/>
      <c r="EAC17" s="96"/>
      <c r="EAD17" s="96"/>
      <c r="EAE17" s="96"/>
      <c r="EAF17" s="96"/>
      <c r="EAG17" s="96"/>
      <c r="EAH17" s="96"/>
      <c r="EAI17" s="96"/>
      <c r="EAJ17" s="96"/>
      <c r="EAK17" s="96"/>
      <c r="EAL17" s="96"/>
      <c r="EAM17" s="96"/>
      <c r="EAN17" s="96"/>
      <c r="EAO17" s="96"/>
      <c r="EAP17" s="96"/>
      <c r="EAQ17" s="96"/>
      <c r="EAR17" s="96"/>
      <c r="EAS17" s="96"/>
      <c r="EAT17" s="96"/>
      <c r="EAU17" s="96"/>
      <c r="EAV17" s="96"/>
      <c r="EAW17" s="96"/>
      <c r="EAX17" s="96"/>
      <c r="EAY17" s="96"/>
      <c r="EAZ17" s="96"/>
      <c r="EBA17" s="96"/>
      <c r="EBB17" s="96"/>
      <c r="EBC17" s="96"/>
      <c r="EBD17" s="96"/>
      <c r="EBE17" s="96"/>
      <c r="EBF17" s="96"/>
      <c r="EBG17" s="96"/>
      <c r="EBH17" s="96"/>
      <c r="EBI17" s="96"/>
      <c r="EBJ17" s="96"/>
      <c r="EBK17" s="96"/>
      <c r="EBL17" s="96"/>
      <c r="EBM17" s="96"/>
      <c r="EBN17" s="96"/>
      <c r="EBO17" s="96"/>
      <c r="EBP17" s="96"/>
      <c r="EBQ17" s="96"/>
      <c r="EBR17" s="96"/>
      <c r="EBS17" s="96"/>
      <c r="EBT17" s="96"/>
      <c r="EBU17" s="96"/>
      <c r="EBV17" s="96"/>
      <c r="EBW17" s="96"/>
      <c r="EBX17" s="96"/>
      <c r="EBY17" s="96"/>
      <c r="EBZ17" s="96"/>
      <c r="ECA17" s="96"/>
      <c r="ECB17" s="96"/>
      <c r="ECC17" s="96"/>
      <c r="ECD17" s="96"/>
      <c r="ECE17" s="96"/>
      <c r="ECF17" s="96"/>
      <c r="ECG17" s="96"/>
      <c r="ECH17" s="96"/>
      <c r="ECI17" s="96"/>
      <c r="ECJ17" s="96"/>
      <c r="ECK17" s="96"/>
      <c r="ECL17" s="96"/>
      <c r="ECM17" s="96"/>
      <c r="ECN17" s="96"/>
      <c r="ECO17" s="96"/>
      <c r="ECP17" s="96"/>
      <c r="ECQ17" s="96"/>
      <c r="ECR17" s="96"/>
      <c r="ECS17" s="96"/>
      <c r="ECT17" s="96"/>
      <c r="ECU17" s="96"/>
      <c r="ECV17" s="96"/>
      <c r="ECW17" s="96"/>
      <c r="ECX17" s="96"/>
      <c r="ECY17" s="96"/>
      <c r="ECZ17" s="96"/>
      <c r="EDA17" s="96"/>
      <c r="EDB17" s="96"/>
      <c r="EDC17" s="96"/>
      <c r="EDD17" s="96"/>
      <c r="EDE17" s="96"/>
      <c r="EDF17" s="96"/>
      <c r="EDG17" s="96"/>
      <c r="EDH17" s="96"/>
      <c r="EDI17" s="96"/>
      <c r="EDJ17" s="96"/>
      <c r="EDK17" s="96"/>
      <c r="EDL17" s="96"/>
      <c r="EDM17" s="96"/>
      <c r="EDN17" s="96"/>
      <c r="EDO17" s="96"/>
      <c r="EDP17" s="96"/>
      <c r="EDQ17" s="96"/>
      <c r="EDR17" s="96"/>
      <c r="EDS17" s="96"/>
      <c r="EDT17" s="96"/>
      <c r="EDU17" s="96"/>
      <c r="EDV17" s="96"/>
      <c r="EDW17" s="96"/>
      <c r="EDX17" s="96"/>
      <c r="EDY17" s="96"/>
      <c r="EDZ17" s="96"/>
      <c r="EEA17" s="96"/>
      <c r="EEB17" s="96"/>
      <c r="EEC17" s="96"/>
      <c r="EED17" s="96"/>
      <c r="EEE17" s="96"/>
      <c r="EEF17" s="96"/>
      <c r="EEG17" s="96"/>
      <c r="EEH17" s="96"/>
      <c r="EEI17" s="96"/>
      <c r="EEJ17" s="96"/>
      <c r="EEK17" s="96"/>
      <c r="EEL17" s="96"/>
      <c r="EEM17" s="96"/>
      <c r="EEN17" s="96"/>
      <c r="EEO17" s="96"/>
      <c r="EEP17" s="96"/>
      <c r="EEQ17" s="96"/>
      <c r="EER17" s="96"/>
      <c r="EES17" s="96"/>
      <c r="EET17" s="96"/>
      <c r="EEU17" s="96"/>
      <c r="EEV17" s="96"/>
      <c r="EEW17" s="96"/>
      <c r="EEX17" s="96"/>
      <c r="EEY17" s="96"/>
      <c r="EEZ17" s="96"/>
      <c r="EFA17" s="96"/>
      <c r="EFB17" s="96"/>
      <c r="EFC17" s="96"/>
      <c r="EFD17" s="96"/>
      <c r="EFE17" s="96"/>
      <c r="EFF17" s="96"/>
      <c r="EFG17" s="96"/>
      <c r="EFH17" s="96"/>
      <c r="EFI17" s="96"/>
      <c r="EFJ17" s="96"/>
      <c r="EFK17" s="96"/>
      <c r="EFL17" s="96"/>
      <c r="EFM17" s="96"/>
      <c r="EFN17" s="96"/>
      <c r="EFO17" s="96"/>
      <c r="EFP17" s="96"/>
      <c r="EFQ17" s="96"/>
      <c r="EFR17" s="96"/>
      <c r="EFS17" s="96"/>
      <c r="EFT17" s="96"/>
      <c r="EFU17" s="96"/>
      <c r="EFV17" s="96"/>
      <c r="EFW17" s="96"/>
      <c r="EFX17" s="96"/>
      <c r="EFY17" s="96"/>
      <c r="EFZ17" s="96"/>
      <c r="EGA17" s="96"/>
      <c r="EGB17" s="96"/>
      <c r="EGC17" s="96"/>
      <c r="EGD17" s="96"/>
      <c r="EGE17" s="96"/>
      <c r="EGF17" s="96"/>
      <c r="EGG17" s="96"/>
      <c r="EGH17" s="96"/>
      <c r="EGI17" s="96"/>
      <c r="EGJ17" s="96"/>
      <c r="EGK17" s="96"/>
      <c r="EGL17" s="96"/>
      <c r="EGM17" s="96"/>
      <c r="EGN17" s="96"/>
      <c r="EGO17" s="96"/>
      <c r="EGP17" s="96"/>
      <c r="EGQ17" s="96"/>
      <c r="EGR17" s="96"/>
      <c r="EGS17" s="96"/>
      <c r="EGT17" s="96"/>
      <c r="EGU17" s="96"/>
      <c r="EGV17" s="96"/>
      <c r="EGW17" s="96"/>
      <c r="EGX17" s="96"/>
      <c r="EGY17" s="96"/>
      <c r="EGZ17" s="96"/>
      <c r="EHA17" s="96"/>
      <c r="EHB17" s="96"/>
      <c r="EHC17" s="96"/>
      <c r="EHD17" s="96"/>
      <c r="EHE17" s="96"/>
      <c r="EHF17" s="96"/>
      <c r="EHG17" s="96"/>
      <c r="EHH17" s="96"/>
      <c r="EHI17" s="96"/>
      <c r="EHJ17" s="96"/>
      <c r="EHK17" s="96"/>
      <c r="EHL17" s="96"/>
      <c r="EHM17" s="96"/>
      <c r="EHN17" s="96"/>
      <c r="EHO17" s="96"/>
      <c r="EHP17" s="96"/>
      <c r="EHQ17" s="96"/>
      <c r="EHR17" s="96"/>
      <c r="EHS17" s="96"/>
      <c r="EHT17" s="96"/>
      <c r="EHU17" s="96"/>
      <c r="EHV17" s="96"/>
      <c r="EHW17" s="96"/>
      <c r="EHX17" s="96"/>
      <c r="EHY17" s="96"/>
      <c r="EHZ17" s="96"/>
      <c r="EIA17" s="96"/>
      <c r="EIB17" s="96"/>
      <c r="EIC17" s="96"/>
      <c r="EID17" s="96"/>
      <c r="EIE17" s="96"/>
      <c r="EIF17" s="96"/>
      <c r="EIG17" s="96"/>
      <c r="EIH17" s="96"/>
      <c r="EII17" s="96"/>
      <c r="EIJ17" s="96"/>
      <c r="EIK17" s="96"/>
      <c r="EIL17" s="96"/>
      <c r="EIM17" s="96"/>
      <c r="EIN17" s="96"/>
      <c r="EIO17" s="96"/>
      <c r="EIP17" s="96"/>
      <c r="EIQ17" s="96"/>
      <c r="EIR17" s="96"/>
      <c r="EIS17" s="96"/>
      <c r="EIT17" s="96"/>
      <c r="EIU17" s="96"/>
      <c r="EIV17" s="96"/>
      <c r="EIW17" s="96"/>
      <c r="EIX17" s="96"/>
      <c r="EIY17" s="96"/>
      <c r="EIZ17" s="96"/>
      <c r="EJA17" s="96"/>
      <c r="EJB17" s="96"/>
      <c r="EJC17" s="96"/>
      <c r="EJD17" s="96"/>
      <c r="EJE17" s="96"/>
      <c r="EJF17" s="96"/>
      <c r="EJG17" s="96"/>
      <c r="EJH17" s="96"/>
      <c r="EJI17" s="96"/>
      <c r="EJJ17" s="96"/>
      <c r="EJK17" s="96"/>
      <c r="EJL17" s="96"/>
      <c r="EJM17" s="96"/>
      <c r="EJN17" s="96"/>
      <c r="EJO17" s="96"/>
      <c r="EJP17" s="96"/>
      <c r="EJQ17" s="96"/>
      <c r="EJR17" s="96"/>
      <c r="EJS17" s="96"/>
      <c r="EJT17" s="96"/>
      <c r="EJU17" s="96"/>
      <c r="EJV17" s="96"/>
      <c r="EJW17" s="96"/>
      <c r="EJX17" s="96"/>
      <c r="EJY17" s="96"/>
      <c r="EJZ17" s="96"/>
      <c r="EKA17" s="96"/>
      <c r="EKB17" s="96"/>
      <c r="EKC17" s="96"/>
      <c r="EKD17" s="96"/>
      <c r="EKE17" s="96"/>
      <c r="EKF17" s="96"/>
      <c r="EKG17" s="96"/>
      <c r="EKH17" s="96"/>
      <c r="EKI17" s="96"/>
      <c r="EKJ17" s="96"/>
      <c r="EKK17" s="96"/>
      <c r="EKL17" s="96"/>
      <c r="EKM17" s="96"/>
      <c r="EKN17" s="96"/>
      <c r="EKO17" s="96"/>
      <c r="EKP17" s="96"/>
      <c r="EKQ17" s="96"/>
      <c r="EKR17" s="96"/>
      <c r="EKS17" s="96"/>
      <c r="EKT17" s="96"/>
      <c r="EKU17" s="96"/>
      <c r="EKV17" s="96"/>
      <c r="EKW17" s="96"/>
      <c r="EKX17" s="96"/>
      <c r="EKY17" s="96"/>
      <c r="EKZ17" s="96"/>
      <c r="ELA17" s="96"/>
      <c r="ELB17" s="96"/>
      <c r="ELC17" s="96"/>
      <c r="ELD17" s="96"/>
      <c r="ELE17" s="96"/>
      <c r="ELF17" s="96"/>
      <c r="ELG17" s="96"/>
      <c r="ELH17" s="96"/>
      <c r="ELI17" s="96"/>
      <c r="ELJ17" s="96"/>
      <c r="ELK17" s="96"/>
      <c r="ELL17" s="96"/>
      <c r="ELM17" s="96"/>
      <c r="ELN17" s="96"/>
      <c r="ELO17" s="96"/>
      <c r="ELP17" s="96"/>
      <c r="ELQ17" s="96"/>
      <c r="ELR17" s="96"/>
      <c r="ELS17" s="96"/>
      <c r="ELT17" s="96"/>
      <c r="ELU17" s="96"/>
      <c r="ELV17" s="96"/>
      <c r="ELW17" s="96"/>
      <c r="ELX17" s="96"/>
      <c r="ELY17" s="96"/>
      <c r="ELZ17" s="96"/>
      <c r="EMA17" s="96"/>
      <c r="EMB17" s="96"/>
      <c r="EMC17" s="96"/>
      <c r="EMD17" s="96"/>
      <c r="EME17" s="96"/>
      <c r="EMF17" s="96"/>
      <c r="EMG17" s="96"/>
      <c r="EMH17" s="96"/>
      <c r="EMI17" s="96"/>
      <c r="EMJ17" s="96"/>
      <c r="EMK17" s="96"/>
      <c r="EML17" s="96"/>
      <c r="EMM17" s="96"/>
      <c r="EMN17" s="96"/>
      <c r="EMO17" s="96"/>
      <c r="EMP17" s="96"/>
      <c r="EMQ17" s="96"/>
      <c r="EMR17" s="96"/>
      <c r="EMS17" s="96"/>
      <c r="EMT17" s="96"/>
      <c r="EMU17" s="96"/>
      <c r="EMV17" s="96"/>
      <c r="EMW17" s="96"/>
      <c r="EMX17" s="96"/>
      <c r="EMY17" s="96"/>
      <c r="EMZ17" s="96"/>
      <c r="ENA17" s="96"/>
      <c r="ENB17" s="96"/>
      <c r="ENC17" s="96"/>
      <c r="END17" s="96"/>
      <c r="ENE17" s="96"/>
      <c r="ENF17" s="96"/>
      <c r="ENG17" s="96"/>
      <c r="ENH17" s="96"/>
      <c r="ENI17" s="96"/>
      <c r="ENJ17" s="96"/>
      <c r="ENK17" s="96"/>
      <c r="ENL17" s="96"/>
      <c r="ENM17" s="96"/>
      <c r="ENN17" s="96"/>
      <c r="ENO17" s="96"/>
      <c r="ENP17" s="96"/>
      <c r="ENQ17" s="96"/>
      <c r="ENR17" s="96"/>
      <c r="ENS17" s="96"/>
      <c r="ENT17" s="96"/>
      <c r="ENU17" s="96"/>
      <c r="ENV17" s="96"/>
      <c r="ENW17" s="96"/>
      <c r="ENX17" s="96"/>
      <c r="ENY17" s="96"/>
      <c r="ENZ17" s="96"/>
      <c r="EOA17" s="96"/>
      <c r="EOB17" s="96"/>
      <c r="EOC17" s="96"/>
      <c r="EOD17" s="96"/>
      <c r="EOE17" s="96"/>
      <c r="EOF17" s="96"/>
      <c r="EOG17" s="96"/>
      <c r="EOH17" s="96"/>
      <c r="EOI17" s="96"/>
      <c r="EOJ17" s="96"/>
      <c r="EOK17" s="96"/>
      <c r="EOL17" s="96"/>
      <c r="EOM17" s="96"/>
      <c r="EON17" s="96"/>
      <c r="EOO17" s="96"/>
      <c r="EOP17" s="96"/>
      <c r="EOQ17" s="96"/>
      <c r="EOR17" s="96"/>
      <c r="EOS17" s="96"/>
      <c r="EOT17" s="96"/>
      <c r="EOU17" s="96"/>
      <c r="EOV17" s="96"/>
      <c r="EOW17" s="96"/>
      <c r="EOX17" s="96"/>
      <c r="EOY17" s="96"/>
      <c r="EOZ17" s="96"/>
      <c r="EPA17" s="96"/>
      <c r="EPB17" s="96"/>
      <c r="EPC17" s="96"/>
      <c r="EPD17" s="96"/>
      <c r="EPE17" s="96"/>
      <c r="EPF17" s="96"/>
      <c r="EPG17" s="96"/>
      <c r="EPH17" s="96"/>
      <c r="EPI17" s="96"/>
      <c r="EPJ17" s="96"/>
      <c r="EPK17" s="96"/>
      <c r="EPL17" s="96"/>
      <c r="EPM17" s="96"/>
      <c r="EPN17" s="96"/>
      <c r="EPO17" s="96"/>
      <c r="EPP17" s="96"/>
      <c r="EPQ17" s="96"/>
      <c r="EPR17" s="96"/>
      <c r="EPS17" s="96"/>
      <c r="EPT17" s="96"/>
      <c r="EPU17" s="96"/>
      <c r="EPV17" s="96"/>
      <c r="EPW17" s="96"/>
      <c r="EPX17" s="96"/>
      <c r="EPY17" s="96"/>
      <c r="EPZ17" s="96"/>
      <c r="EQA17" s="96"/>
      <c r="EQB17" s="96"/>
      <c r="EQC17" s="96"/>
      <c r="EQD17" s="96"/>
      <c r="EQE17" s="96"/>
      <c r="EQF17" s="96"/>
      <c r="EQG17" s="96"/>
      <c r="EQH17" s="96"/>
      <c r="EQI17" s="96"/>
      <c r="EQJ17" s="96"/>
      <c r="EQK17" s="96"/>
      <c r="EQL17" s="96"/>
      <c r="EQM17" s="96"/>
      <c r="EQN17" s="96"/>
      <c r="EQO17" s="96"/>
      <c r="EQP17" s="96"/>
      <c r="EQQ17" s="96"/>
      <c r="EQR17" s="96"/>
      <c r="EQS17" s="96"/>
      <c r="EQT17" s="96"/>
      <c r="EQU17" s="96"/>
      <c r="EQV17" s="96"/>
      <c r="EQW17" s="96"/>
      <c r="EQX17" s="96"/>
      <c r="EQY17" s="96"/>
      <c r="EQZ17" s="96"/>
      <c r="ERA17" s="96"/>
      <c r="ERB17" s="96"/>
      <c r="ERC17" s="96"/>
      <c r="ERD17" s="96"/>
      <c r="ERE17" s="96"/>
      <c r="ERF17" s="96"/>
      <c r="ERG17" s="96"/>
      <c r="ERH17" s="96"/>
      <c r="ERI17" s="96"/>
      <c r="ERJ17" s="96"/>
      <c r="ERK17" s="96"/>
      <c r="ERL17" s="96"/>
      <c r="ERM17" s="96"/>
      <c r="ERN17" s="96"/>
      <c r="ERO17" s="96"/>
      <c r="ERP17" s="96"/>
      <c r="ERQ17" s="96"/>
      <c r="ERR17" s="96"/>
      <c r="ERS17" s="96"/>
      <c r="ERT17" s="96"/>
      <c r="ERU17" s="96"/>
      <c r="ERV17" s="96"/>
      <c r="ERW17" s="96"/>
      <c r="ERX17" s="96"/>
      <c r="ERY17" s="96"/>
      <c r="ERZ17" s="96"/>
      <c r="ESA17" s="96"/>
      <c r="ESB17" s="96"/>
      <c r="ESC17" s="96"/>
      <c r="ESD17" s="96"/>
      <c r="ESE17" s="96"/>
      <c r="ESF17" s="96"/>
      <c r="ESG17" s="96"/>
      <c r="ESH17" s="96"/>
      <c r="ESI17" s="96"/>
      <c r="ESJ17" s="96"/>
      <c r="ESK17" s="96"/>
      <c r="ESL17" s="96"/>
      <c r="ESM17" s="96"/>
      <c r="ESN17" s="96"/>
      <c r="ESO17" s="96"/>
      <c r="ESP17" s="96"/>
      <c r="ESQ17" s="96"/>
      <c r="ESR17" s="96"/>
      <c r="ESS17" s="96"/>
      <c r="EST17" s="96"/>
      <c r="ESU17" s="96"/>
      <c r="ESV17" s="96"/>
      <c r="ESW17" s="96"/>
      <c r="ESX17" s="96"/>
      <c r="ESY17" s="96"/>
      <c r="ESZ17" s="96"/>
      <c r="ETA17" s="96"/>
      <c r="ETB17" s="96"/>
      <c r="ETC17" s="96"/>
      <c r="ETD17" s="96"/>
      <c r="ETE17" s="96"/>
      <c r="ETF17" s="96"/>
      <c r="ETG17" s="96"/>
      <c r="ETH17" s="96"/>
      <c r="ETI17" s="96"/>
      <c r="ETJ17" s="96"/>
      <c r="ETK17" s="96"/>
      <c r="ETL17" s="96"/>
      <c r="ETM17" s="96"/>
      <c r="ETN17" s="96"/>
      <c r="ETO17" s="96"/>
      <c r="ETP17" s="96"/>
      <c r="ETQ17" s="96"/>
      <c r="ETR17" s="96"/>
      <c r="ETS17" s="96"/>
      <c r="ETT17" s="96"/>
      <c r="ETU17" s="96"/>
      <c r="ETV17" s="96"/>
      <c r="ETW17" s="96"/>
      <c r="ETX17" s="96"/>
      <c r="ETY17" s="96"/>
      <c r="ETZ17" s="96"/>
      <c r="EUA17" s="96"/>
      <c r="EUB17" s="96"/>
      <c r="EUC17" s="96"/>
      <c r="EUD17" s="96"/>
      <c r="EUE17" s="96"/>
      <c r="EUF17" s="96"/>
      <c r="EUG17" s="96"/>
      <c r="EUH17" s="96"/>
      <c r="EUI17" s="96"/>
      <c r="EUJ17" s="96"/>
      <c r="EUK17" s="96"/>
      <c r="EUL17" s="96"/>
      <c r="EUM17" s="96"/>
      <c r="EUN17" s="96"/>
      <c r="EUO17" s="96"/>
      <c r="EUP17" s="96"/>
      <c r="EUQ17" s="96"/>
      <c r="EUR17" s="96"/>
      <c r="EUS17" s="96"/>
      <c r="EUT17" s="96"/>
      <c r="EUU17" s="96"/>
      <c r="EUV17" s="96"/>
      <c r="EUW17" s="96"/>
      <c r="EUX17" s="96"/>
      <c r="EUY17" s="96"/>
      <c r="EUZ17" s="96"/>
      <c r="EVA17" s="96"/>
      <c r="EVB17" s="96"/>
      <c r="EVC17" s="96"/>
      <c r="EVD17" s="96"/>
      <c r="EVE17" s="96"/>
      <c r="EVF17" s="96"/>
      <c r="EVG17" s="96"/>
      <c r="EVH17" s="96"/>
      <c r="EVI17" s="96"/>
      <c r="EVJ17" s="96"/>
      <c r="EVK17" s="96"/>
      <c r="EVL17" s="96"/>
      <c r="EVM17" s="96"/>
      <c r="EVN17" s="96"/>
      <c r="EVO17" s="96"/>
      <c r="EVP17" s="96"/>
      <c r="EVQ17" s="96"/>
      <c r="EVR17" s="96"/>
      <c r="EVS17" s="96"/>
      <c r="EVT17" s="96"/>
      <c r="EVU17" s="96"/>
      <c r="EVV17" s="96"/>
      <c r="EVW17" s="96"/>
      <c r="EVX17" s="96"/>
      <c r="EVY17" s="96"/>
      <c r="EVZ17" s="96"/>
      <c r="EWA17" s="96"/>
      <c r="EWB17" s="96"/>
      <c r="EWC17" s="96"/>
      <c r="EWD17" s="96"/>
      <c r="EWE17" s="96"/>
      <c r="EWF17" s="96"/>
      <c r="EWG17" s="96"/>
      <c r="EWH17" s="96"/>
      <c r="EWI17" s="96"/>
      <c r="EWJ17" s="96"/>
      <c r="EWK17" s="96"/>
      <c r="EWL17" s="96"/>
      <c r="EWM17" s="96"/>
      <c r="EWN17" s="96"/>
      <c r="EWO17" s="96"/>
      <c r="EWP17" s="96"/>
      <c r="EWQ17" s="96"/>
      <c r="EWR17" s="96"/>
      <c r="EWS17" s="96"/>
      <c r="EWT17" s="96"/>
      <c r="EWU17" s="96"/>
      <c r="EWV17" s="96"/>
      <c r="EWW17" s="96"/>
      <c r="EWX17" s="96"/>
      <c r="EWY17" s="96"/>
      <c r="EWZ17" s="96"/>
      <c r="EXA17" s="96"/>
      <c r="EXB17" s="96"/>
      <c r="EXC17" s="96"/>
      <c r="EXD17" s="96"/>
      <c r="EXE17" s="96"/>
      <c r="EXF17" s="96"/>
      <c r="EXG17" s="96"/>
      <c r="EXH17" s="96"/>
      <c r="EXI17" s="96"/>
      <c r="EXJ17" s="96"/>
      <c r="EXK17" s="96"/>
      <c r="EXL17" s="96"/>
      <c r="EXM17" s="96"/>
      <c r="EXN17" s="96"/>
      <c r="EXO17" s="96"/>
      <c r="EXP17" s="96"/>
      <c r="EXQ17" s="96"/>
      <c r="EXR17" s="96"/>
      <c r="EXS17" s="96"/>
      <c r="EXT17" s="96"/>
      <c r="EXU17" s="96"/>
      <c r="EXV17" s="96"/>
      <c r="EXW17" s="96"/>
      <c r="EXX17" s="96"/>
      <c r="EXY17" s="96"/>
      <c r="EXZ17" s="96"/>
      <c r="EYA17" s="96"/>
      <c r="EYB17" s="96"/>
      <c r="EYC17" s="96"/>
      <c r="EYD17" s="96"/>
      <c r="EYE17" s="96"/>
      <c r="EYF17" s="96"/>
      <c r="EYG17" s="96"/>
      <c r="EYH17" s="96"/>
      <c r="EYI17" s="96"/>
      <c r="EYJ17" s="96"/>
      <c r="EYK17" s="96"/>
      <c r="EYL17" s="96"/>
      <c r="EYM17" s="96"/>
      <c r="EYN17" s="96"/>
      <c r="EYO17" s="96"/>
      <c r="EYP17" s="96"/>
      <c r="EYQ17" s="96"/>
      <c r="EYR17" s="96"/>
      <c r="EYS17" s="96"/>
      <c r="EYT17" s="96"/>
      <c r="EYU17" s="96"/>
      <c r="EYV17" s="96"/>
      <c r="EYW17" s="96"/>
      <c r="EYX17" s="96"/>
      <c r="EYY17" s="96"/>
      <c r="EYZ17" s="96"/>
      <c r="EZA17" s="96"/>
      <c r="EZB17" s="96"/>
      <c r="EZC17" s="96"/>
      <c r="EZD17" s="96"/>
      <c r="EZE17" s="96"/>
      <c r="EZF17" s="96"/>
      <c r="EZG17" s="96"/>
      <c r="EZH17" s="96"/>
      <c r="EZI17" s="96"/>
      <c r="EZJ17" s="96"/>
      <c r="EZK17" s="96"/>
      <c r="EZL17" s="96"/>
      <c r="EZM17" s="96"/>
      <c r="EZN17" s="96"/>
      <c r="EZO17" s="96"/>
      <c r="EZP17" s="96"/>
      <c r="EZQ17" s="96"/>
      <c r="EZR17" s="96"/>
      <c r="EZS17" s="96"/>
      <c r="EZT17" s="96"/>
      <c r="EZU17" s="96"/>
      <c r="EZV17" s="96"/>
      <c r="EZW17" s="96"/>
      <c r="EZX17" s="96"/>
      <c r="EZY17" s="96"/>
      <c r="EZZ17" s="96"/>
      <c r="FAA17" s="96"/>
      <c r="FAB17" s="96"/>
      <c r="FAC17" s="96"/>
      <c r="FAD17" s="96"/>
      <c r="FAE17" s="96"/>
      <c r="FAF17" s="96"/>
      <c r="FAG17" s="96"/>
      <c r="FAH17" s="96"/>
      <c r="FAI17" s="96"/>
      <c r="FAJ17" s="96"/>
      <c r="FAK17" s="96"/>
      <c r="FAL17" s="96"/>
      <c r="FAM17" s="96"/>
      <c r="FAN17" s="96"/>
      <c r="FAO17" s="96"/>
      <c r="FAP17" s="96"/>
      <c r="FAQ17" s="96"/>
      <c r="FAR17" s="96"/>
      <c r="FAS17" s="96"/>
      <c r="FAT17" s="96"/>
      <c r="FAU17" s="96"/>
      <c r="FAV17" s="96"/>
      <c r="FAW17" s="96"/>
      <c r="FAX17" s="96"/>
      <c r="FAY17" s="96"/>
      <c r="FAZ17" s="96"/>
      <c r="FBA17" s="96"/>
      <c r="FBB17" s="96"/>
      <c r="FBC17" s="96"/>
      <c r="FBD17" s="96"/>
      <c r="FBE17" s="96"/>
      <c r="FBF17" s="96"/>
      <c r="FBG17" s="96"/>
      <c r="FBH17" s="96"/>
      <c r="FBI17" s="96"/>
      <c r="FBJ17" s="96"/>
      <c r="FBK17" s="96"/>
      <c r="FBL17" s="96"/>
      <c r="FBM17" s="96"/>
      <c r="FBN17" s="96"/>
      <c r="FBO17" s="96"/>
      <c r="FBP17" s="96"/>
      <c r="FBQ17" s="96"/>
      <c r="FBR17" s="96"/>
      <c r="FBS17" s="96"/>
      <c r="FBT17" s="96"/>
      <c r="FBU17" s="96"/>
      <c r="FBV17" s="96"/>
      <c r="FBW17" s="96"/>
      <c r="FBX17" s="96"/>
      <c r="FBY17" s="96"/>
      <c r="FBZ17" s="96"/>
      <c r="FCA17" s="96"/>
      <c r="FCB17" s="96"/>
      <c r="FCC17" s="96"/>
      <c r="FCD17" s="96"/>
      <c r="FCE17" s="96"/>
      <c r="FCF17" s="96"/>
      <c r="FCG17" s="96"/>
      <c r="FCH17" s="96"/>
      <c r="FCI17" s="96"/>
      <c r="FCJ17" s="96"/>
      <c r="FCK17" s="96"/>
      <c r="FCL17" s="96"/>
      <c r="FCM17" s="96"/>
      <c r="FCN17" s="96"/>
      <c r="FCO17" s="96"/>
      <c r="FCP17" s="96"/>
      <c r="FCQ17" s="96"/>
      <c r="FCR17" s="96"/>
      <c r="FCS17" s="96"/>
      <c r="FCT17" s="96"/>
      <c r="FCU17" s="96"/>
      <c r="FCV17" s="96"/>
      <c r="FCW17" s="96"/>
      <c r="FCX17" s="96"/>
      <c r="FCY17" s="96"/>
      <c r="FCZ17" s="96"/>
      <c r="FDA17" s="96"/>
      <c r="FDB17" s="96"/>
      <c r="FDC17" s="96"/>
      <c r="FDD17" s="96"/>
      <c r="FDE17" s="96"/>
      <c r="FDF17" s="96"/>
      <c r="FDG17" s="96"/>
      <c r="FDH17" s="96"/>
      <c r="FDI17" s="96"/>
      <c r="FDJ17" s="96"/>
      <c r="FDK17" s="96"/>
      <c r="FDL17" s="96"/>
      <c r="FDM17" s="96"/>
      <c r="FDN17" s="96"/>
      <c r="FDO17" s="96"/>
      <c r="FDP17" s="96"/>
      <c r="FDQ17" s="96"/>
      <c r="FDR17" s="96"/>
      <c r="FDS17" s="96"/>
      <c r="FDT17" s="96"/>
      <c r="FDU17" s="96"/>
      <c r="FDV17" s="96"/>
      <c r="FDW17" s="96"/>
      <c r="FDX17" s="96"/>
      <c r="FDY17" s="96"/>
      <c r="FDZ17" s="96"/>
      <c r="FEA17" s="96"/>
      <c r="FEB17" s="96"/>
      <c r="FEC17" s="96"/>
      <c r="FED17" s="96"/>
      <c r="FEE17" s="96"/>
      <c r="FEF17" s="96"/>
      <c r="FEG17" s="96"/>
      <c r="FEH17" s="96"/>
      <c r="FEI17" s="96"/>
      <c r="FEJ17" s="96"/>
      <c r="FEK17" s="96"/>
      <c r="FEL17" s="96"/>
      <c r="FEM17" s="96"/>
      <c r="FEN17" s="96"/>
      <c r="FEO17" s="96"/>
      <c r="FEP17" s="96"/>
      <c r="FEQ17" s="96"/>
      <c r="FER17" s="96"/>
      <c r="FES17" s="96"/>
      <c r="FET17" s="96"/>
      <c r="FEU17" s="96"/>
      <c r="FEV17" s="96"/>
      <c r="FEW17" s="96"/>
      <c r="FEX17" s="96"/>
      <c r="FEY17" s="96"/>
      <c r="FEZ17" s="96"/>
      <c r="FFA17" s="96"/>
      <c r="FFB17" s="96"/>
      <c r="FFC17" s="96"/>
      <c r="FFD17" s="96"/>
      <c r="FFE17" s="96"/>
      <c r="FFF17" s="96"/>
      <c r="FFG17" s="96"/>
      <c r="FFH17" s="96"/>
      <c r="FFI17" s="96"/>
      <c r="FFJ17" s="96"/>
      <c r="FFK17" s="96"/>
      <c r="FFL17" s="96"/>
      <c r="FFM17" s="96"/>
      <c r="FFN17" s="96"/>
      <c r="FFO17" s="96"/>
      <c r="FFP17" s="96"/>
      <c r="FFQ17" s="96"/>
      <c r="FFR17" s="96"/>
      <c r="FFS17" s="96"/>
      <c r="FFT17" s="96"/>
      <c r="FFU17" s="96"/>
      <c r="FFV17" s="96"/>
      <c r="FFW17" s="96"/>
      <c r="FFX17" s="96"/>
      <c r="FFY17" s="96"/>
      <c r="FFZ17" s="96"/>
      <c r="FGA17" s="96"/>
      <c r="FGB17" s="96"/>
      <c r="FGC17" s="96"/>
      <c r="FGD17" s="96"/>
      <c r="FGE17" s="96"/>
      <c r="FGF17" s="96"/>
      <c r="FGG17" s="96"/>
      <c r="FGH17" s="96"/>
      <c r="FGI17" s="96"/>
      <c r="FGJ17" s="96"/>
      <c r="FGK17" s="96"/>
      <c r="FGL17" s="96"/>
      <c r="FGM17" s="96"/>
      <c r="FGN17" s="96"/>
      <c r="FGO17" s="96"/>
      <c r="FGP17" s="96"/>
      <c r="FGQ17" s="96"/>
      <c r="FGR17" s="96"/>
      <c r="FGS17" s="96"/>
      <c r="FGT17" s="96"/>
      <c r="FGU17" s="96"/>
      <c r="FGV17" s="96"/>
      <c r="FGW17" s="96"/>
      <c r="FGX17" s="96"/>
      <c r="FGY17" s="96"/>
      <c r="FGZ17" s="96"/>
      <c r="FHA17" s="96"/>
      <c r="FHB17" s="96"/>
      <c r="FHC17" s="96"/>
      <c r="FHD17" s="96"/>
      <c r="FHE17" s="96"/>
      <c r="FHF17" s="96"/>
      <c r="FHG17" s="96"/>
      <c r="FHH17" s="96"/>
      <c r="FHI17" s="96"/>
      <c r="FHJ17" s="96"/>
      <c r="FHK17" s="96"/>
      <c r="FHL17" s="96"/>
      <c r="FHM17" s="96"/>
      <c r="FHN17" s="96"/>
      <c r="FHO17" s="96"/>
      <c r="FHP17" s="96"/>
      <c r="FHQ17" s="96"/>
      <c r="FHR17" s="96"/>
      <c r="FHS17" s="96"/>
      <c r="FHT17" s="96"/>
      <c r="FHU17" s="96"/>
      <c r="FHV17" s="96"/>
      <c r="FHW17" s="96"/>
      <c r="FHX17" s="96"/>
      <c r="FHY17" s="96"/>
      <c r="FHZ17" s="96"/>
      <c r="FIA17" s="96"/>
      <c r="FIB17" s="96"/>
      <c r="FIC17" s="96"/>
      <c r="FID17" s="96"/>
      <c r="FIE17" s="96"/>
      <c r="FIF17" s="96"/>
      <c r="FIG17" s="96"/>
      <c r="FIH17" s="96"/>
      <c r="FII17" s="96"/>
      <c r="FIJ17" s="96"/>
      <c r="FIK17" s="96"/>
      <c r="FIL17" s="96"/>
      <c r="FIM17" s="96"/>
      <c r="FIN17" s="96"/>
      <c r="FIO17" s="96"/>
      <c r="FIP17" s="96"/>
      <c r="FIQ17" s="96"/>
      <c r="FIR17" s="96"/>
      <c r="FIS17" s="96"/>
      <c r="FIT17" s="96"/>
      <c r="FIU17" s="96"/>
      <c r="FIV17" s="96"/>
      <c r="FIW17" s="96"/>
      <c r="FIX17" s="96"/>
      <c r="FIY17" s="96"/>
      <c r="FIZ17" s="96"/>
      <c r="FJA17" s="96"/>
      <c r="FJB17" s="96"/>
      <c r="FJC17" s="96"/>
      <c r="FJD17" s="96"/>
      <c r="FJE17" s="96"/>
      <c r="FJF17" s="96"/>
      <c r="FJG17" s="96"/>
      <c r="FJH17" s="96"/>
      <c r="FJI17" s="96"/>
      <c r="FJJ17" s="96"/>
      <c r="FJK17" s="96"/>
      <c r="FJL17" s="96"/>
      <c r="FJM17" s="96"/>
      <c r="FJN17" s="96"/>
      <c r="FJO17" s="96"/>
      <c r="FJP17" s="96"/>
      <c r="FJQ17" s="96"/>
      <c r="FJR17" s="96"/>
      <c r="FJS17" s="96"/>
      <c r="FJT17" s="96"/>
      <c r="FJU17" s="96"/>
      <c r="FJV17" s="96"/>
      <c r="FJW17" s="96"/>
      <c r="FJX17" s="96"/>
      <c r="FJY17" s="96"/>
      <c r="FJZ17" s="96"/>
      <c r="FKA17" s="96"/>
      <c r="FKB17" s="96"/>
      <c r="FKC17" s="96"/>
      <c r="FKD17" s="96"/>
      <c r="FKE17" s="96"/>
      <c r="FKF17" s="96"/>
      <c r="FKG17" s="96"/>
      <c r="FKH17" s="96"/>
      <c r="FKI17" s="96"/>
      <c r="FKJ17" s="96"/>
      <c r="FKK17" s="96"/>
      <c r="FKL17" s="96"/>
      <c r="FKM17" s="96"/>
      <c r="FKN17" s="96"/>
      <c r="FKO17" s="96"/>
      <c r="FKP17" s="96"/>
      <c r="FKQ17" s="96"/>
      <c r="FKR17" s="96"/>
      <c r="FKS17" s="96"/>
      <c r="FKT17" s="96"/>
      <c r="FKU17" s="96"/>
      <c r="FKV17" s="96"/>
      <c r="FKW17" s="96"/>
      <c r="FKX17" s="96"/>
      <c r="FKY17" s="96"/>
      <c r="FKZ17" s="96"/>
      <c r="FLA17" s="96"/>
      <c r="FLB17" s="96"/>
      <c r="FLC17" s="96"/>
      <c r="FLD17" s="96"/>
      <c r="FLE17" s="96"/>
      <c r="FLF17" s="96"/>
      <c r="FLG17" s="96"/>
      <c r="FLH17" s="96"/>
      <c r="FLI17" s="96"/>
      <c r="FLJ17" s="96"/>
      <c r="FLK17" s="96"/>
      <c r="FLL17" s="96"/>
      <c r="FLM17" s="96"/>
      <c r="FLN17" s="96"/>
      <c r="FLO17" s="96"/>
      <c r="FLP17" s="96"/>
      <c r="FLQ17" s="96"/>
      <c r="FLR17" s="96"/>
      <c r="FLS17" s="96"/>
      <c r="FLT17" s="96"/>
      <c r="FLU17" s="96"/>
      <c r="FLV17" s="96"/>
      <c r="FLW17" s="96"/>
      <c r="FLX17" s="96"/>
      <c r="FLY17" s="96"/>
      <c r="FLZ17" s="96"/>
      <c r="FMA17" s="96"/>
      <c r="FMB17" s="96"/>
      <c r="FMC17" s="96"/>
      <c r="FMD17" s="96"/>
      <c r="FME17" s="96"/>
      <c r="FMF17" s="96"/>
      <c r="FMG17" s="96"/>
      <c r="FMH17" s="96"/>
      <c r="FMI17" s="96"/>
      <c r="FMJ17" s="96"/>
      <c r="FMK17" s="96"/>
      <c r="FML17" s="96"/>
      <c r="FMM17" s="96"/>
      <c r="FMN17" s="96"/>
      <c r="FMO17" s="96"/>
      <c r="FMP17" s="96"/>
      <c r="FMQ17" s="96"/>
      <c r="FMR17" s="96"/>
      <c r="FMS17" s="96"/>
      <c r="FMT17" s="96"/>
      <c r="FMU17" s="96"/>
      <c r="FMV17" s="96"/>
      <c r="FMW17" s="96"/>
      <c r="FMX17" s="96"/>
      <c r="FMY17" s="96"/>
      <c r="FMZ17" s="96"/>
      <c r="FNA17" s="96"/>
      <c r="FNB17" s="96"/>
      <c r="FNC17" s="96"/>
      <c r="FND17" s="96"/>
      <c r="FNE17" s="96"/>
      <c r="FNF17" s="96"/>
      <c r="FNG17" s="96"/>
      <c r="FNH17" s="96"/>
      <c r="FNI17" s="96"/>
      <c r="FNJ17" s="96"/>
      <c r="FNK17" s="96"/>
      <c r="FNL17" s="96"/>
      <c r="FNM17" s="96"/>
      <c r="FNN17" s="96"/>
      <c r="FNO17" s="96"/>
      <c r="FNP17" s="96"/>
      <c r="FNQ17" s="96"/>
      <c r="FNR17" s="96"/>
      <c r="FNS17" s="96"/>
      <c r="FNT17" s="96"/>
      <c r="FNU17" s="96"/>
      <c r="FNV17" s="96"/>
      <c r="FNW17" s="96"/>
      <c r="FNX17" s="96"/>
      <c r="FNY17" s="96"/>
      <c r="FNZ17" s="96"/>
      <c r="FOA17" s="96"/>
      <c r="FOB17" s="96"/>
      <c r="FOC17" s="96"/>
      <c r="FOD17" s="96"/>
      <c r="FOE17" s="96"/>
      <c r="FOF17" s="96"/>
      <c r="FOG17" s="96"/>
      <c r="FOH17" s="96"/>
      <c r="FOI17" s="96"/>
      <c r="FOJ17" s="96"/>
      <c r="FOK17" s="96"/>
      <c r="FOL17" s="96"/>
      <c r="FOM17" s="96"/>
      <c r="FON17" s="96"/>
      <c r="FOO17" s="96"/>
      <c r="FOP17" s="96"/>
      <c r="FOQ17" s="96"/>
      <c r="FOR17" s="96"/>
      <c r="FOS17" s="96"/>
      <c r="FOT17" s="96"/>
      <c r="FOU17" s="96"/>
      <c r="FOV17" s="96"/>
      <c r="FOW17" s="96"/>
      <c r="FOX17" s="96"/>
      <c r="FOY17" s="96"/>
      <c r="FOZ17" s="96"/>
      <c r="FPA17" s="96"/>
      <c r="FPB17" s="96"/>
      <c r="FPC17" s="96"/>
      <c r="FPD17" s="96"/>
      <c r="FPE17" s="96"/>
      <c r="FPF17" s="96"/>
      <c r="FPG17" s="96"/>
      <c r="FPH17" s="96"/>
      <c r="FPI17" s="96"/>
      <c r="FPJ17" s="96"/>
      <c r="FPK17" s="96"/>
      <c r="FPL17" s="96"/>
      <c r="FPM17" s="96"/>
      <c r="FPN17" s="96"/>
      <c r="FPO17" s="96"/>
      <c r="FPP17" s="96"/>
      <c r="FPQ17" s="96"/>
      <c r="FPR17" s="96"/>
      <c r="FPS17" s="96"/>
      <c r="FPT17" s="96"/>
      <c r="FPU17" s="96"/>
      <c r="FPV17" s="96"/>
      <c r="FPW17" s="96"/>
      <c r="FPX17" s="96"/>
      <c r="FPY17" s="96"/>
      <c r="FPZ17" s="96"/>
      <c r="FQA17" s="96"/>
      <c r="FQB17" s="96"/>
      <c r="FQC17" s="96"/>
      <c r="FQD17" s="96"/>
      <c r="FQE17" s="96"/>
      <c r="FQF17" s="96"/>
      <c r="FQG17" s="96"/>
      <c r="FQH17" s="96"/>
      <c r="FQI17" s="96"/>
      <c r="FQJ17" s="96"/>
      <c r="FQK17" s="96"/>
      <c r="FQL17" s="96"/>
      <c r="FQM17" s="96"/>
      <c r="FQN17" s="96"/>
      <c r="FQO17" s="96"/>
      <c r="FQP17" s="96"/>
      <c r="FQQ17" s="96"/>
      <c r="FQR17" s="96"/>
      <c r="FQS17" s="96"/>
      <c r="FQT17" s="96"/>
      <c r="FQU17" s="96"/>
      <c r="FQV17" s="96"/>
      <c r="FQW17" s="96"/>
      <c r="FQX17" s="96"/>
      <c r="FQY17" s="96"/>
      <c r="FQZ17" s="96"/>
      <c r="FRA17" s="96"/>
      <c r="FRB17" s="96"/>
      <c r="FRC17" s="96"/>
      <c r="FRD17" s="96"/>
      <c r="FRE17" s="96"/>
      <c r="FRF17" s="96"/>
      <c r="FRG17" s="96"/>
      <c r="FRH17" s="96"/>
      <c r="FRI17" s="96"/>
      <c r="FRJ17" s="96"/>
      <c r="FRK17" s="96"/>
      <c r="FRL17" s="96"/>
      <c r="FRM17" s="96"/>
      <c r="FRN17" s="96"/>
      <c r="FRO17" s="96"/>
      <c r="FRP17" s="96"/>
      <c r="FRQ17" s="96"/>
      <c r="FRR17" s="96"/>
      <c r="FRS17" s="96"/>
      <c r="FRT17" s="96"/>
      <c r="FRU17" s="96"/>
      <c r="FRV17" s="96"/>
      <c r="FRW17" s="96"/>
      <c r="FRX17" s="96"/>
      <c r="FRY17" s="96"/>
      <c r="FRZ17" s="96"/>
      <c r="FSA17" s="96"/>
      <c r="FSB17" s="96"/>
      <c r="FSC17" s="96"/>
      <c r="FSD17" s="96"/>
      <c r="FSE17" s="96"/>
      <c r="FSF17" s="96"/>
      <c r="FSG17" s="96"/>
      <c r="FSH17" s="96"/>
      <c r="FSI17" s="96"/>
      <c r="FSJ17" s="96"/>
      <c r="FSK17" s="96"/>
      <c r="FSL17" s="96"/>
      <c r="FSM17" s="96"/>
      <c r="FSN17" s="96"/>
      <c r="FSO17" s="96"/>
      <c r="FSP17" s="96"/>
      <c r="FSQ17" s="96"/>
      <c r="FSR17" s="96"/>
      <c r="FSS17" s="96"/>
      <c r="FST17" s="96"/>
      <c r="FSU17" s="96"/>
      <c r="FSV17" s="96"/>
      <c r="FSW17" s="96"/>
      <c r="FSX17" s="96"/>
      <c r="FSY17" s="96"/>
      <c r="FSZ17" s="96"/>
      <c r="FTA17" s="96"/>
      <c r="FTB17" s="96"/>
      <c r="FTC17" s="96"/>
      <c r="FTD17" s="96"/>
      <c r="FTE17" s="96"/>
      <c r="FTF17" s="96"/>
      <c r="FTG17" s="96"/>
      <c r="FTH17" s="96"/>
      <c r="FTI17" s="96"/>
      <c r="FTJ17" s="96"/>
      <c r="FTK17" s="96"/>
      <c r="FTL17" s="96"/>
      <c r="FTM17" s="96"/>
      <c r="FTN17" s="96"/>
      <c r="FTO17" s="96"/>
      <c r="FTP17" s="96"/>
      <c r="FTQ17" s="96"/>
      <c r="FTR17" s="96"/>
      <c r="FTS17" s="96"/>
      <c r="FTT17" s="96"/>
      <c r="FTU17" s="96"/>
      <c r="FTV17" s="96"/>
      <c r="FTW17" s="96"/>
      <c r="FTX17" s="96"/>
      <c r="FTY17" s="96"/>
      <c r="FTZ17" s="96"/>
      <c r="FUA17" s="96"/>
      <c r="FUB17" s="96"/>
      <c r="FUC17" s="96"/>
      <c r="FUD17" s="96"/>
      <c r="FUE17" s="96"/>
      <c r="FUF17" s="96"/>
      <c r="FUG17" s="96"/>
      <c r="FUH17" s="96"/>
      <c r="FUI17" s="96"/>
      <c r="FUJ17" s="96"/>
      <c r="FUK17" s="96"/>
      <c r="FUL17" s="96"/>
      <c r="FUM17" s="96"/>
      <c r="FUN17" s="96"/>
      <c r="FUO17" s="96"/>
      <c r="FUP17" s="96"/>
      <c r="FUQ17" s="96"/>
      <c r="FUR17" s="96"/>
      <c r="FUS17" s="96"/>
      <c r="FUT17" s="96"/>
      <c r="FUU17" s="96"/>
      <c r="FUV17" s="96"/>
      <c r="FUW17" s="96"/>
      <c r="FUX17" s="96"/>
      <c r="FUY17" s="96"/>
      <c r="FUZ17" s="96"/>
      <c r="FVA17" s="96"/>
      <c r="FVB17" s="96"/>
      <c r="FVC17" s="96"/>
      <c r="FVD17" s="96"/>
      <c r="FVE17" s="96"/>
      <c r="FVF17" s="96"/>
      <c r="FVG17" s="96"/>
      <c r="FVH17" s="96"/>
      <c r="FVI17" s="96"/>
      <c r="FVJ17" s="96"/>
      <c r="FVK17" s="96"/>
      <c r="FVL17" s="96"/>
      <c r="FVM17" s="96"/>
      <c r="FVN17" s="96"/>
      <c r="FVO17" s="96"/>
      <c r="FVP17" s="96"/>
      <c r="FVQ17" s="96"/>
      <c r="FVR17" s="96"/>
      <c r="FVS17" s="96"/>
      <c r="FVT17" s="96"/>
      <c r="FVU17" s="96"/>
      <c r="FVV17" s="96"/>
      <c r="FVW17" s="96"/>
      <c r="FVX17" s="96"/>
      <c r="FVY17" s="96"/>
      <c r="FVZ17" s="96"/>
      <c r="FWA17" s="96"/>
      <c r="FWB17" s="96"/>
      <c r="FWC17" s="96"/>
      <c r="FWD17" s="96"/>
      <c r="FWE17" s="96"/>
      <c r="FWF17" s="96"/>
      <c r="FWG17" s="96"/>
      <c r="FWH17" s="96"/>
      <c r="FWI17" s="96"/>
      <c r="FWJ17" s="96"/>
      <c r="FWK17" s="96"/>
      <c r="FWL17" s="96"/>
      <c r="FWM17" s="96"/>
      <c r="FWN17" s="96"/>
      <c r="FWO17" s="96"/>
      <c r="FWP17" s="96"/>
      <c r="FWQ17" s="96"/>
      <c r="FWR17" s="96"/>
      <c r="FWS17" s="96"/>
      <c r="FWT17" s="96"/>
      <c r="FWU17" s="96"/>
      <c r="FWV17" s="96"/>
      <c r="FWW17" s="96"/>
      <c r="FWX17" s="96"/>
      <c r="FWY17" s="96"/>
      <c r="FWZ17" s="96"/>
      <c r="FXA17" s="96"/>
      <c r="FXB17" s="96"/>
      <c r="FXC17" s="96"/>
      <c r="FXD17" s="96"/>
      <c r="FXE17" s="96"/>
      <c r="FXF17" s="96"/>
      <c r="FXG17" s="96"/>
      <c r="FXH17" s="96"/>
      <c r="FXI17" s="96"/>
      <c r="FXJ17" s="96"/>
      <c r="FXK17" s="96"/>
      <c r="FXL17" s="96"/>
      <c r="FXM17" s="96"/>
      <c r="FXN17" s="96"/>
      <c r="FXO17" s="96"/>
      <c r="FXP17" s="96"/>
      <c r="FXQ17" s="96"/>
      <c r="FXR17" s="96"/>
      <c r="FXS17" s="96"/>
      <c r="FXT17" s="96"/>
      <c r="FXU17" s="96"/>
      <c r="FXV17" s="96"/>
      <c r="FXW17" s="96"/>
      <c r="FXX17" s="96"/>
      <c r="FXY17" s="96"/>
      <c r="FXZ17" s="96"/>
      <c r="FYA17" s="96"/>
      <c r="FYB17" s="96"/>
      <c r="FYC17" s="96"/>
      <c r="FYD17" s="96"/>
      <c r="FYE17" s="96"/>
      <c r="FYF17" s="96"/>
      <c r="FYG17" s="96"/>
      <c r="FYH17" s="96"/>
      <c r="FYI17" s="96"/>
      <c r="FYJ17" s="96"/>
      <c r="FYK17" s="96"/>
      <c r="FYL17" s="96"/>
      <c r="FYM17" s="96"/>
      <c r="FYN17" s="96"/>
      <c r="FYO17" s="96"/>
      <c r="FYP17" s="96"/>
      <c r="FYQ17" s="96"/>
      <c r="FYR17" s="96"/>
      <c r="FYS17" s="96"/>
      <c r="FYT17" s="96"/>
      <c r="FYU17" s="96"/>
      <c r="FYV17" s="96"/>
      <c r="FYW17" s="96"/>
      <c r="FYX17" s="96"/>
      <c r="FYY17" s="96"/>
      <c r="FYZ17" s="96"/>
      <c r="FZA17" s="96"/>
      <c r="FZB17" s="96"/>
      <c r="FZC17" s="96"/>
      <c r="FZD17" s="96"/>
      <c r="FZE17" s="96"/>
      <c r="FZF17" s="96"/>
      <c r="FZG17" s="96"/>
      <c r="FZH17" s="96"/>
      <c r="FZI17" s="96"/>
      <c r="FZJ17" s="96"/>
      <c r="FZK17" s="96"/>
      <c r="FZL17" s="96"/>
      <c r="FZM17" s="96"/>
      <c r="FZN17" s="96"/>
      <c r="FZO17" s="96"/>
      <c r="FZP17" s="96"/>
      <c r="FZQ17" s="96"/>
      <c r="FZR17" s="96"/>
      <c r="FZS17" s="96"/>
      <c r="FZT17" s="96"/>
      <c r="FZU17" s="96"/>
      <c r="FZV17" s="96"/>
      <c r="FZW17" s="96"/>
      <c r="FZX17" s="96"/>
      <c r="FZY17" s="96"/>
      <c r="FZZ17" s="96"/>
      <c r="GAA17" s="96"/>
      <c r="GAB17" s="96"/>
      <c r="GAC17" s="96"/>
      <c r="GAD17" s="96"/>
      <c r="GAE17" s="96"/>
      <c r="GAF17" s="96"/>
      <c r="GAG17" s="96"/>
      <c r="GAH17" s="96"/>
      <c r="GAI17" s="96"/>
      <c r="GAJ17" s="96"/>
      <c r="GAK17" s="96"/>
      <c r="GAL17" s="96"/>
      <c r="GAM17" s="96"/>
      <c r="GAN17" s="96"/>
      <c r="GAO17" s="96"/>
      <c r="GAP17" s="96"/>
      <c r="GAQ17" s="96"/>
      <c r="GAR17" s="96"/>
      <c r="GAS17" s="96"/>
      <c r="GAT17" s="96"/>
      <c r="GAU17" s="96"/>
      <c r="GAV17" s="96"/>
      <c r="GAW17" s="96"/>
      <c r="GAX17" s="96"/>
      <c r="GAY17" s="96"/>
      <c r="GAZ17" s="96"/>
      <c r="GBA17" s="96"/>
      <c r="GBB17" s="96"/>
      <c r="GBC17" s="96"/>
      <c r="GBD17" s="96"/>
      <c r="GBE17" s="96"/>
      <c r="GBF17" s="96"/>
      <c r="GBG17" s="96"/>
      <c r="GBH17" s="96"/>
      <c r="GBI17" s="96"/>
      <c r="GBJ17" s="96"/>
      <c r="GBK17" s="96"/>
      <c r="GBL17" s="96"/>
      <c r="GBM17" s="96"/>
      <c r="GBN17" s="96"/>
      <c r="GBO17" s="96"/>
      <c r="GBP17" s="96"/>
      <c r="GBQ17" s="96"/>
      <c r="GBR17" s="96"/>
      <c r="GBS17" s="96"/>
      <c r="GBT17" s="96"/>
      <c r="GBU17" s="96"/>
      <c r="GBV17" s="96"/>
      <c r="GBW17" s="96"/>
      <c r="GBX17" s="96"/>
      <c r="GBY17" s="96"/>
      <c r="GBZ17" s="96"/>
      <c r="GCA17" s="96"/>
      <c r="GCB17" s="96"/>
      <c r="GCC17" s="96"/>
      <c r="GCD17" s="96"/>
      <c r="GCE17" s="96"/>
      <c r="GCF17" s="96"/>
      <c r="GCG17" s="96"/>
      <c r="GCH17" s="96"/>
      <c r="GCI17" s="96"/>
      <c r="GCJ17" s="96"/>
      <c r="GCK17" s="96"/>
      <c r="GCL17" s="96"/>
      <c r="GCM17" s="96"/>
      <c r="GCN17" s="96"/>
      <c r="GCO17" s="96"/>
      <c r="GCP17" s="96"/>
      <c r="GCQ17" s="96"/>
      <c r="GCR17" s="96"/>
      <c r="GCS17" s="96"/>
      <c r="GCT17" s="96"/>
      <c r="GCU17" s="96"/>
      <c r="GCV17" s="96"/>
      <c r="GCW17" s="96"/>
      <c r="GCX17" s="96"/>
      <c r="GCY17" s="96"/>
      <c r="GCZ17" s="96"/>
      <c r="GDA17" s="96"/>
      <c r="GDB17" s="96"/>
      <c r="GDC17" s="96"/>
      <c r="GDD17" s="96"/>
      <c r="GDE17" s="96"/>
      <c r="GDF17" s="96"/>
      <c r="GDG17" s="96"/>
      <c r="GDH17" s="96"/>
      <c r="GDI17" s="96"/>
      <c r="GDJ17" s="96"/>
      <c r="GDK17" s="96"/>
      <c r="GDL17" s="96"/>
      <c r="GDM17" s="96"/>
      <c r="GDN17" s="96"/>
      <c r="GDO17" s="96"/>
      <c r="GDP17" s="96"/>
      <c r="GDQ17" s="96"/>
      <c r="GDR17" s="96"/>
      <c r="GDS17" s="96"/>
      <c r="GDT17" s="96"/>
      <c r="GDU17" s="96"/>
      <c r="GDV17" s="96"/>
      <c r="GDW17" s="96"/>
      <c r="GDX17" s="96"/>
      <c r="GDY17" s="96"/>
      <c r="GDZ17" s="96"/>
      <c r="GEA17" s="96"/>
      <c r="GEB17" s="96"/>
      <c r="GEC17" s="96"/>
      <c r="GED17" s="96"/>
      <c r="GEE17" s="96"/>
      <c r="GEF17" s="96"/>
      <c r="GEG17" s="96"/>
      <c r="GEH17" s="96"/>
      <c r="GEI17" s="96"/>
      <c r="GEJ17" s="96"/>
      <c r="GEK17" s="96"/>
      <c r="GEL17" s="96"/>
      <c r="GEM17" s="96"/>
      <c r="GEN17" s="96"/>
      <c r="GEO17" s="96"/>
      <c r="GEP17" s="96"/>
      <c r="GEQ17" s="96"/>
      <c r="GER17" s="96"/>
      <c r="GES17" s="96"/>
      <c r="GET17" s="96"/>
      <c r="GEU17" s="96"/>
      <c r="GEV17" s="96"/>
      <c r="GEW17" s="96"/>
      <c r="GEX17" s="96"/>
      <c r="GEY17" s="96"/>
      <c r="GEZ17" s="96"/>
      <c r="GFA17" s="96"/>
      <c r="GFB17" s="96"/>
      <c r="GFC17" s="96"/>
      <c r="GFD17" s="96"/>
      <c r="GFE17" s="96"/>
      <c r="GFF17" s="96"/>
      <c r="GFG17" s="96"/>
      <c r="GFH17" s="96"/>
      <c r="GFI17" s="96"/>
      <c r="GFJ17" s="96"/>
      <c r="GFK17" s="96"/>
      <c r="GFL17" s="96"/>
      <c r="GFM17" s="96"/>
      <c r="GFN17" s="96"/>
      <c r="GFO17" s="96"/>
      <c r="GFP17" s="96"/>
      <c r="GFQ17" s="96"/>
      <c r="GFR17" s="96"/>
      <c r="GFS17" s="96"/>
      <c r="GFT17" s="96"/>
      <c r="GFU17" s="96"/>
      <c r="GFV17" s="96"/>
      <c r="GFW17" s="96"/>
      <c r="GFX17" s="96"/>
      <c r="GFY17" s="96"/>
      <c r="GFZ17" s="96"/>
      <c r="GGA17" s="96"/>
      <c r="GGB17" s="96"/>
      <c r="GGC17" s="96"/>
      <c r="GGD17" s="96"/>
      <c r="GGE17" s="96"/>
      <c r="GGF17" s="96"/>
      <c r="GGG17" s="96"/>
      <c r="GGH17" s="96"/>
      <c r="GGI17" s="96"/>
      <c r="GGJ17" s="96"/>
      <c r="GGK17" s="96"/>
      <c r="GGL17" s="96"/>
      <c r="GGM17" s="96"/>
      <c r="GGN17" s="96"/>
      <c r="GGO17" s="96"/>
      <c r="GGP17" s="96"/>
      <c r="GGQ17" s="96"/>
      <c r="GGR17" s="96"/>
      <c r="GGS17" s="96"/>
      <c r="GGT17" s="96"/>
      <c r="GGU17" s="96"/>
      <c r="GGV17" s="96"/>
      <c r="GGW17" s="96"/>
      <c r="GGX17" s="96"/>
      <c r="GGY17" s="96"/>
      <c r="GGZ17" s="96"/>
      <c r="GHA17" s="96"/>
      <c r="GHB17" s="96"/>
      <c r="GHC17" s="96"/>
      <c r="GHD17" s="96"/>
      <c r="GHE17" s="96"/>
      <c r="GHF17" s="96"/>
      <c r="GHG17" s="96"/>
      <c r="GHH17" s="96"/>
      <c r="GHI17" s="96"/>
      <c r="GHJ17" s="96"/>
      <c r="GHK17" s="96"/>
      <c r="GHL17" s="96"/>
      <c r="GHM17" s="96"/>
      <c r="GHN17" s="96"/>
      <c r="GHO17" s="96"/>
      <c r="GHP17" s="96"/>
      <c r="GHQ17" s="96"/>
      <c r="GHR17" s="96"/>
      <c r="GHS17" s="96"/>
      <c r="GHT17" s="96"/>
      <c r="GHU17" s="96"/>
      <c r="GHV17" s="96"/>
      <c r="GHW17" s="96"/>
      <c r="GHX17" s="96"/>
      <c r="GHY17" s="96"/>
      <c r="GHZ17" s="96"/>
      <c r="GIA17" s="96"/>
      <c r="GIB17" s="96"/>
      <c r="GIC17" s="96"/>
      <c r="GID17" s="96"/>
      <c r="GIE17" s="96"/>
      <c r="GIF17" s="96"/>
      <c r="GIG17" s="96"/>
      <c r="GIH17" s="96"/>
      <c r="GII17" s="96"/>
      <c r="GIJ17" s="96"/>
      <c r="GIK17" s="96"/>
      <c r="GIL17" s="96"/>
      <c r="GIM17" s="96"/>
      <c r="GIN17" s="96"/>
      <c r="GIO17" s="96"/>
      <c r="GIP17" s="96"/>
      <c r="GIQ17" s="96"/>
      <c r="GIR17" s="96"/>
      <c r="GIS17" s="96"/>
      <c r="GIT17" s="96"/>
      <c r="GIU17" s="96"/>
      <c r="GIV17" s="96"/>
      <c r="GIW17" s="96"/>
      <c r="GIX17" s="96"/>
      <c r="GIY17" s="96"/>
      <c r="GIZ17" s="96"/>
      <c r="GJA17" s="96"/>
      <c r="GJB17" s="96"/>
      <c r="GJC17" s="96"/>
      <c r="GJD17" s="96"/>
      <c r="GJE17" s="96"/>
      <c r="GJF17" s="96"/>
      <c r="GJG17" s="96"/>
      <c r="GJH17" s="96"/>
      <c r="GJI17" s="96"/>
      <c r="GJJ17" s="96"/>
      <c r="GJK17" s="96"/>
      <c r="GJL17" s="96"/>
      <c r="GJM17" s="96"/>
      <c r="GJN17" s="96"/>
      <c r="GJO17" s="96"/>
      <c r="GJP17" s="96"/>
      <c r="GJQ17" s="96"/>
      <c r="GJR17" s="96"/>
      <c r="GJS17" s="96"/>
      <c r="GJT17" s="96"/>
      <c r="GJU17" s="96"/>
      <c r="GJV17" s="96"/>
      <c r="GJW17" s="96"/>
      <c r="GJX17" s="96"/>
      <c r="GJY17" s="96"/>
      <c r="GJZ17" s="96"/>
      <c r="GKA17" s="96"/>
      <c r="GKB17" s="96"/>
      <c r="GKC17" s="96"/>
      <c r="GKD17" s="96"/>
      <c r="GKE17" s="96"/>
      <c r="GKF17" s="96"/>
      <c r="GKG17" s="96"/>
      <c r="GKH17" s="96"/>
      <c r="GKI17" s="96"/>
      <c r="GKJ17" s="96"/>
      <c r="GKK17" s="96"/>
      <c r="GKL17" s="96"/>
      <c r="GKM17" s="96"/>
      <c r="GKN17" s="96"/>
      <c r="GKO17" s="96"/>
      <c r="GKP17" s="96"/>
      <c r="GKQ17" s="96"/>
      <c r="GKR17" s="96"/>
      <c r="GKS17" s="96"/>
      <c r="GKT17" s="96"/>
      <c r="GKU17" s="96"/>
      <c r="GKV17" s="96"/>
      <c r="GKW17" s="96"/>
      <c r="GKX17" s="96"/>
      <c r="GKY17" s="96"/>
      <c r="GKZ17" s="96"/>
      <c r="GLA17" s="96"/>
      <c r="GLB17" s="96"/>
      <c r="GLC17" s="96"/>
      <c r="GLD17" s="96"/>
      <c r="GLE17" s="96"/>
      <c r="GLF17" s="96"/>
      <c r="GLG17" s="96"/>
      <c r="GLH17" s="96"/>
      <c r="GLI17" s="96"/>
      <c r="GLJ17" s="96"/>
      <c r="GLK17" s="96"/>
      <c r="GLL17" s="96"/>
      <c r="GLM17" s="96"/>
      <c r="GLN17" s="96"/>
      <c r="GLO17" s="96"/>
      <c r="GLP17" s="96"/>
      <c r="GLQ17" s="96"/>
      <c r="GLR17" s="96"/>
      <c r="GLS17" s="96"/>
      <c r="GLT17" s="96"/>
      <c r="GLU17" s="96"/>
      <c r="GLV17" s="96"/>
      <c r="GLW17" s="96"/>
      <c r="GLX17" s="96"/>
      <c r="GLY17" s="96"/>
      <c r="GLZ17" s="96"/>
      <c r="GMA17" s="96"/>
      <c r="GMB17" s="96"/>
      <c r="GMC17" s="96"/>
      <c r="GMD17" s="96"/>
      <c r="GME17" s="96"/>
      <c r="GMF17" s="96"/>
      <c r="GMG17" s="96"/>
      <c r="GMH17" s="96"/>
      <c r="GMI17" s="96"/>
      <c r="GMJ17" s="96"/>
      <c r="GMK17" s="96"/>
      <c r="GML17" s="96"/>
      <c r="GMM17" s="96"/>
      <c r="GMN17" s="96"/>
      <c r="GMO17" s="96"/>
      <c r="GMP17" s="96"/>
      <c r="GMQ17" s="96"/>
      <c r="GMR17" s="96"/>
      <c r="GMS17" s="96"/>
      <c r="GMT17" s="96"/>
      <c r="GMU17" s="96"/>
      <c r="GMV17" s="96"/>
      <c r="GMW17" s="96"/>
      <c r="GMX17" s="96"/>
      <c r="GMY17" s="96"/>
      <c r="GMZ17" s="96"/>
      <c r="GNA17" s="96"/>
      <c r="GNB17" s="96"/>
      <c r="GNC17" s="96"/>
      <c r="GND17" s="96"/>
      <c r="GNE17" s="96"/>
      <c r="GNF17" s="96"/>
      <c r="GNG17" s="96"/>
      <c r="GNH17" s="96"/>
      <c r="GNI17" s="96"/>
      <c r="GNJ17" s="96"/>
      <c r="GNK17" s="96"/>
      <c r="GNL17" s="96"/>
      <c r="GNM17" s="96"/>
      <c r="GNN17" s="96"/>
      <c r="GNO17" s="96"/>
      <c r="GNP17" s="96"/>
      <c r="GNQ17" s="96"/>
      <c r="GNR17" s="96"/>
      <c r="GNS17" s="96"/>
      <c r="GNT17" s="96"/>
      <c r="GNU17" s="96"/>
      <c r="GNV17" s="96"/>
      <c r="GNW17" s="96"/>
      <c r="GNX17" s="96"/>
      <c r="GNY17" s="96"/>
      <c r="GNZ17" s="96"/>
      <c r="GOA17" s="96"/>
      <c r="GOB17" s="96"/>
      <c r="GOC17" s="96"/>
      <c r="GOD17" s="96"/>
      <c r="GOE17" s="96"/>
      <c r="GOF17" s="96"/>
      <c r="GOG17" s="96"/>
      <c r="GOH17" s="96"/>
      <c r="GOI17" s="96"/>
      <c r="GOJ17" s="96"/>
      <c r="GOK17" s="96"/>
      <c r="GOL17" s="96"/>
      <c r="GOM17" s="96"/>
      <c r="GON17" s="96"/>
      <c r="GOO17" s="96"/>
      <c r="GOP17" s="96"/>
      <c r="GOQ17" s="96"/>
      <c r="GOR17" s="96"/>
      <c r="GOS17" s="96"/>
      <c r="GOT17" s="96"/>
      <c r="GOU17" s="96"/>
      <c r="GOV17" s="96"/>
      <c r="GOW17" s="96"/>
      <c r="GOX17" s="96"/>
      <c r="GOY17" s="96"/>
      <c r="GOZ17" s="96"/>
      <c r="GPA17" s="96"/>
      <c r="GPB17" s="96"/>
      <c r="GPC17" s="96"/>
      <c r="GPD17" s="96"/>
      <c r="GPE17" s="96"/>
      <c r="GPF17" s="96"/>
      <c r="GPG17" s="96"/>
      <c r="GPH17" s="96"/>
      <c r="GPI17" s="96"/>
      <c r="GPJ17" s="96"/>
      <c r="GPK17" s="96"/>
      <c r="GPL17" s="96"/>
      <c r="GPM17" s="96"/>
      <c r="GPN17" s="96"/>
      <c r="GPO17" s="96"/>
      <c r="GPP17" s="96"/>
      <c r="GPQ17" s="96"/>
      <c r="GPR17" s="96"/>
      <c r="GPS17" s="96"/>
      <c r="GPT17" s="96"/>
      <c r="GPU17" s="96"/>
      <c r="GPV17" s="96"/>
      <c r="GPW17" s="96"/>
      <c r="GPX17" s="96"/>
      <c r="GPY17" s="96"/>
      <c r="GPZ17" s="96"/>
      <c r="GQA17" s="96"/>
      <c r="GQB17" s="96"/>
      <c r="GQC17" s="96"/>
      <c r="GQD17" s="96"/>
      <c r="GQE17" s="96"/>
      <c r="GQF17" s="96"/>
      <c r="GQG17" s="96"/>
      <c r="GQH17" s="96"/>
      <c r="GQI17" s="96"/>
      <c r="GQJ17" s="96"/>
      <c r="GQK17" s="96"/>
      <c r="GQL17" s="96"/>
      <c r="GQM17" s="96"/>
      <c r="GQN17" s="96"/>
      <c r="GQO17" s="96"/>
      <c r="GQP17" s="96"/>
      <c r="GQQ17" s="96"/>
      <c r="GQR17" s="96"/>
      <c r="GQS17" s="96"/>
      <c r="GQT17" s="96"/>
      <c r="GQU17" s="96"/>
      <c r="GQV17" s="96"/>
      <c r="GQW17" s="96"/>
      <c r="GQX17" s="96"/>
      <c r="GQY17" s="96"/>
      <c r="GQZ17" s="96"/>
      <c r="GRA17" s="96"/>
      <c r="GRB17" s="96"/>
      <c r="GRC17" s="96"/>
      <c r="GRD17" s="96"/>
      <c r="GRE17" s="96"/>
      <c r="GRF17" s="96"/>
      <c r="GRG17" s="96"/>
      <c r="GRH17" s="96"/>
      <c r="GRI17" s="96"/>
      <c r="GRJ17" s="96"/>
      <c r="GRK17" s="96"/>
      <c r="GRL17" s="96"/>
      <c r="GRM17" s="96"/>
      <c r="GRN17" s="96"/>
      <c r="GRO17" s="96"/>
      <c r="GRP17" s="96"/>
      <c r="GRQ17" s="96"/>
      <c r="GRR17" s="96"/>
      <c r="GRS17" s="96"/>
      <c r="GRT17" s="96"/>
      <c r="GRU17" s="96"/>
      <c r="GRV17" s="96"/>
      <c r="GRW17" s="96"/>
      <c r="GRX17" s="96"/>
      <c r="GRY17" s="96"/>
      <c r="GRZ17" s="96"/>
      <c r="GSA17" s="96"/>
      <c r="GSB17" s="96"/>
      <c r="GSC17" s="96"/>
      <c r="GSD17" s="96"/>
      <c r="GSE17" s="96"/>
      <c r="GSF17" s="96"/>
      <c r="GSG17" s="96"/>
      <c r="GSH17" s="96"/>
      <c r="GSI17" s="96"/>
      <c r="GSJ17" s="96"/>
      <c r="GSK17" s="96"/>
      <c r="GSL17" s="96"/>
      <c r="GSM17" s="96"/>
      <c r="GSN17" s="96"/>
      <c r="GSO17" s="96"/>
      <c r="GSP17" s="96"/>
      <c r="GSQ17" s="96"/>
      <c r="GSR17" s="96"/>
      <c r="GSS17" s="96"/>
      <c r="GST17" s="96"/>
      <c r="GSU17" s="96"/>
      <c r="GSV17" s="96"/>
      <c r="GSW17" s="96"/>
      <c r="GSX17" s="96"/>
      <c r="GSY17" s="96"/>
      <c r="GSZ17" s="96"/>
      <c r="GTA17" s="96"/>
      <c r="GTB17" s="96"/>
      <c r="GTC17" s="96"/>
      <c r="GTD17" s="96"/>
      <c r="GTE17" s="96"/>
      <c r="GTF17" s="96"/>
      <c r="GTG17" s="96"/>
      <c r="GTH17" s="96"/>
      <c r="GTI17" s="96"/>
      <c r="GTJ17" s="96"/>
      <c r="GTK17" s="96"/>
      <c r="GTL17" s="96"/>
      <c r="GTM17" s="96"/>
      <c r="GTN17" s="96"/>
      <c r="GTO17" s="96"/>
      <c r="GTP17" s="96"/>
      <c r="GTQ17" s="96"/>
      <c r="GTR17" s="96"/>
      <c r="GTS17" s="96"/>
      <c r="GTT17" s="96"/>
      <c r="GTU17" s="96"/>
      <c r="GTV17" s="96"/>
      <c r="GTW17" s="96"/>
      <c r="GTX17" s="96"/>
      <c r="GTY17" s="96"/>
      <c r="GTZ17" s="96"/>
      <c r="GUA17" s="96"/>
      <c r="GUB17" s="96"/>
      <c r="GUC17" s="96"/>
      <c r="GUD17" s="96"/>
      <c r="GUE17" s="96"/>
      <c r="GUF17" s="96"/>
      <c r="GUG17" s="96"/>
      <c r="GUH17" s="96"/>
      <c r="GUI17" s="96"/>
      <c r="GUJ17" s="96"/>
      <c r="GUK17" s="96"/>
      <c r="GUL17" s="96"/>
      <c r="GUM17" s="96"/>
      <c r="GUN17" s="96"/>
      <c r="GUO17" s="96"/>
      <c r="GUP17" s="96"/>
      <c r="GUQ17" s="96"/>
      <c r="GUR17" s="96"/>
      <c r="GUS17" s="96"/>
      <c r="GUT17" s="96"/>
      <c r="GUU17" s="96"/>
      <c r="GUV17" s="96"/>
      <c r="GUW17" s="96"/>
      <c r="GUX17" s="96"/>
      <c r="GUY17" s="96"/>
      <c r="GUZ17" s="96"/>
      <c r="GVA17" s="96"/>
      <c r="GVB17" s="96"/>
      <c r="GVC17" s="96"/>
      <c r="GVD17" s="96"/>
      <c r="GVE17" s="96"/>
      <c r="GVF17" s="96"/>
      <c r="GVG17" s="96"/>
      <c r="GVH17" s="96"/>
      <c r="GVI17" s="96"/>
      <c r="GVJ17" s="96"/>
      <c r="GVK17" s="96"/>
      <c r="GVL17" s="96"/>
      <c r="GVM17" s="96"/>
      <c r="GVN17" s="96"/>
      <c r="GVO17" s="96"/>
      <c r="GVP17" s="96"/>
      <c r="GVQ17" s="96"/>
      <c r="GVR17" s="96"/>
      <c r="GVS17" s="96"/>
      <c r="GVT17" s="96"/>
      <c r="GVU17" s="96"/>
      <c r="GVV17" s="96"/>
      <c r="GVW17" s="96"/>
      <c r="GVX17" s="96"/>
      <c r="GVY17" s="96"/>
      <c r="GVZ17" s="96"/>
      <c r="GWA17" s="96"/>
      <c r="GWB17" s="96"/>
      <c r="GWC17" s="96"/>
      <c r="GWD17" s="96"/>
      <c r="GWE17" s="96"/>
      <c r="GWF17" s="96"/>
      <c r="GWG17" s="96"/>
      <c r="GWH17" s="96"/>
      <c r="GWI17" s="96"/>
      <c r="GWJ17" s="96"/>
      <c r="GWK17" s="96"/>
      <c r="GWL17" s="96"/>
      <c r="GWM17" s="96"/>
      <c r="GWN17" s="96"/>
      <c r="GWO17" s="96"/>
      <c r="GWP17" s="96"/>
      <c r="GWQ17" s="96"/>
      <c r="GWR17" s="96"/>
      <c r="GWS17" s="96"/>
      <c r="GWT17" s="96"/>
      <c r="GWU17" s="96"/>
      <c r="GWV17" s="96"/>
      <c r="GWW17" s="96"/>
      <c r="GWX17" s="96"/>
      <c r="GWY17" s="96"/>
      <c r="GWZ17" s="96"/>
      <c r="GXA17" s="96"/>
      <c r="GXB17" s="96"/>
      <c r="GXC17" s="96"/>
      <c r="GXD17" s="96"/>
      <c r="GXE17" s="96"/>
      <c r="GXF17" s="96"/>
      <c r="GXG17" s="96"/>
      <c r="GXH17" s="96"/>
      <c r="GXI17" s="96"/>
      <c r="GXJ17" s="96"/>
      <c r="GXK17" s="96"/>
      <c r="GXL17" s="96"/>
      <c r="GXM17" s="96"/>
      <c r="GXN17" s="96"/>
      <c r="GXO17" s="96"/>
      <c r="GXP17" s="96"/>
      <c r="GXQ17" s="96"/>
      <c r="GXR17" s="96"/>
      <c r="GXS17" s="96"/>
      <c r="GXT17" s="96"/>
      <c r="GXU17" s="96"/>
      <c r="GXV17" s="96"/>
      <c r="GXW17" s="96"/>
      <c r="GXX17" s="96"/>
      <c r="GXY17" s="96"/>
      <c r="GXZ17" s="96"/>
      <c r="GYA17" s="96"/>
      <c r="GYB17" s="96"/>
      <c r="GYC17" s="96"/>
      <c r="GYD17" s="96"/>
      <c r="GYE17" s="96"/>
      <c r="GYF17" s="96"/>
      <c r="GYG17" s="96"/>
      <c r="GYH17" s="96"/>
      <c r="GYI17" s="96"/>
      <c r="GYJ17" s="96"/>
      <c r="GYK17" s="96"/>
      <c r="GYL17" s="96"/>
      <c r="GYM17" s="96"/>
      <c r="GYN17" s="96"/>
      <c r="GYO17" s="96"/>
      <c r="GYP17" s="96"/>
      <c r="GYQ17" s="96"/>
      <c r="GYR17" s="96"/>
      <c r="GYS17" s="96"/>
      <c r="GYT17" s="96"/>
      <c r="GYU17" s="96"/>
      <c r="GYV17" s="96"/>
      <c r="GYW17" s="96"/>
      <c r="GYX17" s="96"/>
      <c r="GYY17" s="96"/>
      <c r="GYZ17" s="96"/>
      <c r="GZA17" s="96"/>
      <c r="GZB17" s="96"/>
      <c r="GZC17" s="96"/>
      <c r="GZD17" s="96"/>
      <c r="GZE17" s="96"/>
      <c r="GZF17" s="96"/>
      <c r="GZG17" s="96"/>
      <c r="GZH17" s="96"/>
      <c r="GZI17" s="96"/>
      <c r="GZJ17" s="96"/>
      <c r="GZK17" s="96"/>
      <c r="GZL17" s="96"/>
      <c r="GZM17" s="96"/>
      <c r="GZN17" s="96"/>
      <c r="GZO17" s="96"/>
      <c r="GZP17" s="96"/>
      <c r="GZQ17" s="96"/>
      <c r="GZR17" s="96"/>
      <c r="GZS17" s="96"/>
      <c r="GZT17" s="96"/>
      <c r="GZU17" s="96"/>
      <c r="GZV17" s="96"/>
      <c r="GZW17" s="96"/>
      <c r="GZX17" s="96"/>
      <c r="GZY17" s="96"/>
      <c r="GZZ17" s="96"/>
      <c r="HAA17" s="96"/>
      <c r="HAB17" s="96"/>
      <c r="HAC17" s="96"/>
      <c r="HAD17" s="96"/>
      <c r="HAE17" s="96"/>
      <c r="HAF17" s="96"/>
      <c r="HAG17" s="96"/>
      <c r="HAH17" s="96"/>
      <c r="HAI17" s="96"/>
      <c r="HAJ17" s="96"/>
      <c r="HAK17" s="96"/>
      <c r="HAL17" s="96"/>
      <c r="HAM17" s="96"/>
      <c r="HAN17" s="96"/>
      <c r="HAO17" s="96"/>
      <c r="HAP17" s="96"/>
      <c r="HAQ17" s="96"/>
      <c r="HAR17" s="96"/>
      <c r="HAS17" s="96"/>
      <c r="HAT17" s="96"/>
      <c r="HAU17" s="96"/>
      <c r="HAV17" s="96"/>
      <c r="HAW17" s="96"/>
      <c r="HAX17" s="96"/>
      <c r="HAY17" s="96"/>
      <c r="HAZ17" s="96"/>
      <c r="HBA17" s="96"/>
      <c r="HBB17" s="96"/>
      <c r="HBC17" s="96"/>
      <c r="HBD17" s="96"/>
      <c r="HBE17" s="96"/>
      <c r="HBF17" s="96"/>
      <c r="HBG17" s="96"/>
      <c r="HBH17" s="96"/>
      <c r="HBI17" s="96"/>
      <c r="HBJ17" s="96"/>
      <c r="HBK17" s="96"/>
      <c r="HBL17" s="96"/>
      <c r="HBM17" s="96"/>
      <c r="HBN17" s="96"/>
      <c r="HBO17" s="96"/>
      <c r="HBP17" s="96"/>
      <c r="HBQ17" s="96"/>
      <c r="HBR17" s="96"/>
      <c r="HBS17" s="96"/>
      <c r="HBT17" s="96"/>
      <c r="HBU17" s="96"/>
      <c r="HBV17" s="96"/>
      <c r="HBW17" s="96"/>
      <c r="HBX17" s="96"/>
      <c r="HBY17" s="96"/>
      <c r="HBZ17" s="96"/>
      <c r="HCA17" s="96"/>
      <c r="HCB17" s="96"/>
      <c r="HCC17" s="96"/>
      <c r="HCD17" s="96"/>
      <c r="HCE17" s="96"/>
      <c r="HCF17" s="96"/>
      <c r="HCG17" s="96"/>
      <c r="HCH17" s="96"/>
      <c r="HCI17" s="96"/>
      <c r="HCJ17" s="96"/>
      <c r="HCK17" s="96"/>
      <c r="HCL17" s="96"/>
      <c r="HCM17" s="96"/>
      <c r="HCN17" s="96"/>
      <c r="HCO17" s="96"/>
      <c r="HCP17" s="96"/>
      <c r="HCQ17" s="96"/>
      <c r="HCR17" s="96"/>
      <c r="HCS17" s="96"/>
      <c r="HCT17" s="96"/>
      <c r="HCU17" s="96"/>
      <c r="HCV17" s="96"/>
      <c r="HCW17" s="96"/>
      <c r="HCX17" s="96"/>
      <c r="HCY17" s="96"/>
      <c r="HCZ17" s="96"/>
      <c r="HDA17" s="96"/>
      <c r="HDB17" s="96"/>
      <c r="HDC17" s="96"/>
      <c r="HDD17" s="96"/>
      <c r="HDE17" s="96"/>
      <c r="HDF17" s="96"/>
      <c r="HDG17" s="96"/>
      <c r="HDH17" s="96"/>
      <c r="HDI17" s="96"/>
      <c r="HDJ17" s="96"/>
      <c r="HDK17" s="96"/>
      <c r="HDL17" s="96"/>
      <c r="HDM17" s="96"/>
      <c r="HDN17" s="96"/>
      <c r="HDO17" s="96"/>
      <c r="HDP17" s="96"/>
      <c r="HDQ17" s="96"/>
      <c r="HDR17" s="96"/>
      <c r="HDS17" s="96"/>
      <c r="HDT17" s="96"/>
      <c r="HDU17" s="96"/>
      <c r="HDV17" s="96"/>
      <c r="HDW17" s="96"/>
      <c r="HDX17" s="96"/>
      <c r="HDY17" s="96"/>
      <c r="HDZ17" s="96"/>
      <c r="HEA17" s="96"/>
      <c r="HEB17" s="96"/>
      <c r="HEC17" s="96"/>
      <c r="HED17" s="96"/>
      <c r="HEE17" s="96"/>
      <c r="HEF17" s="96"/>
      <c r="HEG17" s="96"/>
      <c r="HEH17" s="96"/>
      <c r="HEI17" s="96"/>
      <c r="HEJ17" s="96"/>
      <c r="HEK17" s="96"/>
      <c r="HEL17" s="96"/>
      <c r="HEM17" s="96"/>
      <c r="HEN17" s="96"/>
      <c r="HEO17" s="96"/>
      <c r="HEP17" s="96"/>
      <c r="HEQ17" s="96"/>
      <c r="HER17" s="96"/>
      <c r="HES17" s="96"/>
      <c r="HET17" s="96"/>
      <c r="HEU17" s="96"/>
      <c r="HEV17" s="96"/>
      <c r="HEW17" s="96"/>
      <c r="HEX17" s="96"/>
      <c r="HEY17" s="96"/>
      <c r="HEZ17" s="96"/>
      <c r="HFA17" s="96"/>
      <c r="HFB17" s="96"/>
      <c r="HFC17" s="96"/>
      <c r="HFD17" s="96"/>
      <c r="HFE17" s="96"/>
      <c r="HFF17" s="96"/>
      <c r="HFG17" s="96"/>
      <c r="HFH17" s="96"/>
      <c r="HFI17" s="96"/>
      <c r="HFJ17" s="96"/>
      <c r="HFK17" s="96"/>
      <c r="HFL17" s="96"/>
      <c r="HFM17" s="96"/>
      <c r="HFN17" s="96"/>
      <c r="HFO17" s="96"/>
      <c r="HFP17" s="96"/>
      <c r="HFQ17" s="96"/>
      <c r="HFR17" s="96"/>
      <c r="HFS17" s="96"/>
      <c r="HFT17" s="96"/>
      <c r="HFU17" s="96"/>
      <c r="HFV17" s="96"/>
      <c r="HFW17" s="96"/>
      <c r="HFX17" s="96"/>
      <c r="HFY17" s="96"/>
      <c r="HFZ17" s="96"/>
      <c r="HGA17" s="96"/>
      <c r="HGB17" s="96"/>
      <c r="HGC17" s="96"/>
      <c r="HGD17" s="96"/>
      <c r="HGE17" s="96"/>
      <c r="HGF17" s="96"/>
      <c r="HGG17" s="96"/>
      <c r="HGH17" s="96"/>
      <c r="HGI17" s="96"/>
      <c r="HGJ17" s="96"/>
      <c r="HGK17" s="96"/>
      <c r="HGL17" s="96"/>
      <c r="HGM17" s="96"/>
      <c r="HGN17" s="96"/>
      <c r="HGO17" s="96"/>
      <c r="HGP17" s="96"/>
      <c r="HGQ17" s="96"/>
      <c r="HGR17" s="96"/>
      <c r="HGS17" s="96"/>
      <c r="HGT17" s="96"/>
      <c r="HGU17" s="96"/>
      <c r="HGV17" s="96"/>
      <c r="HGW17" s="96"/>
      <c r="HGX17" s="96"/>
      <c r="HGY17" s="96"/>
      <c r="HGZ17" s="96"/>
      <c r="HHA17" s="96"/>
      <c r="HHB17" s="96"/>
      <c r="HHC17" s="96"/>
      <c r="HHD17" s="96"/>
      <c r="HHE17" s="96"/>
      <c r="HHF17" s="96"/>
      <c r="HHG17" s="96"/>
      <c r="HHH17" s="96"/>
      <c r="HHI17" s="96"/>
      <c r="HHJ17" s="96"/>
      <c r="HHK17" s="96"/>
      <c r="HHL17" s="96"/>
      <c r="HHM17" s="96"/>
      <c r="HHN17" s="96"/>
      <c r="HHO17" s="96"/>
      <c r="HHP17" s="96"/>
      <c r="HHQ17" s="96"/>
      <c r="HHR17" s="96"/>
      <c r="HHS17" s="96"/>
      <c r="HHT17" s="96"/>
      <c r="HHU17" s="96"/>
      <c r="HHV17" s="96"/>
      <c r="HHW17" s="96"/>
      <c r="HHX17" s="96"/>
      <c r="HHY17" s="96"/>
      <c r="HHZ17" s="96"/>
      <c r="HIA17" s="96"/>
      <c r="HIB17" s="96"/>
      <c r="HIC17" s="96"/>
      <c r="HID17" s="96"/>
      <c r="HIE17" s="96"/>
      <c r="HIF17" s="96"/>
      <c r="HIG17" s="96"/>
      <c r="HIH17" s="96"/>
      <c r="HII17" s="96"/>
      <c r="HIJ17" s="96"/>
      <c r="HIK17" s="96"/>
      <c r="HIL17" s="96"/>
      <c r="HIM17" s="96"/>
      <c r="HIN17" s="96"/>
      <c r="HIO17" s="96"/>
      <c r="HIP17" s="96"/>
      <c r="HIQ17" s="96"/>
      <c r="HIR17" s="96"/>
      <c r="HIS17" s="96"/>
      <c r="HIT17" s="96"/>
      <c r="HIU17" s="96"/>
      <c r="HIV17" s="96"/>
      <c r="HIW17" s="96"/>
      <c r="HIX17" s="96"/>
      <c r="HIY17" s="96"/>
      <c r="HIZ17" s="96"/>
      <c r="HJA17" s="96"/>
      <c r="HJB17" s="96"/>
      <c r="HJC17" s="96"/>
      <c r="HJD17" s="96"/>
      <c r="HJE17" s="96"/>
      <c r="HJF17" s="96"/>
      <c r="HJG17" s="96"/>
      <c r="HJH17" s="96"/>
      <c r="HJI17" s="96"/>
      <c r="HJJ17" s="96"/>
      <c r="HJK17" s="96"/>
      <c r="HJL17" s="96"/>
      <c r="HJM17" s="96"/>
      <c r="HJN17" s="96"/>
      <c r="HJO17" s="96"/>
      <c r="HJP17" s="96"/>
      <c r="HJQ17" s="96"/>
      <c r="HJR17" s="96"/>
      <c r="HJS17" s="96"/>
      <c r="HJT17" s="96"/>
      <c r="HJU17" s="96"/>
      <c r="HJV17" s="96"/>
      <c r="HJW17" s="96"/>
      <c r="HJX17" s="96"/>
      <c r="HJY17" s="96"/>
      <c r="HJZ17" s="96"/>
      <c r="HKA17" s="96"/>
      <c r="HKB17" s="96"/>
      <c r="HKC17" s="96"/>
      <c r="HKD17" s="96"/>
      <c r="HKE17" s="96"/>
      <c r="HKF17" s="96"/>
      <c r="HKG17" s="96"/>
      <c r="HKH17" s="96"/>
      <c r="HKI17" s="96"/>
      <c r="HKJ17" s="96"/>
      <c r="HKK17" s="96"/>
      <c r="HKL17" s="96"/>
      <c r="HKM17" s="96"/>
      <c r="HKN17" s="96"/>
      <c r="HKO17" s="96"/>
      <c r="HKP17" s="96"/>
      <c r="HKQ17" s="96"/>
      <c r="HKR17" s="96"/>
      <c r="HKS17" s="96"/>
      <c r="HKT17" s="96"/>
      <c r="HKU17" s="96"/>
      <c r="HKV17" s="96"/>
      <c r="HKW17" s="96"/>
      <c r="HKX17" s="96"/>
      <c r="HKY17" s="96"/>
      <c r="HKZ17" s="96"/>
      <c r="HLA17" s="96"/>
      <c r="HLB17" s="96"/>
      <c r="HLC17" s="96"/>
      <c r="HLD17" s="96"/>
      <c r="HLE17" s="96"/>
      <c r="HLF17" s="96"/>
      <c r="HLG17" s="96"/>
      <c r="HLH17" s="96"/>
      <c r="HLI17" s="96"/>
      <c r="HLJ17" s="96"/>
      <c r="HLK17" s="96"/>
      <c r="HLL17" s="96"/>
      <c r="HLM17" s="96"/>
      <c r="HLN17" s="96"/>
      <c r="HLO17" s="96"/>
      <c r="HLP17" s="96"/>
      <c r="HLQ17" s="96"/>
      <c r="HLR17" s="96"/>
      <c r="HLS17" s="96"/>
      <c r="HLT17" s="96"/>
      <c r="HLU17" s="96"/>
      <c r="HLV17" s="96"/>
      <c r="HLW17" s="96"/>
      <c r="HLX17" s="96"/>
      <c r="HLY17" s="96"/>
      <c r="HLZ17" s="96"/>
      <c r="HMA17" s="96"/>
      <c r="HMB17" s="96"/>
      <c r="HMC17" s="96"/>
      <c r="HMD17" s="96"/>
      <c r="HME17" s="96"/>
      <c r="HMF17" s="96"/>
      <c r="HMG17" s="96"/>
      <c r="HMH17" s="96"/>
      <c r="HMI17" s="96"/>
      <c r="HMJ17" s="96"/>
      <c r="HMK17" s="96"/>
      <c r="HML17" s="96"/>
      <c r="HMM17" s="96"/>
      <c r="HMN17" s="96"/>
      <c r="HMO17" s="96"/>
      <c r="HMP17" s="96"/>
      <c r="HMQ17" s="96"/>
      <c r="HMR17" s="96"/>
      <c r="HMS17" s="96"/>
      <c r="HMT17" s="96"/>
      <c r="HMU17" s="96"/>
      <c r="HMV17" s="96"/>
      <c r="HMW17" s="96"/>
      <c r="HMX17" s="96"/>
      <c r="HMY17" s="96"/>
      <c r="HMZ17" s="96"/>
      <c r="HNA17" s="96"/>
      <c r="HNB17" s="96"/>
      <c r="HNC17" s="96"/>
      <c r="HND17" s="96"/>
      <c r="HNE17" s="96"/>
      <c r="HNF17" s="96"/>
      <c r="HNG17" s="96"/>
      <c r="HNH17" s="96"/>
      <c r="HNI17" s="96"/>
      <c r="HNJ17" s="96"/>
      <c r="HNK17" s="96"/>
      <c r="HNL17" s="96"/>
      <c r="HNM17" s="96"/>
      <c r="HNN17" s="96"/>
      <c r="HNO17" s="96"/>
      <c r="HNP17" s="96"/>
      <c r="HNQ17" s="96"/>
      <c r="HNR17" s="96"/>
      <c r="HNS17" s="96"/>
      <c r="HNT17" s="96"/>
      <c r="HNU17" s="96"/>
      <c r="HNV17" s="96"/>
      <c r="HNW17" s="96"/>
      <c r="HNX17" s="96"/>
      <c r="HNY17" s="96"/>
      <c r="HNZ17" s="96"/>
      <c r="HOA17" s="96"/>
      <c r="HOB17" s="96"/>
      <c r="HOC17" s="96"/>
      <c r="HOD17" s="96"/>
      <c r="HOE17" s="96"/>
      <c r="HOF17" s="96"/>
      <c r="HOG17" s="96"/>
      <c r="HOH17" s="96"/>
      <c r="HOI17" s="96"/>
      <c r="HOJ17" s="96"/>
      <c r="HOK17" s="96"/>
      <c r="HOL17" s="96"/>
      <c r="HOM17" s="96"/>
      <c r="HON17" s="96"/>
      <c r="HOO17" s="96"/>
      <c r="HOP17" s="96"/>
      <c r="HOQ17" s="96"/>
      <c r="HOR17" s="96"/>
      <c r="HOS17" s="96"/>
      <c r="HOT17" s="96"/>
      <c r="HOU17" s="96"/>
      <c r="HOV17" s="96"/>
      <c r="HOW17" s="96"/>
      <c r="HOX17" s="96"/>
      <c r="HOY17" s="96"/>
      <c r="HOZ17" s="96"/>
      <c r="HPA17" s="96"/>
      <c r="HPB17" s="96"/>
      <c r="HPC17" s="96"/>
      <c r="HPD17" s="96"/>
      <c r="HPE17" s="96"/>
      <c r="HPF17" s="96"/>
      <c r="HPG17" s="96"/>
      <c r="HPH17" s="96"/>
      <c r="HPI17" s="96"/>
      <c r="HPJ17" s="96"/>
      <c r="HPK17" s="96"/>
      <c r="HPL17" s="96"/>
      <c r="HPM17" s="96"/>
      <c r="HPN17" s="96"/>
      <c r="HPO17" s="96"/>
      <c r="HPP17" s="96"/>
      <c r="HPQ17" s="96"/>
      <c r="HPR17" s="96"/>
      <c r="HPS17" s="96"/>
      <c r="HPT17" s="96"/>
      <c r="HPU17" s="96"/>
      <c r="HPV17" s="96"/>
      <c r="HPW17" s="96"/>
      <c r="HPX17" s="96"/>
      <c r="HPY17" s="96"/>
      <c r="HPZ17" s="96"/>
      <c r="HQA17" s="96"/>
      <c r="HQB17" s="96"/>
      <c r="HQC17" s="96"/>
      <c r="HQD17" s="96"/>
      <c r="HQE17" s="96"/>
      <c r="HQF17" s="96"/>
      <c r="HQG17" s="96"/>
      <c r="HQH17" s="96"/>
      <c r="HQI17" s="96"/>
      <c r="HQJ17" s="96"/>
      <c r="HQK17" s="96"/>
      <c r="HQL17" s="96"/>
      <c r="HQM17" s="96"/>
      <c r="HQN17" s="96"/>
      <c r="HQO17" s="96"/>
      <c r="HQP17" s="96"/>
      <c r="HQQ17" s="96"/>
      <c r="HQR17" s="96"/>
      <c r="HQS17" s="96"/>
      <c r="HQT17" s="96"/>
      <c r="HQU17" s="96"/>
      <c r="HQV17" s="96"/>
      <c r="HQW17" s="96"/>
      <c r="HQX17" s="96"/>
      <c r="HQY17" s="96"/>
      <c r="HQZ17" s="96"/>
      <c r="HRA17" s="96"/>
      <c r="HRB17" s="96"/>
      <c r="HRC17" s="96"/>
      <c r="HRD17" s="96"/>
      <c r="HRE17" s="96"/>
      <c r="HRF17" s="96"/>
      <c r="HRG17" s="96"/>
      <c r="HRH17" s="96"/>
      <c r="HRI17" s="96"/>
      <c r="HRJ17" s="96"/>
      <c r="HRK17" s="96"/>
      <c r="HRL17" s="96"/>
      <c r="HRM17" s="96"/>
      <c r="HRN17" s="96"/>
      <c r="HRO17" s="96"/>
      <c r="HRP17" s="96"/>
      <c r="HRQ17" s="96"/>
      <c r="HRR17" s="96"/>
      <c r="HRS17" s="96"/>
      <c r="HRT17" s="96"/>
      <c r="HRU17" s="96"/>
      <c r="HRV17" s="96"/>
      <c r="HRW17" s="96"/>
      <c r="HRX17" s="96"/>
      <c r="HRY17" s="96"/>
      <c r="HRZ17" s="96"/>
      <c r="HSA17" s="96"/>
      <c r="HSB17" s="96"/>
      <c r="HSC17" s="96"/>
      <c r="HSD17" s="96"/>
      <c r="HSE17" s="96"/>
      <c r="HSF17" s="96"/>
      <c r="HSG17" s="96"/>
      <c r="HSH17" s="96"/>
      <c r="HSI17" s="96"/>
      <c r="HSJ17" s="96"/>
      <c r="HSK17" s="96"/>
      <c r="HSL17" s="96"/>
      <c r="HSM17" s="96"/>
      <c r="HSN17" s="96"/>
      <c r="HSO17" s="96"/>
      <c r="HSP17" s="96"/>
      <c r="HSQ17" s="96"/>
      <c r="HSR17" s="96"/>
      <c r="HSS17" s="96"/>
      <c r="HST17" s="96"/>
      <c r="HSU17" s="96"/>
      <c r="HSV17" s="96"/>
      <c r="HSW17" s="96"/>
      <c r="HSX17" s="96"/>
      <c r="HSY17" s="96"/>
      <c r="HSZ17" s="96"/>
      <c r="HTA17" s="96"/>
      <c r="HTB17" s="96"/>
      <c r="HTC17" s="96"/>
      <c r="HTD17" s="96"/>
      <c r="HTE17" s="96"/>
      <c r="HTF17" s="96"/>
      <c r="HTG17" s="96"/>
      <c r="HTH17" s="96"/>
      <c r="HTI17" s="96"/>
      <c r="HTJ17" s="96"/>
      <c r="HTK17" s="96"/>
      <c r="HTL17" s="96"/>
      <c r="HTM17" s="96"/>
      <c r="HTN17" s="96"/>
      <c r="HTO17" s="96"/>
      <c r="HTP17" s="96"/>
      <c r="HTQ17" s="96"/>
      <c r="HTR17" s="96"/>
      <c r="HTS17" s="96"/>
      <c r="HTT17" s="96"/>
      <c r="HTU17" s="96"/>
      <c r="HTV17" s="96"/>
      <c r="HTW17" s="96"/>
      <c r="HTX17" s="96"/>
      <c r="HTY17" s="96"/>
      <c r="HTZ17" s="96"/>
      <c r="HUA17" s="96"/>
      <c r="HUB17" s="96"/>
      <c r="HUC17" s="96"/>
      <c r="HUD17" s="96"/>
      <c r="HUE17" s="96"/>
      <c r="HUF17" s="96"/>
      <c r="HUG17" s="96"/>
      <c r="HUH17" s="96"/>
      <c r="HUI17" s="96"/>
      <c r="HUJ17" s="96"/>
      <c r="HUK17" s="96"/>
      <c r="HUL17" s="96"/>
      <c r="HUM17" s="96"/>
      <c r="HUN17" s="96"/>
      <c r="HUO17" s="96"/>
      <c r="HUP17" s="96"/>
      <c r="HUQ17" s="96"/>
      <c r="HUR17" s="96"/>
      <c r="HUS17" s="96"/>
      <c r="HUT17" s="96"/>
      <c r="HUU17" s="96"/>
      <c r="HUV17" s="96"/>
      <c r="HUW17" s="96"/>
      <c r="HUX17" s="96"/>
      <c r="HUY17" s="96"/>
      <c r="HUZ17" s="96"/>
      <c r="HVA17" s="96"/>
      <c r="HVB17" s="96"/>
      <c r="HVC17" s="96"/>
      <c r="HVD17" s="96"/>
      <c r="HVE17" s="96"/>
      <c r="HVF17" s="96"/>
      <c r="HVG17" s="96"/>
      <c r="HVH17" s="96"/>
      <c r="HVI17" s="96"/>
      <c r="HVJ17" s="96"/>
      <c r="HVK17" s="96"/>
      <c r="HVL17" s="96"/>
      <c r="HVM17" s="96"/>
      <c r="HVN17" s="96"/>
      <c r="HVO17" s="96"/>
      <c r="HVP17" s="96"/>
      <c r="HVQ17" s="96"/>
      <c r="HVR17" s="96"/>
      <c r="HVS17" s="96"/>
      <c r="HVT17" s="96"/>
      <c r="HVU17" s="96"/>
      <c r="HVV17" s="96"/>
      <c r="HVW17" s="96"/>
      <c r="HVX17" s="96"/>
      <c r="HVY17" s="96"/>
      <c r="HVZ17" s="96"/>
      <c r="HWA17" s="96"/>
      <c r="HWB17" s="96"/>
      <c r="HWC17" s="96"/>
      <c r="HWD17" s="96"/>
      <c r="HWE17" s="96"/>
      <c r="HWF17" s="96"/>
      <c r="HWG17" s="96"/>
      <c r="HWH17" s="96"/>
      <c r="HWI17" s="96"/>
      <c r="HWJ17" s="96"/>
      <c r="HWK17" s="96"/>
      <c r="HWL17" s="96"/>
      <c r="HWM17" s="96"/>
      <c r="HWN17" s="96"/>
      <c r="HWO17" s="96"/>
      <c r="HWP17" s="96"/>
      <c r="HWQ17" s="96"/>
      <c r="HWR17" s="96"/>
      <c r="HWS17" s="96"/>
      <c r="HWT17" s="96"/>
      <c r="HWU17" s="96"/>
      <c r="HWV17" s="96"/>
      <c r="HWW17" s="96"/>
      <c r="HWX17" s="96"/>
      <c r="HWY17" s="96"/>
      <c r="HWZ17" s="96"/>
      <c r="HXA17" s="96"/>
      <c r="HXB17" s="96"/>
      <c r="HXC17" s="96"/>
      <c r="HXD17" s="96"/>
      <c r="HXE17" s="96"/>
      <c r="HXF17" s="96"/>
      <c r="HXG17" s="96"/>
      <c r="HXH17" s="96"/>
      <c r="HXI17" s="96"/>
      <c r="HXJ17" s="96"/>
      <c r="HXK17" s="96"/>
      <c r="HXL17" s="96"/>
      <c r="HXM17" s="96"/>
      <c r="HXN17" s="96"/>
      <c r="HXO17" s="96"/>
      <c r="HXP17" s="96"/>
      <c r="HXQ17" s="96"/>
      <c r="HXR17" s="96"/>
      <c r="HXS17" s="96"/>
      <c r="HXT17" s="96"/>
      <c r="HXU17" s="96"/>
      <c r="HXV17" s="96"/>
      <c r="HXW17" s="96"/>
      <c r="HXX17" s="96"/>
      <c r="HXY17" s="96"/>
      <c r="HXZ17" s="96"/>
      <c r="HYA17" s="96"/>
      <c r="HYB17" s="96"/>
      <c r="HYC17" s="96"/>
      <c r="HYD17" s="96"/>
      <c r="HYE17" s="96"/>
      <c r="HYF17" s="96"/>
      <c r="HYG17" s="96"/>
      <c r="HYH17" s="96"/>
      <c r="HYI17" s="96"/>
      <c r="HYJ17" s="96"/>
      <c r="HYK17" s="96"/>
      <c r="HYL17" s="96"/>
      <c r="HYM17" s="96"/>
      <c r="HYN17" s="96"/>
      <c r="HYO17" s="96"/>
      <c r="HYP17" s="96"/>
      <c r="HYQ17" s="96"/>
      <c r="HYR17" s="96"/>
      <c r="HYS17" s="96"/>
      <c r="HYT17" s="96"/>
      <c r="HYU17" s="96"/>
      <c r="HYV17" s="96"/>
      <c r="HYW17" s="96"/>
      <c r="HYX17" s="96"/>
      <c r="HYY17" s="96"/>
      <c r="HYZ17" s="96"/>
      <c r="HZA17" s="96"/>
      <c r="HZB17" s="96"/>
      <c r="HZC17" s="96"/>
      <c r="HZD17" s="96"/>
      <c r="HZE17" s="96"/>
      <c r="HZF17" s="96"/>
      <c r="HZG17" s="96"/>
      <c r="HZH17" s="96"/>
      <c r="HZI17" s="96"/>
      <c r="HZJ17" s="96"/>
      <c r="HZK17" s="96"/>
      <c r="HZL17" s="96"/>
      <c r="HZM17" s="96"/>
      <c r="HZN17" s="96"/>
      <c r="HZO17" s="96"/>
      <c r="HZP17" s="96"/>
      <c r="HZQ17" s="96"/>
      <c r="HZR17" s="96"/>
      <c r="HZS17" s="96"/>
      <c r="HZT17" s="96"/>
      <c r="HZU17" s="96"/>
      <c r="HZV17" s="96"/>
      <c r="HZW17" s="96"/>
      <c r="HZX17" s="96"/>
      <c r="HZY17" s="96"/>
      <c r="HZZ17" s="96"/>
      <c r="IAA17" s="96"/>
      <c r="IAB17" s="96"/>
      <c r="IAC17" s="96"/>
      <c r="IAD17" s="96"/>
      <c r="IAE17" s="96"/>
      <c r="IAF17" s="96"/>
      <c r="IAG17" s="96"/>
      <c r="IAH17" s="96"/>
      <c r="IAI17" s="96"/>
      <c r="IAJ17" s="96"/>
      <c r="IAK17" s="96"/>
      <c r="IAL17" s="96"/>
      <c r="IAM17" s="96"/>
      <c r="IAN17" s="96"/>
      <c r="IAO17" s="96"/>
      <c r="IAP17" s="96"/>
      <c r="IAQ17" s="96"/>
      <c r="IAR17" s="96"/>
      <c r="IAS17" s="96"/>
      <c r="IAT17" s="96"/>
      <c r="IAU17" s="96"/>
      <c r="IAV17" s="96"/>
      <c r="IAW17" s="96"/>
      <c r="IAX17" s="96"/>
      <c r="IAY17" s="96"/>
      <c r="IAZ17" s="96"/>
      <c r="IBA17" s="96"/>
      <c r="IBB17" s="96"/>
      <c r="IBC17" s="96"/>
      <c r="IBD17" s="96"/>
      <c r="IBE17" s="96"/>
      <c r="IBF17" s="96"/>
      <c r="IBG17" s="96"/>
      <c r="IBH17" s="96"/>
      <c r="IBI17" s="96"/>
      <c r="IBJ17" s="96"/>
      <c r="IBK17" s="96"/>
      <c r="IBL17" s="96"/>
      <c r="IBM17" s="96"/>
      <c r="IBN17" s="96"/>
      <c r="IBO17" s="96"/>
      <c r="IBP17" s="96"/>
      <c r="IBQ17" s="96"/>
      <c r="IBR17" s="96"/>
      <c r="IBS17" s="96"/>
      <c r="IBT17" s="96"/>
      <c r="IBU17" s="96"/>
      <c r="IBV17" s="96"/>
      <c r="IBW17" s="96"/>
      <c r="IBX17" s="96"/>
      <c r="IBY17" s="96"/>
      <c r="IBZ17" s="96"/>
      <c r="ICA17" s="96"/>
      <c r="ICB17" s="96"/>
      <c r="ICC17" s="96"/>
      <c r="ICD17" s="96"/>
      <c r="ICE17" s="96"/>
      <c r="ICF17" s="96"/>
      <c r="ICG17" s="96"/>
      <c r="ICH17" s="96"/>
      <c r="ICI17" s="96"/>
      <c r="ICJ17" s="96"/>
      <c r="ICK17" s="96"/>
      <c r="ICL17" s="96"/>
      <c r="ICM17" s="96"/>
      <c r="ICN17" s="96"/>
      <c r="ICO17" s="96"/>
      <c r="ICP17" s="96"/>
      <c r="ICQ17" s="96"/>
      <c r="ICR17" s="96"/>
      <c r="ICS17" s="96"/>
      <c r="ICT17" s="96"/>
      <c r="ICU17" s="96"/>
      <c r="ICV17" s="96"/>
      <c r="ICW17" s="96"/>
      <c r="ICX17" s="96"/>
      <c r="ICY17" s="96"/>
      <c r="ICZ17" s="96"/>
      <c r="IDA17" s="96"/>
      <c r="IDB17" s="96"/>
      <c r="IDC17" s="96"/>
      <c r="IDD17" s="96"/>
      <c r="IDE17" s="96"/>
      <c r="IDF17" s="96"/>
      <c r="IDG17" s="96"/>
      <c r="IDH17" s="96"/>
      <c r="IDI17" s="96"/>
      <c r="IDJ17" s="96"/>
      <c r="IDK17" s="96"/>
      <c r="IDL17" s="96"/>
      <c r="IDM17" s="96"/>
      <c r="IDN17" s="96"/>
      <c r="IDO17" s="96"/>
      <c r="IDP17" s="96"/>
      <c r="IDQ17" s="96"/>
      <c r="IDR17" s="96"/>
      <c r="IDS17" s="96"/>
      <c r="IDT17" s="96"/>
      <c r="IDU17" s="96"/>
      <c r="IDV17" s="96"/>
      <c r="IDW17" s="96"/>
      <c r="IDX17" s="96"/>
      <c r="IDY17" s="96"/>
      <c r="IDZ17" s="96"/>
      <c r="IEA17" s="96"/>
      <c r="IEB17" s="96"/>
      <c r="IEC17" s="96"/>
      <c r="IED17" s="96"/>
      <c r="IEE17" s="96"/>
      <c r="IEF17" s="96"/>
      <c r="IEG17" s="96"/>
      <c r="IEH17" s="96"/>
      <c r="IEI17" s="96"/>
      <c r="IEJ17" s="96"/>
      <c r="IEK17" s="96"/>
      <c r="IEL17" s="96"/>
      <c r="IEM17" s="96"/>
      <c r="IEN17" s="96"/>
      <c r="IEO17" s="96"/>
      <c r="IEP17" s="96"/>
      <c r="IEQ17" s="96"/>
      <c r="IER17" s="96"/>
      <c r="IES17" s="96"/>
      <c r="IET17" s="96"/>
      <c r="IEU17" s="96"/>
      <c r="IEV17" s="96"/>
      <c r="IEW17" s="96"/>
      <c r="IEX17" s="96"/>
      <c r="IEY17" s="96"/>
      <c r="IEZ17" s="96"/>
      <c r="IFA17" s="96"/>
      <c r="IFB17" s="96"/>
      <c r="IFC17" s="96"/>
      <c r="IFD17" s="96"/>
      <c r="IFE17" s="96"/>
      <c r="IFF17" s="96"/>
      <c r="IFG17" s="96"/>
      <c r="IFH17" s="96"/>
      <c r="IFI17" s="96"/>
      <c r="IFJ17" s="96"/>
      <c r="IFK17" s="96"/>
      <c r="IFL17" s="96"/>
      <c r="IFM17" s="96"/>
      <c r="IFN17" s="96"/>
      <c r="IFO17" s="96"/>
      <c r="IFP17" s="96"/>
      <c r="IFQ17" s="96"/>
      <c r="IFR17" s="96"/>
      <c r="IFS17" s="96"/>
      <c r="IFT17" s="96"/>
      <c r="IFU17" s="96"/>
      <c r="IFV17" s="96"/>
      <c r="IFW17" s="96"/>
      <c r="IFX17" s="96"/>
      <c r="IFY17" s="96"/>
      <c r="IFZ17" s="96"/>
      <c r="IGA17" s="96"/>
      <c r="IGB17" s="96"/>
      <c r="IGC17" s="96"/>
      <c r="IGD17" s="96"/>
      <c r="IGE17" s="96"/>
      <c r="IGF17" s="96"/>
      <c r="IGG17" s="96"/>
      <c r="IGH17" s="96"/>
      <c r="IGI17" s="96"/>
      <c r="IGJ17" s="96"/>
      <c r="IGK17" s="96"/>
      <c r="IGL17" s="96"/>
      <c r="IGM17" s="96"/>
      <c r="IGN17" s="96"/>
      <c r="IGO17" s="96"/>
      <c r="IGP17" s="96"/>
      <c r="IGQ17" s="96"/>
      <c r="IGR17" s="96"/>
      <c r="IGS17" s="96"/>
      <c r="IGT17" s="96"/>
      <c r="IGU17" s="96"/>
      <c r="IGV17" s="96"/>
      <c r="IGW17" s="96"/>
      <c r="IGX17" s="96"/>
      <c r="IGY17" s="96"/>
      <c r="IGZ17" s="96"/>
      <c r="IHA17" s="96"/>
      <c r="IHB17" s="96"/>
      <c r="IHC17" s="96"/>
      <c r="IHD17" s="96"/>
      <c r="IHE17" s="96"/>
      <c r="IHF17" s="96"/>
      <c r="IHG17" s="96"/>
      <c r="IHH17" s="96"/>
      <c r="IHI17" s="96"/>
      <c r="IHJ17" s="96"/>
      <c r="IHK17" s="96"/>
      <c r="IHL17" s="96"/>
      <c r="IHM17" s="96"/>
      <c r="IHN17" s="96"/>
      <c r="IHO17" s="96"/>
      <c r="IHP17" s="96"/>
      <c r="IHQ17" s="96"/>
      <c r="IHR17" s="96"/>
      <c r="IHS17" s="96"/>
      <c r="IHT17" s="96"/>
      <c r="IHU17" s="96"/>
      <c r="IHV17" s="96"/>
      <c r="IHW17" s="96"/>
      <c r="IHX17" s="96"/>
      <c r="IHY17" s="96"/>
      <c r="IHZ17" s="96"/>
      <c r="IIA17" s="96"/>
      <c r="IIB17" s="96"/>
      <c r="IIC17" s="96"/>
      <c r="IID17" s="96"/>
      <c r="IIE17" s="96"/>
      <c r="IIF17" s="96"/>
      <c r="IIG17" s="96"/>
      <c r="IIH17" s="96"/>
      <c r="III17" s="96"/>
      <c r="IIJ17" s="96"/>
      <c r="IIK17" s="96"/>
      <c r="IIL17" s="96"/>
      <c r="IIM17" s="96"/>
      <c r="IIN17" s="96"/>
      <c r="IIO17" s="96"/>
      <c r="IIP17" s="96"/>
      <c r="IIQ17" s="96"/>
      <c r="IIR17" s="96"/>
      <c r="IIS17" s="96"/>
      <c r="IIT17" s="96"/>
      <c r="IIU17" s="96"/>
      <c r="IIV17" s="96"/>
      <c r="IIW17" s="96"/>
      <c r="IIX17" s="96"/>
      <c r="IIY17" s="96"/>
      <c r="IIZ17" s="96"/>
      <c r="IJA17" s="96"/>
      <c r="IJB17" s="96"/>
      <c r="IJC17" s="96"/>
      <c r="IJD17" s="96"/>
      <c r="IJE17" s="96"/>
      <c r="IJF17" s="96"/>
      <c r="IJG17" s="96"/>
      <c r="IJH17" s="96"/>
      <c r="IJI17" s="96"/>
      <c r="IJJ17" s="96"/>
      <c r="IJK17" s="96"/>
      <c r="IJL17" s="96"/>
      <c r="IJM17" s="96"/>
      <c r="IJN17" s="96"/>
      <c r="IJO17" s="96"/>
      <c r="IJP17" s="96"/>
      <c r="IJQ17" s="96"/>
      <c r="IJR17" s="96"/>
      <c r="IJS17" s="96"/>
      <c r="IJT17" s="96"/>
      <c r="IJU17" s="96"/>
      <c r="IJV17" s="96"/>
      <c r="IJW17" s="96"/>
      <c r="IJX17" s="96"/>
      <c r="IJY17" s="96"/>
      <c r="IJZ17" s="96"/>
      <c r="IKA17" s="96"/>
      <c r="IKB17" s="96"/>
      <c r="IKC17" s="96"/>
      <c r="IKD17" s="96"/>
      <c r="IKE17" s="96"/>
      <c r="IKF17" s="96"/>
      <c r="IKG17" s="96"/>
      <c r="IKH17" s="96"/>
      <c r="IKI17" s="96"/>
      <c r="IKJ17" s="96"/>
      <c r="IKK17" s="96"/>
      <c r="IKL17" s="96"/>
      <c r="IKM17" s="96"/>
      <c r="IKN17" s="96"/>
      <c r="IKO17" s="96"/>
      <c r="IKP17" s="96"/>
      <c r="IKQ17" s="96"/>
      <c r="IKR17" s="96"/>
      <c r="IKS17" s="96"/>
      <c r="IKT17" s="96"/>
      <c r="IKU17" s="96"/>
      <c r="IKV17" s="96"/>
      <c r="IKW17" s="96"/>
      <c r="IKX17" s="96"/>
      <c r="IKY17" s="96"/>
      <c r="IKZ17" s="96"/>
      <c r="ILA17" s="96"/>
      <c r="ILB17" s="96"/>
      <c r="ILC17" s="96"/>
      <c r="ILD17" s="96"/>
      <c r="ILE17" s="96"/>
      <c r="ILF17" s="96"/>
      <c r="ILG17" s="96"/>
      <c r="ILH17" s="96"/>
      <c r="ILI17" s="96"/>
      <c r="ILJ17" s="96"/>
      <c r="ILK17" s="96"/>
      <c r="ILL17" s="96"/>
      <c r="ILM17" s="96"/>
      <c r="ILN17" s="96"/>
      <c r="ILO17" s="96"/>
      <c r="ILP17" s="96"/>
      <c r="ILQ17" s="96"/>
      <c r="ILR17" s="96"/>
      <c r="ILS17" s="96"/>
      <c r="ILT17" s="96"/>
      <c r="ILU17" s="96"/>
      <c r="ILV17" s="96"/>
      <c r="ILW17" s="96"/>
      <c r="ILX17" s="96"/>
      <c r="ILY17" s="96"/>
      <c r="ILZ17" s="96"/>
      <c r="IMA17" s="96"/>
      <c r="IMB17" s="96"/>
      <c r="IMC17" s="96"/>
      <c r="IMD17" s="96"/>
      <c r="IME17" s="96"/>
      <c r="IMF17" s="96"/>
      <c r="IMG17" s="96"/>
      <c r="IMH17" s="96"/>
      <c r="IMI17" s="96"/>
      <c r="IMJ17" s="96"/>
      <c r="IMK17" s="96"/>
      <c r="IML17" s="96"/>
      <c r="IMM17" s="96"/>
      <c r="IMN17" s="96"/>
      <c r="IMO17" s="96"/>
      <c r="IMP17" s="96"/>
      <c r="IMQ17" s="96"/>
      <c r="IMR17" s="96"/>
      <c r="IMS17" s="96"/>
      <c r="IMT17" s="96"/>
      <c r="IMU17" s="96"/>
      <c r="IMV17" s="96"/>
      <c r="IMW17" s="96"/>
      <c r="IMX17" s="96"/>
      <c r="IMY17" s="96"/>
      <c r="IMZ17" s="96"/>
      <c r="INA17" s="96"/>
      <c r="INB17" s="96"/>
      <c r="INC17" s="96"/>
      <c r="IND17" s="96"/>
      <c r="INE17" s="96"/>
      <c r="INF17" s="96"/>
      <c r="ING17" s="96"/>
      <c r="INH17" s="96"/>
      <c r="INI17" s="96"/>
      <c r="INJ17" s="96"/>
      <c r="INK17" s="96"/>
      <c r="INL17" s="96"/>
      <c r="INM17" s="96"/>
      <c r="INN17" s="96"/>
      <c r="INO17" s="96"/>
      <c r="INP17" s="96"/>
      <c r="INQ17" s="96"/>
      <c r="INR17" s="96"/>
      <c r="INS17" s="96"/>
      <c r="INT17" s="96"/>
      <c r="INU17" s="96"/>
      <c r="INV17" s="96"/>
      <c r="INW17" s="96"/>
      <c r="INX17" s="96"/>
      <c r="INY17" s="96"/>
      <c r="INZ17" s="96"/>
      <c r="IOA17" s="96"/>
      <c r="IOB17" s="96"/>
      <c r="IOC17" s="96"/>
      <c r="IOD17" s="96"/>
      <c r="IOE17" s="96"/>
      <c r="IOF17" s="96"/>
      <c r="IOG17" s="96"/>
      <c r="IOH17" s="96"/>
      <c r="IOI17" s="96"/>
      <c r="IOJ17" s="96"/>
      <c r="IOK17" s="96"/>
      <c r="IOL17" s="96"/>
      <c r="IOM17" s="96"/>
      <c r="ION17" s="96"/>
      <c r="IOO17" s="96"/>
      <c r="IOP17" s="96"/>
      <c r="IOQ17" s="96"/>
      <c r="IOR17" s="96"/>
      <c r="IOS17" s="96"/>
      <c r="IOT17" s="96"/>
      <c r="IOU17" s="96"/>
      <c r="IOV17" s="96"/>
      <c r="IOW17" s="96"/>
      <c r="IOX17" s="96"/>
      <c r="IOY17" s="96"/>
      <c r="IOZ17" s="96"/>
      <c r="IPA17" s="96"/>
      <c r="IPB17" s="96"/>
      <c r="IPC17" s="96"/>
      <c r="IPD17" s="96"/>
      <c r="IPE17" s="96"/>
      <c r="IPF17" s="96"/>
      <c r="IPG17" s="96"/>
      <c r="IPH17" s="96"/>
      <c r="IPI17" s="96"/>
      <c r="IPJ17" s="96"/>
      <c r="IPK17" s="96"/>
      <c r="IPL17" s="96"/>
      <c r="IPM17" s="96"/>
      <c r="IPN17" s="96"/>
      <c r="IPO17" s="96"/>
      <c r="IPP17" s="96"/>
      <c r="IPQ17" s="96"/>
      <c r="IPR17" s="96"/>
      <c r="IPS17" s="96"/>
      <c r="IPT17" s="96"/>
      <c r="IPU17" s="96"/>
      <c r="IPV17" s="96"/>
      <c r="IPW17" s="96"/>
      <c r="IPX17" s="96"/>
      <c r="IPY17" s="96"/>
      <c r="IPZ17" s="96"/>
      <c r="IQA17" s="96"/>
      <c r="IQB17" s="96"/>
      <c r="IQC17" s="96"/>
      <c r="IQD17" s="96"/>
      <c r="IQE17" s="96"/>
      <c r="IQF17" s="96"/>
      <c r="IQG17" s="96"/>
      <c r="IQH17" s="96"/>
      <c r="IQI17" s="96"/>
      <c r="IQJ17" s="96"/>
      <c r="IQK17" s="96"/>
      <c r="IQL17" s="96"/>
      <c r="IQM17" s="96"/>
      <c r="IQN17" s="96"/>
      <c r="IQO17" s="96"/>
      <c r="IQP17" s="96"/>
      <c r="IQQ17" s="96"/>
      <c r="IQR17" s="96"/>
      <c r="IQS17" s="96"/>
      <c r="IQT17" s="96"/>
      <c r="IQU17" s="96"/>
      <c r="IQV17" s="96"/>
      <c r="IQW17" s="96"/>
      <c r="IQX17" s="96"/>
      <c r="IQY17" s="96"/>
      <c r="IQZ17" s="96"/>
      <c r="IRA17" s="96"/>
      <c r="IRB17" s="96"/>
      <c r="IRC17" s="96"/>
      <c r="IRD17" s="96"/>
      <c r="IRE17" s="96"/>
      <c r="IRF17" s="96"/>
      <c r="IRG17" s="96"/>
      <c r="IRH17" s="96"/>
      <c r="IRI17" s="96"/>
      <c r="IRJ17" s="96"/>
      <c r="IRK17" s="96"/>
      <c r="IRL17" s="96"/>
      <c r="IRM17" s="96"/>
      <c r="IRN17" s="96"/>
      <c r="IRO17" s="96"/>
      <c r="IRP17" s="96"/>
      <c r="IRQ17" s="96"/>
      <c r="IRR17" s="96"/>
      <c r="IRS17" s="96"/>
      <c r="IRT17" s="96"/>
      <c r="IRU17" s="96"/>
      <c r="IRV17" s="96"/>
      <c r="IRW17" s="96"/>
      <c r="IRX17" s="96"/>
      <c r="IRY17" s="96"/>
      <c r="IRZ17" s="96"/>
      <c r="ISA17" s="96"/>
      <c r="ISB17" s="96"/>
      <c r="ISC17" s="96"/>
      <c r="ISD17" s="96"/>
      <c r="ISE17" s="96"/>
      <c r="ISF17" s="96"/>
      <c r="ISG17" s="96"/>
      <c r="ISH17" s="96"/>
      <c r="ISI17" s="96"/>
      <c r="ISJ17" s="96"/>
      <c r="ISK17" s="96"/>
      <c r="ISL17" s="96"/>
      <c r="ISM17" s="96"/>
      <c r="ISN17" s="96"/>
      <c r="ISO17" s="96"/>
      <c r="ISP17" s="96"/>
      <c r="ISQ17" s="96"/>
      <c r="ISR17" s="96"/>
      <c r="ISS17" s="96"/>
      <c r="IST17" s="96"/>
      <c r="ISU17" s="96"/>
      <c r="ISV17" s="96"/>
      <c r="ISW17" s="96"/>
      <c r="ISX17" s="96"/>
      <c r="ISY17" s="96"/>
      <c r="ISZ17" s="96"/>
      <c r="ITA17" s="96"/>
      <c r="ITB17" s="96"/>
      <c r="ITC17" s="96"/>
      <c r="ITD17" s="96"/>
      <c r="ITE17" s="96"/>
      <c r="ITF17" s="96"/>
      <c r="ITG17" s="96"/>
      <c r="ITH17" s="96"/>
      <c r="ITI17" s="96"/>
      <c r="ITJ17" s="96"/>
      <c r="ITK17" s="96"/>
      <c r="ITL17" s="96"/>
      <c r="ITM17" s="96"/>
      <c r="ITN17" s="96"/>
      <c r="ITO17" s="96"/>
      <c r="ITP17" s="96"/>
      <c r="ITQ17" s="96"/>
      <c r="ITR17" s="96"/>
      <c r="ITS17" s="96"/>
      <c r="ITT17" s="96"/>
      <c r="ITU17" s="96"/>
      <c r="ITV17" s="96"/>
      <c r="ITW17" s="96"/>
      <c r="ITX17" s="96"/>
      <c r="ITY17" s="96"/>
      <c r="ITZ17" s="96"/>
      <c r="IUA17" s="96"/>
      <c r="IUB17" s="96"/>
      <c r="IUC17" s="96"/>
      <c r="IUD17" s="96"/>
      <c r="IUE17" s="96"/>
      <c r="IUF17" s="96"/>
      <c r="IUG17" s="96"/>
      <c r="IUH17" s="96"/>
      <c r="IUI17" s="96"/>
      <c r="IUJ17" s="96"/>
      <c r="IUK17" s="96"/>
      <c r="IUL17" s="96"/>
      <c r="IUM17" s="96"/>
      <c r="IUN17" s="96"/>
      <c r="IUO17" s="96"/>
      <c r="IUP17" s="96"/>
      <c r="IUQ17" s="96"/>
      <c r="IUR17" s="96"/>
      <c r="IUS17" s="96"/>
      <c r="IUT17" s="96"/>
      <c r="IUU17" s="96"/>
      <c r="IUV17" s="96"/>
      <c r="IUW17" s="96"/>
      <c r="IUX17" s="96"/>
      <c r="IUY17" s="96"/>
      <c r="IUZ17" s="96"/>
      <c r="IVA17" s="96"/>
      <c r="IVB17" s="96"/>
      <c r="IVC17" s="96"/>
      <c r="IVD17" s="96"/>
      <c r="IVE17" s="96"/>
      <c r="IVF17" s="96"/>
      <c r="IVG17" s="96"/>
      <c r="IVH17" s="96"/>
      <c r="IVI17" s="96"/>
      <c r="IVJ17" s="96"/>
      <c r="IVK17" s="96"/>
      <c r="IVL17" s="96"/>
      <c r="IVM17" s="96"/>
      <c r="IVN17" s="96"/>
      <c r="IVO17" s="96"/>
      <c r="IVP17" s="96"/>
      <c r="IVQ17" s="96"/>
      <c r="IVR17" s="96"/>
      <c r="IVS17" s="96"/>
      <c r="IVT17" s="96"/>
      <c r="IVU17" s="96"/>
      <c r="IVV17" s="96"/>
      <c r="IVW17" s="96"/>
      <c r="IVX17" s="96"/>
      <c r="IVY17" s="96"/>
      <c r="IVZ17" s="96"/>
      <c r="IWA17" s="96"/>
      <c r="IWB17" s="96"/>
      <c r="IWC17" s="96"/>
      <c r="IWD17" s="96"/>
      <c r="IWE17" s="96"/>
      <c r="IWF17" s="96"/>
      <c r="IWG17" s="96"/>
      <c r="IWH17" s="96"/>
      <c r="IWI17" s="96"/>
      <c r="IWJ17" s="96"/>
      <c r="IWK17" s="96"/>
      <c r="IWL17" s="96"/>
      <c r="IWM17" s="96"/>
      <c r="IWN17" s="96"/>
      <c r="IWO17" s="96"/>
      <c r="IWP17" s="96"/>
      <c r="IWQ17" s="96"/>
      <c r="IWR17" s="96"/>
      <c r="IWS17" s="96"/>
      <c r="IWT17" s="96"/>
      <c r="IWU17" s="96"/>
      <c r="IWV17" s="96"/>
      <c r="IWW17" s="96"/>
      <c r="IWX17" s="96"/>
      <c r="IWY17" s="96"/>
      <c r="IWZ17" s="96"/>
      <c r="IXA17" s="96"/>
      <c r="IXB17" s="96"/>
      <c r="IXC17" s="96"/>
      <c r="IXD17" s="96"/>
      <c r="IXE17" s="96"/>
      <c r="IXF17" s="96"/>
      <c r="IXG17" s="96"/>
      <c r="IXH17" s="96"/>
      <c r="IXI17" s="96"/>
      <c r="IXJ17" s="96"/>
      <c r="IXK17" s="96"/>
      <c r="IXL17" s="96"/>
      <c r="IXM17" s="96"/>
      <c r="IXN17" s="96"/>
      <c r="IXO17" s="96"/>
      <c r="IXP17" s="96"/>
      <c r="IXQ17" s="96"/>
      <c r="IXR17" s="96"/>
      <c r="IXS17" s="96"/>
      <c r="IXT17" s="96"/>
      <c r="IXU17" s="96"/>
      <c r="IXV17" s="96"/>
      <c r="IXW17" s="96"/>
      <c r="IXX17" s="96"/>
      <c r="IXY17" s="96"/>
      <c r="IXZ17" s="96"/>
      <c r="IYA17" s="96"/>
      <c r="IYB17" s="96"/>
      <c r="IYC17" s="96"/>
      <c r="IYD17" s="96"/>
      <c r="IYE17" s="96"/>
      <c r="IYF17" s="96"/>
      <c r="IYG17" s="96"/>
      <c r="IYH17" s="96"/>
      <c r="IYI17" s="96"/>
      <c r="IYJ17" s="96"/>
      <c r="IYK17" s="96"/>
      <c r="IYL17" s="96"/>
      <c r="IYM17" s="96"/>
      <c r="IYN17" s="96"/>
      <c r="IYO17" s="96"/>
      <c r="IYP17" s="96"/>
      <c r="IYQ17" s="96"/>
      <c r="IYR17" s="96"/>
      <c r="IYS17" s="96"/>
      <c r="IYT17" s="96"/>
      <c r="IYU17" s="96"/>
      <c r="IYV17" s="96"/>
      <c r="IYW17" s="96"/>
      <c r="IYX17" s="96"/>
      <c r="IYY17" s="96"/>
      <c r="IYZ17" s="96"/>
      <c r="IZA17" s="96"/>
      <c r="IZB17" s="96"/>
      <c r="IZC17" s="96"/>
      <c r="IZD17" s="96"/>
      <c r="IZE17" s="96"/>
      <c r="IZF17" s="96"/>
      <c r="IZG17" s="96"/>
      <c r="IZH17" s="96"/>
      <c r="IZI17" s="96"/>
      <c r="IZJ17" s="96"/>
      <c r="IZK17" s="96"/>
      <c r="IZL17" s="96"/>
      <c r="IZM17" s="96"/>
      <c r="IZN17" s="96"/>
      <c r="IZO17" s="96"/>
      <c r="IZP17" s="96"/>
      <c r="IZQ17" s="96"/>
      <c r="IZR17" s="96"/>
      <c r="IZS17" s="96"/>
      <c r="IZT17" s="96"/>
      <c r="IZU17" s="96"/>
      <c r="IZV17" s="96"/>
      <c r="IZW17" s="96"/>
      <c r="IZX17" s="96"/>
      <c r="IZY17" s="96"/>
      <c r="IZZ17" s="96"/>
      <c r="JAA17" s="96"/>
      <c r="JAB17" s="96"/>
      <c r="JAC17" s="96"/>
      <c r="JAD17" s="96"/>
      <c r="JAE17" s="96"/>
      <c r="JAF17" s="96"/>
      <c r="JAG17" s="96"/>
      <c r="JAH17" s="96"/>
      <c r="JAI17" s="96"/>
      <c r="JAJ17" s="96"/>
      <c r="JAK17" s="96"/>
      <c r="JAL17" s="96"/>
      <c r="JAM17" s="96"/>
      <c r="JAN17" s="96"/>
      <c r="JAO17" s="96"/>
      <c r="JAP17" s="96"/>
      <c r="JAQ17" s="96"/>
      <c r="JAR17" s="96"/>
      <c r="JAS17" s="96"/>
      <c r="JAT17" s="96"/>
      <c r="JAU17" s="96"/>
      <c r="JAV17" s="96"/>
      <c r="JAW17" s="96"/>
      <c r="JAX17" s="96"/>
      <c r="JAY17" s="96"/>
      <c r="JAZ17" s="96"/>
      <c r="JBA17" s="96"/>
      <c r="JBB17" s="96"/>
      <c r="JBC17" s="96"/>
      <c r="JBD17" s="96"/>
      <c r="JBE17" s="96"/>
      <c r="JBF17" s="96"/>
      <c r="JBG17" s="96"/>
      <c r="JBH17" s="96"/>
      <c r="JBI17" s="96"/>
      <c r="JBJ17" s="96"/>
      <c r="JBK17" s="96"/>
      <c r="JBL17" s="96"/>
      <c r="JBM17" s="96"/>
      <c r="JBN17" s="96"/>
      <c r="JBO17" s="96"/>
      <c r="JBP17" s="96"/>
      <c r="JBQ17" s="96"/>
      <c r="JBR17" s="96"/>
      <c r="JBS17" s="96"/>
      <c r="JBT17" s="96"/>
      <c r="JBU17" s="96"/>
      <c r="JBV17" s="96"/>
      <c r="JBW17" s="96"/>
      <c r="JBX17" s="96"/>
      <c r="JBY17" s="96"/>
      <c r="JBZ17" s="96"/>
      <c r="JCA17" s="96"/>
      <c r="JCB17" s="96"/>
      <c r="JCC17" s="96"/>
      <c r="JCD17" s="96"/>
      <c r="JCE17" s="96"/>
      <c r="JCF17" s="96"/>
      <c r="JCG17" s="96"/>
      <c r="JCH17" s="96"/>
      <c r="JCI17" s="96"/>
      <c r="JCJ17" s="96"/>
      <c r="JCK17" s="96"/>
      <c r="JCL17" s="96"/>
      <c r="JCM17" s="96"/>
      <c r="JCN17" s="96"/>
      <c r="JCO17" s="96"/>
      <c r="JCP17" s="96"/>
      <c r="JCQ17" s="96"/>
      <c r="JCR17" s="96"/>
      <c r="JCS17" s="96"/>
      <c r="JCT17" s="96"/>
      <c r="JCU17" s="96"/>
      <c r="JCV17" s="96"/>
      <c r="JCW17" s="96"/>
      <c r="JCX17" s="96"/>
      <c r="JCY17" s="96"/>
      <c r="JCZ17" s="96"/>
      <c r="JDA17" s="96"/>
      <c r="JDB17" s="96"/>
      <c r="JDC17" s="96"/>
      <c r="JDD17" s="96"/>
      <c r="JDE17" s="96"/>
      <c r="JDF17" s="96"/>
      <c r="JDG17" s="96"/>
      <c r="JDH17" s="96"/>
      <c r="JDI17" s="96"/>
      <c r="JDJ17" s="96"/>
      <c r="JDK17" s="96"/>
      <c r="JDL17" s="96"/>
      <c r="JDM17" s="96"/>
      <c r="JDN17" s="96"/>
      <c r="JDO17" s="96"/>
      <c r="JDP17" s="96"/>
      <c r="JDQ17" s="96"/>
      <c r="JDR17" s="96"/>
      <c r="JDS17" s="96"/>
      <c r="JDT17" s="96"/>
      <c r="JDU17" s="96"/>
      <c r="JDV17" s="96"/>
      <c r="JDW17" s="96"/>
      <c r="JDX17" s="96"/>
      <c r="JDY17" s="96"/>
      <c r="JDZ17" s="96"/>
      <c r="JEA17" s="96"/>
      <c r="JEB17" s="96"/>
      <c r="JEC17" s="96"/>
      <c r="JED17" s="96"/>
      <c r="JEE17" s="96"/>
      <c r="JEF17" s="96"/>
      <c r="JEG17" s="96"/>
      <c r="JEH17" s="96"/>
      <c r="JEI17" s="96"/>
      <c r="JEJ17" s="96"/>
      <c r="JEK17" s="96"/>
      <c r="JEL17" s="96"/>
      <c r="JEM17" s="96"/>
      <c r="JEN17" s="96"/>
      <c r="JEO17" s="96"/>
      <c r="JEP17" s="96"/>
      <c r="JEQ17" s="96"/>
      <c r="JER17" s="96"/>
      <c r="JES17" s="96"/>
      <c r="JET17" s="96"/>
      <c r="JEU17" s="96"/>
      <c r="JEV17" s="96"/>
      <c r="JEW17" s="96"/>
      <c r="JEX17" s="96"/>
      <c r="JEY17" s="96"/>
      <c r="JEZ17" s="96"/>
      <c r="JFA17" s="96"/>
      <c r="JFB17" s="96"/>
      <c r="JFC17" s="96"/>
      <c r="JFD17" s="96"/>
      <c r="JFE17" s="96"/>
      <c r="JFF17" s="96"/>
      <c r="JFG17" s="96"/>
      <c r="JFH17" s="96"/>
      <c r="JFI17" s="96"/>
      <c r="JFJ17" s="96"/>
      <c r="JFK17" s="96"/>
      <c r="JFL17" s="96"/>
      <c r="JFM17" s="96"/>
      <c r="JFN17" s="96"/>
      <c r="JFO17" s="96"/>
      <c r="JFP17" s="96"/>
      <c r="JFQ17" s="96"/>
      <c r="JFR17" s="96"/>
      <c r="JFS17" s="96"/>
      <c r="JFT17" s="96"/>
      <c r="JFU17" s="96"/>
      <c r="JFV17" s="96"/>
      <c r="JFW17" s="96"/>
      <c r="JFX17" s="96"/>
      <c r="JFY17" s="96"/>
      <c r="JFZ17" s="96"/>
      <c r="JGA17" s="96"/>
      <c r="JGB17" s="96"/>
      <c r="JGC17" s="96"/>
      <c r="JGD17" s="96"/>
      <c r="JGE17" s="96"/>
      <c r="JGF17" s="96"/>
      <c r="JGG17" s="96"/>
      <c r="JGH17" s="96"/>
      <c r="JGI17" s="96"/>
      <c r="JGJ17" s="96"/>
      <c r="JGK17" s="96"/>
      <c r="JGL17" s="96"/>
      <c r="JGM17" s="96"/>
      <c r="JGN17" s="96"/>
      <c r="JGO17" s="96"/>
      <c r="JGP17" s="96"/>
      <c r="JGQ17" s="96"/>
      <c r="JGR17" s="96"/>
      <c r="JGS17" s="96"/>
      <c r="JGT17" s="96"/>
      <c r="JGU17" s="96"/>
      <c r="JGV17" s="96"/>
      <c r="JGW17" s="96"/>
      <c r="JGX17" s="96"/>
      <c r="JGY17" s="96"/>
      <c r="JGZ17" s="96"/>
      <c r="JHA17" s="96"/>
      <c r="JHB17" s="96"/>
      <c r="JHC17" s="96"/>
      <c r="JHD17" s="96"/>
      <c r="JHE17" s="96"/>
      <c r="JHF17" s="96"/>
      <c r="JHG17" s="96"/>
      <c r="JHH17" s="96"/>
      <c r="JHI17" s="96"/>
      <c r="JHJ17" s="96"/>
      <c r="JHK17" s="96"/>
      <c r="JHL17" s="96"/>
      <c r="JHM17" s="96"/>
      <c r="JHN17" s="96"/>
      <c r="JHO17" s="96"/>
      <c r="JHP17" s="96"/>
      <c r="JHQ17" s="96"/>
      <c r="JHR17" s="96"/>
      <c r="JHS17" s="96"/>
      <c r="JHT17" s="96"/>
      <c r="JHU17" s="96"/>
      <c r="JHV17" s="96"/>
      <c r="JHW17" s="96"/>
      <c r="JHX17" s="96"/>
      <c r="JHY17" s="96"/>
      <c r="JHZ17" s="96"/>
      <c r="JIA17" s="96"/>
      <c r="JIB17" s="96"/>
      <c r="JIC17" s="96"/>
      <c r="JID17" s="96"/>
      <c r="JIE17" s="96"/>
      <c r="JIF17" s="96"/>
      <c r="JIG17" s="96"/>
      <c r="JIH17" s="96"/>
      <c r="JII17" s="96"/>
      <c r="JIJ17" s="96"/>
      <c r="JIK17" s="96"/>
      <c r="JIL17" s="96"/>
      <c r="JIM17" s="96"/>
      <c r="JIN17" s="96"/>
      <c r="JIO17" s="96"/>
      <c r="JIP17" s="96"/>
      <c r="JIQ17" s="96"/>
      <c r="JIR17" s="96"/>
      <c r="JIS17" s="96"/>
      <c r="JIT17" s="96"/>
      <c r="JIU17" s="96"/>
      <c r="JIV17" s="96"/>
      <c r="JIW17" s="96"/>
      <c r="JIX17" s="96"/>
      <c r="JIY17" s="96"/>
      <c r="JIZ17" s="96"/>
      <c r="JJA17" s="96"/>
      <c r="JJB17" s="96"/>
      <c r="JJC17" s="96"/>
      <c r="JJD17" s="96"/>
      <c r="JJE17" s="96"/>
      <c r="JJF17" s="96"/>
      <c r="JJG17" s="96"/>
      <c r="JJH17" s="96"/>
      <c r="JJI17" s="96"/>
      <c r="JJJ17" s="96"/>
      <c r="JJK17" s="96"/>
      <c r="JJL17" s="96"/>
      <c r="JJM17" s="96"/>
      <c r="JJN17" s="96"/>
      <c r="JJO17" s="96"/>
      <c r="JJP17" s="96"/>
      <c r="JJQ17" s="96"/>
      <c r="JJR17" s="96"/>
      <c r="JJS17" s="96"/>
      <c r="JJT17" s="96"/>
      <c r="JJU17" s="96"/>
      <c r="JJV17" s="96"/>
      <c r="JJW17" s="96"/>
      <c r="JJX17" s="96"/>
      <c r="JJY17" s="96"/>
      <c r="JJZ17" s="96"/>
      <c r="JKA17" s="96"/>
      <c r="JKB17" s="96"/>
      <c r="JKC17" s="96"/>
      <c r="JKD17" s="96"/>
      <c r="JKE17" s="96"/>
      <c r="JKF17" s="96"/>
      <c r="JKG17" s="96"/>
      <c r="JKH17" s="96"/>
      <c r="JKI17" s="96"/>
      <c r="JKJ17" s="96"/>
      <c r="JKK17" s="96"/>
      <c r="JKL17" s="96"/>
      <c r="JKM17" s="96"/>
      <c r="JKN17" s="96"/>
      <c r="JKO17" s="96"/>
      <c r="JKP17" s="96"/>
      <c r="JKQ17" s="96"/>
      <c r="JKR17" s="96"/>
      <c r="JKS17" s="96"/>
      <c r="JKT17" s="96"/>
      <c r="JKU17" s="96"/>
      <c r="JKV17" s="96"/>
      <c r="JKW17" s="96"/>
      <c r="JKX17" s="96"/>
      <c r="JKY17" s="96"/>
      <c r="JKZ17" s="96"/>
      <c r="JLA17" s="96"/>
      <c r="JLB17" s="96"/>
      <c r="JLC17" s="96"/>
      <c r="JLD17" s="96"/>
      <c r="JLE17" s="96"/>
      <c r="JLF17" s="96"/>
      <c r="JLG17" s="96"/>
      <c r="JLH17" s="96"/>
      <c r="JLI17" s="96"/>
      <c r="JLJ17" s="96"/>
      <c r="JLK17" s="96"/>
      <c r="JLL17" s="96"/>
      <c r="JLM17" s="96"/>
      <c r="JLN17" s="96"/>
      <c r="JLO17" s="96"/>
      <c r="JLP17" s="96"/>
      <c r="JLQ17" s="96"/>
      <c r="JLR17" s="96"/>
      <c r="JLS17" s="96"/>
      <c r="JLT17" s="96"/>
      <c r="JLU17" s="96"/>
      <c r="JLV17" s="96"/>
      <c r="JLW17" s="96"/>
      <c r="JLX17" s="96"/>
      <c r="JLY17" s="96"/>
      <c r="JLZ17" s="96"/>
      <c r="JMA17" s="96"/>
      <c r="JMB17" s="96"/>
      <c r="JMC17" s="96"/>
      <c r="JMD17" s="96"/>
      <c r="JME17" s="96"/>
      <c r="JMF17" s="96"/>
      <c r="JMG17" s="96"/>
      <c r="JMH17" s="96"/>
      <c r="JMI17" s="96"/>
      <c r="JMJ17" s="96"/>
      <c r="JMK17" s="96"/>
      <c r="JML17" s="96"/>
      <c r="JMM17" s="96"/>
      <c r="JMN17" s="96"/>
      <c r="JMO17" s="96"/>
      <c r="JMP17" s="96"/>
      <c r="JMQ17" s="96"/>
      <c r="JMR17" s="96"/>
      <c r="JMS17" s="96"/>
      <c r="JMT17" s="96"/>
      <c r="JMU17" s="96"/>
      <c r="JMV17" s="96"/>
      <c r="JMW17" s="96"/>
      <c r="JMX17" s="96"/>
      <c r="JMY17" s="96"/>
      <c r="JMZ17" s="96"/>
      <c r="JNA17" s="96"/>
      <c r="JNB17" s="96"/>
      <c r="JNC17" s="96"/>
      <c r="JND17" s="96"/>
      <c r="JNE17" s="96"/>
      <c r="JNF17" s="96"/>
      <c r="JNG17" s="96"/>
      <c r="JNH17" s="96"/>
      <c r="JNI17" s="96"/>
      <c r="JNJ17" s="96"/>
      <c r="JNK17" s="96"/>
      <c r="JNL17" s="96"/>
      <c r="JNM17" s="96"/>
      <c r="JNN17" s="96"/>
      <c r="JNO17" s="96"/>
      <c r="JNP17" s="96"/>
      <c r="JNQ17" s="96"/>
      <c r="JNR17" s="96"/>
      <c r="JNS17" s="96"/>
      <c r="JNT17" s="96"/>
      <c r="JNU17" s="96"/>
      <c r="JNV17" s="96"/>
      <c r="JNW17" s="96"/>
      <c r="JNX17" s="96"/>
      <c r="JNY17" s="96"/>
      <c r="JNZ17" s="96"/>
      <c r="JOA17" s="96"/>
      <c r="JOB17" s="96"/>
      <c r="JOC17" s="96"/>
      <c r="JOD17" s="96"/>
      <c r="JOE17" s="96"/>
      <c r="JOF17" s="96"/>
      <c r="JOG17" s="96"/>
      <c r="JOH17" s="96"/>
      <c r="JOI17" s="96"/>
      <c r="JOJ17" s="96"/>
      <c r="JOK17" s="96"/>
      <c r="JOL17" s="96"/>
      <c r="JOM17" s="96"/>
      <c r="JON17" s="96"/>
      <c r="JOO17" s="96"/>
      <c r="JOP17" s="96"/>
      <c r="JOQ17" s="96"/>
      <c r="JOR17" s="96"/>
      <c r="JOS17" s="96"/>
      <c r="JOT17" s="96"/>
      <c r="JOU17" s="96"/>
      <c r="JOV17" s="96"/>
      <c r="JOW17" s="96"/>
      <c r="JOX17" s="96"/>
      <c r="JOY17" s="96"/>
      <c r="JOZ17" s="96"/>
      <c r="JPA17" s="96"/>
      <c r="JPB17" s="96"/>
      <c r="JPC17" s="96"/>
      <c r="JPD17" s="96"/>
      <c r="JPE17" s="96"/>
      <c r="JPF17" s="96"/>
      <c r="JPG17" s="96"/>
      <c r="JPH17" s="96"/>
      <c r="JPI17" s="96"/>
      <c r="JPJ17" s="96"/>
      <c r="JPK17" s="96"/>
      <c r="JPL17" s="96"/>
      <c r="JPM17" s="96"/>
      <c r="JPN17" s="96"/>
      <c r="JPO17" s="96"/>
      <c r="JPP17" s="96"/>
      <c r="JPQ17" s="96"/>
      <c r="JPR17" s="96"/>
      <c r="JPS17" s="96"/>
      <c r="JPT17" s="96"/>
      <c r="JPU17" s="96"/>
      <c r="JPV17" s="96"/>
      <c r="JPW17" s="96"/>
      <c r="JPX17" s="96"/>
      <c r="JPY17" s="96"/>
      <c r="JPZ17" s="96"/>
      <c r="JQA17" s="96"/>
      <c r="JQB17" s="96"/>
      <c r="JQC17" s="96"/>
      <c r="JQD17" s="96"/>
      <c r="JQE17" s="96"/>
      <c r="JQF17" s="96"/>
      <c r="JQG17" s="96"/>
      <c r="JQH17" s="96"/>
      <c r="JQI17" s="96"/>
      <c r="JQJ17" s="96"/>
      <c r="JQK17" s="96"/>
      <c r="JQL17" s="96"/>
      <c r="JQM17" s="96"/>
      <c r="JQN17" s="96"/>
      <c r="JQO17" s="96"/>
      <c r="JQP17" s="96"/>
      <c r="JQQ17" s="96"/>
      <c r="JQR17" s="96"/>
      <c r="JQS17" s="96"/>
      <c r="JQT17" s="96"/>
      <c r="JQU17" s="96"/>
      <c r="JQV17" s="96"/>
      <c r="JQW17" s="96"/>
      <c r="JQX17" s="96"/>
      <c r="JQY17" s="96"/>
      <c r="JQZ17" s="96"/>
      <c r="JRA17" s="96"/>
      <c r="JRB17" s="96"/>
      <c r="JRC17" s="96"/>
      <c r="JRD17" s="96"/>
      <c r="JRE17" s="96"/>
      <c r="JRF17" s="96"/>
      <c r="JRG17" s="96"/>
      <c r="JRH17" s="96"/>
      <c r="JRI17" s="96"/>
      <c r="JRJ17" s="96"/>
      <c r="JRK17" s="96"/>
      <c r="JRL17" s="96"/>
      <c r="JRM17" s="96"/>
      <c r="JRN17" s="96"/>
      <c r="JRO17" s="96"/>
      <c r="JRP17" s="96"/>
      <c r="JRQ17" s="96"/>
      <c r="JRR17" s="96"/>
      <c r="JRS17" s="96"/>
      <c r="JRT17" s="96"/>
      <c r="JRU17" s="96"/>
      <c r="JRV17" s="96"/>
      <c r="JRW17" s="96"/>
      <c r="JRX17" s="96"/>
      <c r="JRY17" s="96"/>
      <c r="JRZ17" s="96"/>
      <c r="JSA17" s="96"/>
      <c r="JSB17" s="96"/>
      <c r="JSC17" s="96"/>
      <c r="JSD17" s="96"/>
      <c r="JSE17" s="96"/>
      <c r="JSF17" s="96"/>
      <c r="JSG17" s="96"/>
      <c r="JSH17" s="96"/>
      <c r="JSI17" s="96"/>
      <c r="JSJ17" s="96"/>
      <c r="JSK17" s="96"/>
      <c r="JSL17" s="96"/>
      <c r="JSM17" s="96"/>
      <c r="JSN17" s="96"/>
      <c r="JSO17" s="96"/>
      <c r="JSP17" s="96"/>
      <c r="JSQ17" s="96"/>
      <c r="JSR17" s="96"/>
      <c r="JSS17" s="96"/>
      <c r="JST17" s="96"/>
      <c r="JSU17" s="96"/>
      <c r="JSV17" s="96"/>
      <c r="JSW17" s="96"/>
      <c r="JSX17" s="96"/>
      <c r="JSY17" s="96"/>
      <c r="JSZ17" s="96"/>
      <c r="JTA17" s="96"/>
      <c r="JTB17" s="96"/>
      <c r="JTC17" s="96"/>
      <c r="JTD17" s="96"/>
      <c r="JTE17" s="96"/>
      <c r="JTF17" s="96"/>
      <c r="JTG17" s="96"/>
      <c r="JTH17" s="96"/>
      <c r="JTI17" s="96"/>
      <c r="JTJ17" s="96"/>
      <c r="JTK17" s="96"/>
      <c r="JTL17" s="96"/>
      <c r="JTM17" s="96"/>
      <c r="JTN17" s="96"/>
      <c r="JTO17" s="96"/>
      <c r="JTP17" s="96"/>
      <c r="JTQ17" s="96"/>
      <c r="JTR17" s="96"/>
      <c r="JTS17" s="96"/>
      <c r="JTT17" s="96"/>
      <c r="JTU17" s="96"/>
      <c r="JTV17" s="96"/>
      <c r="JTW17" s="96"/>
      <c r="JTX17" s="96"/>
      <c r="JTY17" s="96"/>
      <c r="JTZ17" s="96"/>
      <c r="JUA17" s="96"/>
      <c r="JUB17" s="96"/>
      <c r="JUC17" s="96"/>
      <c r="JUD17" s="96"/>
      <c r="JUE17" s="96"/>
      <c r="JUF17" s="96"/>
      <c r="JUG17" s="96"/>
      <c r="JUH17" s="96"/>
      <c r="JUI17" s="96"/>
      <c r="JUJ17" s="96"/>
      <c r="JUK17" s="96"/>
      <c r="JUL17" s="96"/>
      <c r="JUM17" s="96"/>
      <c r="JUN17" s="96"/>
      <c r="JUO17" s="96"/>
      <c r="JUP17" s="96"/>
      <c r="JUQ17" s="96"/>
      <c r="JUR17" s="96"/>
      <c r="JUS17" s="96"/>
      <c r="JUT17" s="96"/>
      <c r="JUU17" s="96"/>
      <c r="JUV17" s="96"/>
      <c r="JUW17" s="96"/>
      <c r="JUX17" s="96"/>
      <c r="JUY17" s="96"/>
      <c r="JUZ17" s="96"/>
      <c r="JVA17" s="96"/>
      <c r="JVB17" s="96"/>
      <c r="JVC17" s="96"/>
      <c r="JVD17" s="96"/>
      <c r="JVE17" s="96"/>
      <c r="JVF17" s="96"/>
      <c r="JVG17" s="96"/>
      <c r="JVH17" s="96"/>
      <c r="JVI17" s="96"/>
      <c r="JVJ17" s="96"/>
      <c r="JVK17" s="96"/>
      <c r="JVL17" s="96"/>
      <c r="JVM17" s="96"/>
      <c r="JVN17" s="96"/>
      <c r="JVO17" s="96"/>
      <c r="JVP17" s="96"/>
      <c r="JVQ17" s="96"/>
      <c r="JVR17" s="96"/>
      <c r="JVS17" s="96"/>
      <c r="JVT17" s="96"/>
      <c r="JVU17" s="96"/>
      <c r="JVV17" s="96"/>
      <c r="JVW17" s="96"/>
      <c r="JVX17" s="96"/>
      <c r="JVY17" s="96"/>
      <c r="JVZ17" s="96"/>
      <c r="JWA17" s="96"/>
      <c r="JWB17" s="96"/>
      <c r="JWC17" s="96"/>
      <c r="JWD17" s="96"/>
      <c r="JWE17" s="96"/>
      <c r="JWF17" s="96"/>
      <c r="JWG17" s="96"/>
      <c r="JWH17" s="96"/>
      <c r="JWI17" s="96"/>
      <c r="JWJ17" s="96"/>
      <c r="JWK17" s="96"/>
      <c r="JWL17" s="96"/>
      <c r="JWM17" s="96"/>
      <c r="JWN17" s="96"/>
      <c r="JWO17" s="96"/>
      <c r="JWP17" s="96"/>
      <c r="JWQ17" s="96"/>
      <c r="JWR17" s="96"/>
      <c r="JWS17" s="96"/>
      <c r="JWT17" s="96"/>
      <c r="JWU17" s="96"/>
      <c r="JWV17" s="96"/>
      <c r="JWW17" s="96"/>
      <c r="JWX17" s="96"/>
      <c r="JWY17" s="96"/>
      <c r="JWZ17" s="96"/>
      <c r="JXA17" s="96"/>
      <c r="JXB17" s="96"/>
      <c r="JXC17" s="96"/>
      <c r="JXD17" s="96"/>
      <c r="JXE17" s="96"/>
      <c r="JXF17" s="96"/>
      <c r="JXG17" s="96"/>
      <c r="JXH17" s="96"/>
      <c r="JXI17" s="96"/>
      <c r="JXJ17" s="96"/>
      <c r="JXK17" s="96"/>
      <c r="JXL17" s="96"/>
      <c r="JXM17" s="96"/>
      <c r="JXN17" s="96"/>
      <c r="JXO17" s="96"/>
      <c r="JXP17" s="96"/>
      <c r="JXQ17" s="96"/>
      <c r="JXR17" s="96"/>
      <c r="JXS17" s="96"/>
      <c r="JXT17" s="96"/>
      <c r="JXU17" s="96"/>
      <c r="JXV17" s="96"/>
      <c r="JXW17" s="96"/>
      <c r="JXX17" s="96"/>
      <c r="JXY17" s="96"/>
      <c r="JXZ17" s="96"/>
      <c r="JYA17" s="96"/>
      <c r="JYB17" s="96"/>
      <c r="JYC17" s="96"/>
      <c r="JYD17" s="96"/>
      <c r="JYE17" s="96"/>
      <c r="JYF17" s="96"/>
      <c r="JYG17" s="96"/>
      <c r="JYH17" s="96"/>
      <c r="JYI17" s="96"/>
      <c r="JYJ17" s="96"/>
      <c r="JYK17" s="96"/>
      <c r="JYL17" s="96"/>
      <c r="JYM17" s="96"/>
      <c r="JYN17" s="96"/>
      <c r="JYO17" s="96"/>
      <c r="JYP17" s="96"/>
      <c r="JYQ17" s="96"/>
      <c r="JYR17" s="96"/>
      <c r="JYS17" s="96"/>
      <c r="JYT17" s="96"/>
      <c r="JYU17" s="96"/>
      <c r="JYV17" s="96"/>
      <c r="JYW17" s="96"/>
      <c r="JYX17" s="96"/>
      <c r="JYY17" s="96"/>
      <c r="JYZ17" s="96"/>
      <c r="JZA17" s="96"/>
      <c r="JZB17" s="96"/>
      <c r="JZC17" s="96"/>
      <c r="JZD17" s="96"/>
      <c r="JZE17" s="96"/>
      <c r="JZF17" s="96"/>
      <c r="JZG17" s="96"/>
      <c r="JZH17" s="96"/>
      <c r="JZI17" s="96"/>
      <c r="JZJ17" s="96"/>
      <c r="JZK17" s="96"/>
      <c r="JZL17" s="96"/>
      <c r="JZM17" s="96"/>
      <c r="JZN17" s="96"/>
      <c r="JZO17" s="96"/>
      <c r="JZP17" s="96"/>
      <c r="JZQ17" s="96"/>
      <c r="JZR17" s="96"/>
      <c r="JZS17" s="96"/>
      <c r="JZT17" s="96"/>
      <c r="JZU17" s="96"/>
      <c r="JZV17" s="96"/>
      <c r="JZW17" s="96"/>
      <c r="JZX17" s="96"/>
      <c r="JZY17" s="96"/>
      <c r="JZZ17" s="96"/>
      <c r="KAA17" s="96"/>
      <c r="KAB17" s="96"/>
      <c r="KAC17" s="96"/>
      <c r="KAD17" s="96"/>
      <c r="KAE17" s="96"/>
      <c r="KAF17" s="96"/>
      <c r="KAG17" s="96"/>
      <c r="KAH17" s="96"/>
      <c r="KAI17" s="96"/>
      <c r="KAJ17" s="96"/>
      <c r="KAK17" s="96"/>
      <c r="KAL17" s="96"/>
      <c r="KAM17" s="96"/>
      <c r="KAN17" s="96"/>
      <c r="KAO17" s="96"/>
      <c r="KAP17" s="96"/>
      <c r="KAQ17" s="96"/>
      <c r="KAR17" s="96"/>
      <c r="KAS17" s="96"/>
      <c r="KAT17" s="96"/>
      <c r="KAU17" s="96"/>
      <c r="KAV17" s="96"/>
      <c r="KAW17" s="96"/>
      <c r="KAX17" s="96"/>
      <c r="KAY17" s="96"/>
      <c r="KAZ17" s="96"/>
      <c r="KBA17" s="96"/>
      <c r="KBB17" s="96"/>
      <c r="KBC17" s="96"/>
      <c r="KBD17" s="96"/>
      <c r="KBE17" s="96"/>
      <c r="KBF17" s="96"/>
      <c r="KBG17" s="96"/>
      <c r="KBH17" s="96"/>
      <c r="KBI17" s="96"/>
      <c r="KBJ17" s="96"/>
      <c r="KBK17" s="96"/>
      <c r="KBL17" s="96"/>
      <c r="KBM17" s="96"/>
      <c r="KBN17" s="96"/>
      <c r="KBO17" s="96"/>
      <c r="KBP17" s="96"/>
      <c r="KBQ17" s="96"/>
      <c r="KBR17" s="96"/>
      <c r="KBS17" s="96"/>
      <c r="KBT17" s="96"/>
      <c r="KBU17" s="96"/>
      <c r="KBV17" s="96"/>
      <c r="KBW17" s="96"/>
      <c r="KBX17" s="96"/>
      <c r="KBY17" s="96"/>
      <c r="KBZ17" s="96"/>
      <c r="KCA17" s="96"/>
      <c r="KCB17" s="96"/>
      <c r="KCC17" s="96"/>
      <c r="KCD17" s="96"/>
      <c r="KCE17" s="96"/>
      <c r="KCF17" s="96"/>
      <c r="KCG17" s="96"/>
      <c r="KCH17" s="96"/>
      <c r="KCI17" s="96"/>
      <c r="KCJ17" s="96"/>
      <c r="KCK17" s="96"/>
      <c r="KCL17" s="96"/>
      <c r="KCM17" s="96"/>
      <c r="KCN17" s="96"/>
      <c r="KCO17" s="96"/>
      <c r="KCP17" s="96"/>
      <c r="KCQ17" s="96"/>
      <c r="KCR17" s="96"/>
      <c r="KCS17" s="96"/>
      <c r="KCT17" s="96"/>
      <c r="KCU17" s="96"/>
      <c r="KCV17" s="96"/>
      <c r="KCW17" s="96"/>
      <c r="KCX17" s="96"/>
      <c r="KCY17" s="96"/>
      <c r="KCZ17" s="96"/>
      <c r="KDA17" s="96"/>
      <c r="KDB17" s="96"/>
      <c r="KDC17" s="96"/>
      <c r="KDD17" s="96"/>
      <c r="KDE17" s="96"/>
      <c r="KDF17" s="96"/>
      <c r="KDG17" s="96"/>
      <c r="KDH17" s="96"/>
      <c r="KDI17" s="96"/>
      <c r="KDJ17" s="96"/>
      <c r="KDK17" s="96"/>
      <c r="KDL17" s="96"/>
      <c r="KDM17" s="96"/>
      <c r="KDN17" s="96"/>
      <c r="KDO17" s="96"/>
      <c r="KDP17" s="96"/>
      <c r="KDQ17" s="96"/>
      <c r="KDR17" s="96"/>
      <c r="KDS17" s="96"/>
      <c r="KDT17" s="96"/>
      <c r="KDU17" s="96"/>
      <c r="KDV17" s="96"/>
      <c r="KDW17" s="96"/>
      <c r="KDX17" s="96"/>
      <c r="KDY17" s="96"/>
      <c r="KDZ17" s="96"/>
      <c r="KEA17" s="96"/>
      <c r="KEB17" s="96"/>
      <c r="KEC17" s="96"/>
      <c r="KED17" s="96"/>
      <c r="KEE17" s="96"/>
      <c r="KEF17" s="96"/>
      <c r="KEG17" s="96"/>
      <c r="KEH17" s="96"/>
      <c r="KEI17" s="96"/>
      <c r="KEJ17" s="96"/>
      <c r="KEK17" s="96"/>
      <c r="KEL17" s="96"/>
      <c r="KEM17" s="96"/>
      <c r="KEN17" s="96"/>
      <c r="KEO17" s="96"/>
      <c r="KEP17" s="96"/>
      <c r="KEQ17" s="96"/>
      <c r="KER17" s="96"/>
      <c r="KES17" s="96"/>
      <c r="KET17" s="96"/>
      <c r="KEU17" s="96"/>
      <c r="KEV17" s="96"/>
      <c r="KEW17" s="96"/>
      <c r="KEX17" s="96"/>
      <c r="KEY17" s="96"/>
      <c r="KEZ17" s="96"/>
      <c r="KFA17" s="96"/>
      <c r="KFB17" s="96"/>
      <c r="KFC17" s="96"/>
      <c r="KFD17" s="96"/>
      <c r="KFE17" s="96"/>
      <c r="KFF17" s="96"/>
      <c r="KFG17" s="96"/>
      <c r="KFH17" s="96"/>
      <c r="KFI17" s="96"/>
      <c r="KFJ17" s="96"/>
      <c r="KFK17" s="96"/>
      <c r="KFL17" s="96"/>
      <c r="KFM17" s="96"/>
      <c r="KFN17" s="96"/>
      <c r="KFO17" s="96"/>
      <c r="KFP17" s="96"/>
      <c r="KFQ17" s="96"/>
      <c r="KFR17" s="96"/>
      <c r="KFS17" s="96"/>
      <c r="KFT17" s="96"/>
      <c r="KFU17" s="96"/>
      <c r="KFV17" s="96"/>
      <c r="KFW17" s="96"/>
      <c r="KFX17" s="96"/>
      <c r="KFY17" s="96"/>
      <c r="KFZ17" s="96"/>
      <c r="KGA17" s="96"/>
      <c r="KGB17" s="96"/>
      <c r="KGC17" s="96"/>
      <c r="KGD17" s="96"/>
      <c r="KGE17" s="96"/>
      <c r="KGF17" s="96"/>
      <c r="KGG17" s="96"/>
      <c r="KGH17" s="96"/>
      <c r="KGI17" s="96"/>
      <c r="KGJ17" s="96"/>
      <c r="KGK17" s="96"/>
      <c r="KGL17" s="96"/>
      <c r="KGM17" s="96"/>
      <c r="KGN17" s="96"/>
      <c r="KGO17" s="96"/>
      <c r="KGP17" s="96"/>
      <c r="KGQ17" s="96"/>
      <c r="KGR17" s="96"/>
      <c r="KGS17" s="96"/>
      <c r="KGT17" s="96"/>
      <c r="KGU17" s="96"/>
      <c r="KGV17" s="96"/>
      <c r="KGW17" s="96"/>
      <c r="KGX17" s="96"/>
      <c r="KGY17" s="96"/>
      <c r="KGZ17" s="96"/>
      <c r="KHA17" s="96"/>
      <c r="KHB17" s="96"/>
      <c r="KHC17" s="96"/>
      <c r="KHD17" s="96"/>
      <c r="KHE17" s="96"/>
      <c r="KHF17" s="96"/>
      <c r="KHG17" s="96"/>
      <c r="KHH17" s="96"/>
      <c r="KHI17" s="96"/>
      <c r="KHJ17" s="96"/>
      <c r="KHK17" s="96"/>
      <c r="KHL17" s="96"/>
      <c r="KHM17" s="96"/>
      <c r="KHN17" s="96"/>
      <c r="KHO17" s="96"/>
      <c r="KHP17" s="96"/>
      <c r="KHQ17" s="96"/>
      <c r="KHR17" s="96"/>
      <c r="KHS17" s="96"/>
      <c r="KHT17" s="96"/>
      <c r="KHU17" s="96"/>
      <c r="KHV17" s="96"/>
      <c r="KHW17" s="96"/>
      <c r="KHX17" s="96"/>
      <c r="KHY17" s="96"/>
      <c r="KHZ17" s="96"/>
      <c r="KIA17" s="96"/>
      <c r="KIB17" s="96"/>
      <c r="KIC17" s="96"/>
      <c r="KID17" s="96"/>
      <c r="KIE17" s="96"/>
      <c r="KIF17" s="96"/>
      <c r="KIG17" s="96"/>
      <c r="KIH17" s="96"/>
      <c r="KII17" s="96"/>
      <c r="KIJ17" s="96"/>
      <c r="KIK17" s="96"/>
      <c r="KIL17" s="96"/>
      <c r="KIM17" s="96"/>
      <c r="KIN17" s="96"/>
      <c r="KIO17" s="96"/>
      <c r="KIP17" s="96"/>
      <c r="KIQ17" s="96"/>
      <c r="KIR17" s="96"/>
      <c r="KIS17" s="96"/>
      <c r="KIT17" s="96"/>
      <c r="KIU17" s="96"/>
      <c r="KIV17" s="96"/>
      <c r="KIW17" s="96"/>
      <c r="KIX17" s="96"/>
      <c r="KIY17" s="96"/>
      <c r="KIZ17" s="96"/>
      <c r="KJA17" s="96"/>
      <c r="KJB17" s="96"/>
      <c r="KJC17" s="96"/>
      <c r="KJD17" s="96"/>
      <c r="KJE17" s="96"/>
      <c r="KJF17" s="96"/>
      <c r="KJG17" s="96"/>
      <c r="KJH17" s="96"/>
      <c r="KJI17" s="96"/>
      <c r="KJJ17" s="96"/>
      <c r="KJK17" s="96"/>
      <c r="KJL17" s="96"/>
      <c r="KJM17" s="96"/>
      <c r="KJN17" s="96"/>
      <c r="KJO17" s="96"/>
      <c r="KJP17" s="96"/>
      <c r="KJQ17" s="96"/>
      <c r="KJR17" s="96"/>
      <c r="KJS17" s="96"/>
      <c r="KJT17" s="96"/>
      <c r="KJU17" s="96"/>
      <c r="KJV17" s="96"/>
      <c r="KJW17" s="96"/>
      <c r="KJX17" s="96"/>
      <c r="KJY17" s="96"/>
      <c r="KJZ17" s="96"/>
      <c r="KKA17" s="96"/>
      <c r="KKB17" s="96"/>
      <c r="KKC17" s="96"/>
      <c r="KKD17" s="96"/>
      <c r="KKE17" s="96"/>
      <c r="KKF17" s="96"/>
      <c r="KKG17" s="96"/>
      <c r="KKH17" s="96"/>
      <c r="KKI17" s="96"/>
      <c r="KKJ17" s="96"/>
      <c r="KKK17" s="96"/>
      <c r="KKL17" s="96"/>
      <c r="KKM17" s="96"/>
      <c r="KKN17" s="96"/>
      <c r="KKO17" s="96"/>
      <c r="KKP17" s="96"/>
      <c r="KKQ17" s="96"/>
      <c r="KKR17" s="96"/>
      <c r="KKS17" s="96"/>
      <c r="KKT17" s="96"/>
      <c r="KKU17" s="96"/>
      <c r="KKV17" s="96"/>
      <c r="KKW17" s="96"/>
      <c r="KKX17" s="96"/>
      <c r="KKY17" s="96"/>
      <c r="KKZ17" s="96"/>
      <c r="KLA17" s="96"/>
      <c r="KLB17" s="96"/>
      <c r="KLC17" s="96"/>
      <c r="KLD17" s="96"/>
      <c r="KLE17" s="96"/>
      <c r="KLF17" s="96"/>
      <c r="KLG17" s="96"/>
      <c r="KLH17" s="96"/>
      <c r="KLI17" s="96"/>
      <c r="KLJ17" s="96"/>
      <c r="KLK17" s="96"/>
      <c r="KLL17" s="96"/>
      <c r="KLM17" s="96"/>
      <c r="KLN17" s="96"/>
      <c r="KLO17" s="96"/>
      <c r="KLP17" s="96"/>
      <c r="KLQ17" s="96"/>
      <c r="KLR17" s="96"/>
      <c r="KLS17" s="96"/>
      <c r="KLT17" s="96"/>
      <c r="KLU17" s="96"/>
      <c r="KLV17" s="96"/>
      <c r="KLW17" s="96"/>
      <c r="KLX17" s="96"/>
      <c r="KLY17" s="96"/>
      <c r="KLZ17" s="96"/>
      <c r="KMA17" s="96"/>
      <c r="KMB17" s="96"/>
      <c r="KMC17" s="96"/>
      <c r="KMD17" s="96"/>
      <c r="KME17" s="96"/>
      <c r="KMF17" s="96"/>
      <c r="KMG17" s="96"/>
      <c r="KMH17" s="96"/>
      <c r="KMI17" s="96"/>
      <c r="KMJ17" s="96"/>
      <c r="KMK17" s="96"/>
      <c r="KML17" s="96"/>
      <c r="KMM17" s="96"/>
      <c r="KMN17" s="96"/>
      <c r="KMO17" s="96"/>
      <c r="KMP17" s="96"/>
      <c r="KMQ17" s="96"/>
      <c r="KMR17" s="96"/>
      <c r="KMS17" s="96"/>
      <c r="KMT17" s="96"/>
      <c r="KMU17" s="96"/>
      <c r="KMV17" s="96"/>
      <c r="KMW17" s="96"/>
      <c r="KMX17" s="96"/>
      <c r="KMY17" s="96"/>
      <c r="KMZ17" s="96"/>
      <c r="KNA17" s="96"/>
      <c r="KNB17" s="96"/>
      <c r="KNC17" s="96"/>
      <c r="KND17" s="96"/>
      <c r="KNE17" s="96"/>
      <c r="KNF17" s="96"/>
      <c r="KNG17" s="96"/>
      <c r="KNH17" s="96"/>
      <c r="KNI17" s="96"/>
      <c r="KNJ17" s="96"/>
      <c r="KNK17" s="96"/>
      <c r="KNL17" s="96"/>
      <c r="KNM17" s="96"/>
      <c r="KNN17" s="96"/>
      <c r="KNO17" s="96"/>
      <c r="KNP17" s="96"/>
      <c r="KNQ17" s="96"/>
      <c r="KNR17" s="96"/>
      <c r="KNS17" s="96"/>
      <c r="KNT17" s="96"/>
      <c r="KNU17" s="96"/>
      <c r="KNV17" s="96"/>
      <c r="KNW17" s="96"/>
      <c r="KNX17" s="96"/>
      <c r="KNY17" s="96"/>
      <c r="KNZ17" s="96"/>
      <c r="KOA17" s="96"/>
      <c r="KOB17" s="96"/>
      <c r="KOC17" s="96"/>
      <c r="KOD17" s="96"/>
      <c r="KOE17" s="96"/>
      <c r="KOF17" s="96"/>
      <c r="KOG17" s="96"/>
      <c r="KOH17" s="96"/>
      <c r="KOI17" s="96"/>
      <c r="KOJ17" s="96"/>
      <c r="KOK17" s="96"/>
      <c r="KOL17" s="96"/>
      <c r="KOM17" s="96"/>
      <c r="KON17" s="96"/>
      <c r="KOO17" s="96"/>
      <c r="KOP17" s="96"/>
      <c r="KOQ17" s="96"/>
      <c r="KOR17" s="96"/>
      <c r="KOS17" s="96"/>
      <c r="KOT17" s="96"/>
      <c r="KOU17" s="96"/>
      <c r="KOV17" s="96"/>
      <c r="KOW17" s="96"/>
      <c r="KOX17" s="96"/>
      <c r="KOY17" s="96"/>
      <c r="KOZ17" s="96"/>
      <c r="KPA17" s="96"/>
      <c r="KPB17" s="96"/>
      <c r="KPC17" s="96"/>
      <c r="KPD17" s="96"/>
      <c r="KPE17" s="96"/>
      <c r="KPF17" s="96"/>
      <c r="KPG17" s="96"/>
      <c r="KPH17" s="96"/>
      <c r="KPI17" s="96"/>
      <c r="KPJ17" s="96"/>
      <c r="KPK17" s="96"/>
      <c r="KPL17" s="96"/>
      <c r="KPM17" s="96"/>
      <c r="KPN17" s="96"/>
      <c r="KPO17" s="96"/>
      <c r="KPP17" s="96"/>
      <c r="KPQ17" s="96"/>
      <c r="KPR17" s="96"/>
      <c r="KPS17" s="96"/>
      <c r="KPT17" s="96"/>
      <c r="KPU17" s="96"/>
      <c r="KPV17" s="96"/>
      <c r="KPW17" s="96"/>
      <c r="KPX17" s="96"/>
      <c r="KPY17" s="96"/>
      <c r="KPZ17" s="96"/>
      <c r="KQA17" s="96"/>
      <c r="KQB17" s="96"/>
      <c r="KQC17" s="96"/>
      <c r="KQD17" s="96"/>
      <c r="KQE17" s="96"/>
      <c r="KQF17" s="96"/>
      <c r="KQG17" s="96"/>
      <c r="KQH17" s="96"/>
      <c r="KQI17" s="96"/>
      <c r="KQJ17" s="96"/>
      <c r="KQK17" s="96"/>
      <c r="KQL17" s="96"/>
      <c r="KQM17" s="96"/>
      <c r="KQN17" s="96"/>
      <c r="KQO17" s="96"/>
      <c r="KQP17" s="96"/>
      <c r="KQQ17" s="96"/>
      <c r="KQR17" s="96"/>
      <c r="KQS17" s="96"/>
      <c r="KQT17" s="96"/>
      <c r="KQU17" s="96"/>
      <c r="KQV17" s="96"/>
      <c r="KQW17" s="96"/>
      <c r="KQX17" s="96"/>
      <c r="KQY17" s="96"/>
      <c r="KQZ17" s="96"/>
      <c r="KRA17" s="96"/>
      <c r="KRB17" s="96"/>
      <c r="KRC17" s="96"/>
      <c r="KRD17" s="96"/>
      <c r="KRE17" s="96"/>
      <c r="KRF17" s="96"/>
      <c r="KRG17" s="96"/>
      <c r="KRH17" s="96"/>
      <c r="KRI17" s="96"/>
      <c r="KRJ17" s="96"/>
      <c r="KRK17" s="96"/>
      <c r="KRL17" s="96"/>
      <c r="KRM17" s="96"/>
      <c r="KRN17" s="96"/>
      <c r="KRO17" s="96"/>
      <c r="KRP17" s="96"/>
      <c r="KRQ17" s="96"/>
      <c r="KRR17" s="96"/>
      <c r="KRS17" s="96"/>
      <c r="KRT17" s="96"/>
      <c r="KRU17" s="96"/>
      <c r="KRV17" s="96"/>
      <c r="KRW17" s="96"/>
      <c r="KRX17" s="96"/>
      <c r="KRY17" s="96"/>
      <c r="KRZ17" s="96"/>
      <c r="KSA17" s="96"/>
      <c r="KSB17" s="96"/>
      <c r="KSC17" s="96"/>
      <c r="KSD17" s="96"/>
      <c r="KSE17" s="96"/>
      <c r="KSF17" s="96"/>
      <c r="KSG17" s="96"/>
      <c r="KSH17" s="96"/>
      <c r="KSI17" s="96"/>
      <c r="KSJ17" s="96"/>
      <c r="KSK17" s="96"/>
      <c r="KSL17" s="96"/>
      <c r="KSM17" s="96"/>
      <c r="KSN17" s="96"/>
      <c r="KSO17" s="96"/>
      <c r="KSP17" s="96"/>
      <c r="KSQ17" s="96"/>
      <c r="KSR17" s="96"/>
      <c r="KSS17" s="96"/>
      <c r="KST17" s="96"/>
      <c r="KSU17" s="96"/>
      <c r="KSV17" s="96"/>
      <c r="KSW17" s="96"/>
      <c r="KSX17" s="96"/>
      <c r="KSY17" s="96"/>
      <c r="KSZ17" s="96"/>
      <c r="KTA17" s="96"/>
      <c r="KTB17" s="96"/>
      <c r="KTC17" s="96"/>
      <c r="KTD17" s="96"/>
      <c r="KTE17" s="96"/>
      <c r="KTF17" s="96"/>
      <c r="KTG17" s="96"/>
      <c r="KTH17" s="96"/>
      <c r="KTI17" s="96"/>
      <c r="KTJ17" s="96"/>
      <c r="KTK17" s="96"/>
      <c r="KTL17" s="96"/>
      <c r="KTM17" s="96"/>
      <c r="KTN17" s="96"/>
      <c r="KTO17" s="96"/>
      <c r="KTP17" s="96"/>
      <c r="KTQ17" s="96"/>
      <c r="KTR17" s="96"/>
      <c r="KTS17" s="96"/>
      <c r="KTT17" s="96"/>
      <c r="KTU17" s="96"/>
      <c r="KTV17" s="96"/>
      <c r="KTW17" s="96"/>
      <c r="KTX17" s="96"/>
      <c r="KTY17" s="96"/>
      <c r="KTZ17" s="96"/>
      <c r="KUA17" s="96"/>
      <c r="KUB17" s="96"/>
      <c r="KUC17" s="96"/>
      <c r="KUD17" s="96"/>
      <c r="KUE17" s="96"/>
      <c r="KUF17" s="96"/>
      <c r="KUG17" s="96"/>
      <c r="KUH17" s="96"/>
      <c r="KUI17" s="96"/>
      <c r="KUJ17" s="96"/>
      <c r="KUK17" s="96"/>
      <c r="KUL17" s="96"/>
      <c r="KUM17" s="96"/>
      <c r="KUN17" s="96"/>
      <c r="KUO17" s="96"/>
      <c r="KUP17" s="96"/>
      <c r="KUQ17" s="96"/>
      <c r="KUR17" s="96"/>
      <c r="KUS17" s="96"/>
      <c r="KUT17" s="96"/>
      <c r="KUU17" s="96"/>
      <c r="KUV17" s="96"/>
      <c r="KUW17" s="96"/>
      <c r="KUX17" s="96"/>
      <c r="KUY17" s="96"/>
      <c r="KUZ17" s="96"/>
      <c r="KVA17" s="96"/>
      <c r="KVB17" s="96"/>
      <c r="KVC17" s="96"/>
      <c r="KVD17" s="96"/>
      <c r="KVE17" s="96"/>
      <c r="KVF17" s="96"/>
      <c r="KVG17" s="96"/>
      <c r="KVH17" s="96"/>
      <c r="KVI17" s="96"/>
      <c r="KVJ17" s="96"/>
      <c r="KVK17" s="96"/>
      <c r="KVL17" s="96"/>
      <c r="KVM17" s="96"/>
      <c r="KVN17" s="96"/>
      <c r="KVO17" s="96"/>
      <c r="KVP17" s="96"/>
      <c r="KVQ17" s="96"/>
      <c r="KVR17" s="96"/>
      <c r="KVS17" s="96"/>
      <c r="KVT17" s="96"/>
      <c r="KVU17" s="96"/>
      <c r="KVV17" s="96"/>
      <c r="KVW17" s="96"/>
      <c r="KVX17" s="96"/>
      <c r="KVY17" s="96"/>
      <c r="KVZ17" s="96"/>
      <c r="KWA17" s="96"/>
      <c r="KWB17" s="96"/>
      <c r="KWC17" s="96"/>
      <c r="KWD17" s="96"/>
      <c r="KWE17" s="96"/>
      <c r="KWF17" s="96"/>
      <c r="KWG17" s="96"/>
      <c r="KWH17" s="96"/>
      <c r="KWI17" s="96"/>
      <c r="KWJ17" s="96"/>
      <c r="KWK17" s="96"/>
      <c r="KWL17" s="96"/>
      <c r="KWM17" s="96"/>
      <c r="KWN17" s="96"/>
      <c r="KWO17" s="96"/>
      <c r="KWP17" s="96"/>
      <c r="KWQ17" s="96"/>
      <c r="KWR17" s="96"/>
      <c r="KWS17" s="96"/>
      <c r="KWT17" s="96"/>
      <c r="KWU17" s="96"/>
      <c r="KWV17" s="96"/>
      <c r="KWW17" s="96"/>
      <c r="KWX17" s="96"/>
      <c r="KWY17" s="96"/>
      <c r="KWZ17" s="96"/>
      <c r="KXA17" s="96"/>
      <c r="KXB17" s="96"/>
      <c r="KXC17" s="96"/>
      <c r="KXD17" s="96"/>
      <c r="KXE17" s="96"/>
      <c r="KXF17" s="96"/>
      <c r="KXG17" s="96"/>
      <c r="KXH17" s="96"/>
      <c r="KXI17" s="96"/>
      <c r="KXJ17" s="96"/>
      <c r="KXK17" s="96"/>
      <c r="KXL17" s="96"/>
      <c r="KXM17" s="96"/>
      <c r="KXN17" s="96"/>
      <c r="KXO17" s="96"/>
      <c r="KXP17" s="96"/>
      <c r="KXQ17" s="96"/>
      <c r="KXR17" s="96"/>
      <c r="KXS17" s="96"/>
      <c r="KXT17" s="96"/>
      <c r="KXU17" s="96"/>
      <c r="KXV17" s="96"/>
      <c r="KXW17" s="96"/>
      <c r="KXX17" s="96"/>
      <c r="KXY17" s="96"/>
      <c r="KXZ17" s="96"/>
      <c r="KYA17" s="96"/>
      <c r="KYB17" s="96"/>
      <c r="KYC17" s="96"/>
      <c r="KYD17" s="96"/>
      <c r="KYE17" s="96"/>
      <c r="KYF17" s="96"/>
      <c r="KYG17" s="96"/>
      <c r="KYH17" s="96"/>
      <c r="KYI17" s="96"/>
      <c r="KYJ17" s="96"/>
      <c r="KYK17" s="96"/>
      <c r="KYL17" s="96"/>
      <c r="KYM17" s="96"/>
      <c r="KYN17" s="96"/>
      <c r="KYO17" s="96"/>
      <c r="KYP17" s="96"/>
      <c r="KYQ17" s="96"/>
      <c r="KYR17" s="96"/>
      <c r="KYS17" s="96"/>
      <c r="KYT17" s="96"/>
      <c r="KYU17" s="96"/>
      <c r="KYV17" s="96"/>
      <c r="KYW17" s="96"/>
      <c r="KYX17" s="96"/>
      <c r="KYY17" s="96"/>
      <c r="KYZ17" s="96"/>
      <c r="KZA17" s="96"/>
      <c r="KZB17" s="96"/>
      <c r="KZC17" s="96"/>
      <c r="KZD17" s="96"/>
      <c r="KZE17" s="96"/>
      <c r="KZF17" s="96"/>
      <c r="KZG17" s="96"/>
      <c r="KZH17" s="96"/>
      <c r="KZI17" s="96"/>
      <c r="KZJ17" s="96"/>
      <c r="KZK17" s="96"/>
      <c r="KZL17" s="96"/>
      <c r="KZM17" s="96"/>
      <c r="KZN17" s="96"/>
      <c r="KZO17" s="96"/>
      <c r="KZP17" s="96"/>
      <c r="KZQ17" s="96"/>
      <c r="KZR17" s="96"/>
      <c r="KZS17" s="96"/>
      <c r="KZT17" s="96"/>
      <c r="KZU17" s="96"/>
      <c r="KZV17" s="96"/>
      <c r="KZW17" s="96"/>
      <c r="KZX17" s="96"/>
      <c r="KZY17" s="96"/>
      <c r="KZZ17" s="96"/>
      <c r="LAA17" s="96"/>
      <c r="LAB17" s="96"/>
      <c r="LAC17" s="96"/>
      <c r="LAD17" s="96"/>
      <c r="LAE17" s="96"/>
      <c r="LAF17" s="96"/>
      <c r="LAG17" s="96"/>
      <c r="LAH17" s="96"/>
      <c r="LAI17" s="96"/>
      <c r="LAJ17" s="96"/>
      <c r="LAK17" s="96"/>
      <c r="LAL17" s="96"/>
      <c r="LAM17" s="96"/>
      <c r="LAN17" s="96"/>
      <c r="LAO17" s="96"/>
      <c r="LAP17" s="96"/>
      <c r="LAQ17" s="96"/>
      <c r="LAR17" s="96"/>
      <c r="LAS17" s="96"/>
      <c r="LAT17" s="96"/>
      <c r="LAU17" s="96"/>
      <c r="LAV17" s="96"/>
      <c r="LAW17" s="96"/>
      <c r="LAX17" s="96"/>
      <c r="LAY17" s="96"/>
      <c r="LAZ17" s="96"/>
      <c r="LBA17" s="96"/>
      <c r="LBB17" s="96"/>
      <c r="LBC17" s="96"/>
      <c r="LBD17" s="96"/>
      <c r="LBE17" s="96"/>
      <c r="LBF17" s="96"/>
      <c r="LBG17" s="96"/>
      <c r="LBH17" s="96"/>
      <c r="LBI17" s="96"/>
      <c r="LBJ17" s="96"/>
      <c r="LBK17" s="96"/>
      <c r="LBL17" s="96"/>
      <c r="LBM17" s="96"/>
      <c r="LBN17" s="96"/>
      <c r="LBO17" s="96"/>
      <c r="LBP17" s="96"/>
      <c r="LBQ17" s="96"/>
      <c r="LBR17" s="96"/>
      <c r="LBS17" s="96"/>
      <c r="LBT17" s="96"/>
      <c r="LBU17" s="96"/>
      <c r="LBV17" s="96"/>
      <c r="LBW17" s="96"/>
      <c r="LBX17" s="96"/>
      <c r="LBY17" s="96"/>
      <c r="LBZ17" s="96"/>
      <c r="LCA17" s="96"/>
      <c r="LCB17" s="96"/>
      <c r="LCC17" s="96"/>
      <c r="LCD17" s="96"/>
      <c r="LCE17" s="96"/>
      <c r="LCF17" s="96"/>
      <c r="LCG17" s="96"/>
      <c r="LCH17" s="96"/>
      <c r="LCI17" s="96"/>
      <c r="LCJ17" s="96"/>
      <c r="LCK17" s="96"/>
      <c r="LCL17" s="96"/>
      <c r="LCM17" s="96"/>
      <c r="LCN17" s="96"/>
      <c r="LCO17" s="96"/>
      <c r="LCP17" s="96"/>
      <c r="LCQ17" s="96"/>
      <c r="LCR17" s="96"/>
      <c r="LCS17" s="96"/>
      <c r="LCT17" s="96"/>
      <c r="LCU17" s="96"/>
      <c r="LCV17" s="96"/>
      <c r="LCW17" s="96"/>
      <c r="LCX17" s="96"/>
      <c r="LCY17" s="96"/>
      <c r="LCZ17" s="96"/>
      <c r="LDA17" s="96"/>
      <c r="LDB17" s="96"/>
      <c r="LDC17" s="96"/>
      <c r="LDD17" s="96"/>
      <c r="LDE17" s="96"/>
      <c r="LDF17" s="96"/>
      <c r="LDG17" s="96"/>
      <c r="LDH17" s="96"/>
      <c r="LDI17" s="96"/>
      <c r="LDJ17" s="96"/>
      <c r="LDK17" s="96"/>
      <c r="LDL17" s="96"/>
      <c r="LDM17" s="96"/>
      <c r="LDN17" s="96"/>
      <c r="LDO17" s="96"/>
      <c r="LDP17" s="96"/>
      <c r="LDQ17" s="96"/>
      <c r="LDR17" s="96"/>
      <c r="LDS17" s="96"/>
      <c r="LDT17" s="96"/>
      <c r="LDU17" s="96"/>
      <c r="LDV17" s="96"/>
      <c r="LDW17" s="96"/>
      <c r="LDX17" s="96"/>
      <c r="LDY17" s="96"/>
      <c r="LDZ17" s="96"/>
      <c r="LEA17" s="96"/>
      <c r="LEB17" s="96"/>
      <c r="LEC17" s="96"/>
      <c r="LED17" s="96"/>
      <c r="LEE17" s="96"/>
      <c r="LEF17" s="96"/>
      <c r="LEG17" s="96"/>
      <c r="LEH17" s="96"/>
      <c r="LEI17" s="96"/>
      <c r="LEJ17" s="96"/>
      <c r="LEK17" s="96"/>
      <c r="LEL17" s="96"/>
      <c r="LEM17" s="96"/>
      <c r="LEN17" s="96"/>
      <c r="LEO17" s="96"/>
      <c r="LEP17" s="96"/>
      <c r="LEQ17" s="96"/>
      <c r="LER17" s="96"/>
      <c r="LES17" s="96"/>
      <c r="LET17" s="96"/>
      <c r="LEU17" s="96"/>
      <c r="LEV17" s="96"/>
      <c r="LEW17" s="96"/>
      <c r="LEX17" s="96"/>
      <c r="LEY17" s="96"/>
      <c r="LEZ17" s="96"/>
      <c r="LFA17" s="96"/>
      <c r="LFB17" s="96"/>
      <c r="LFC17" s="96"/>
      <c r="LFD17" s="96"/>
      <c r="LFE17" s="96"/>
      <c r="LFF17" s="96"/>
      <c r="LFG17" s="96"/>
      <c r="LFH17" s="96"/>
      <c r="LFI17" s="96"/>
      <c r="LFJ17" s="96"/>
      <c r="LFK17" s="96"/>
      <c r="LFL17" s="96"/>
      <c r="LFM17" s="96"/>
      <c r="LFN17" s="96"/>
      <c r="LFO17" s="96"/>
      <c r="LFP17" s="96"/>
      <c r="LFQ17" s="96"/>
      <c r="LFR17" s="96"/>
      <c r="LFS17" s="96"/>
      <c r="LFT17" s="96"/>
      <c r="LFU17" s="96"/>
      <c r="LFV17" s="96"/>
      <c r="LFW17" s="96"/>
      <c r="LFX17" s="96"/>
      <c r="LFY17" s="96"/>
      <c r="LFZ17" s="96"/>
      <c r="LGA17" s="96"/>
      <c r="LGB17" s="96"/>
      <c r="LGC17" s="96"/>
      <c r="LGD17" s="96"/>
      <c r="LGE17" s="96"/>
      <c r="LGF17" s="96"/>
      <c r="LGG17" s="96"/>
      <c r="LGH17" s="96"/>
      <c r="LGI17" s="96"/>
      <c r="LGJ17" s="96"/>
      <c r="LGK17" s="96"/>
      <c r="LGL17" s="96"/>
      <c r="LGM17" s="96"/>
      <c r="LGN17" s="96"/>
      <c r="LGO17" s="96"/>
      <c r="LGP17" s="96"/>
      <c r="LGQ17" s="96"/>
      <c r="LGR17" s="96"/>
      <c r="LGS17" s="96"/>
      <c r="LGT17" s="96"/>
      <c r="LGU17" s="96"/>
      <c r="LGV17" s="96"/>
      <c r="LGW17" s="96"/>
      <c r="LGX17" s="96"/>
      <c r="LGY17" s="96"/>
      <c r="LGZ17" s="96"/>
      <c r="LHA17" s="96"/>
      <c r="LHB17" s="96"/>
      <c r="LHC17" s="96"/>
      <c r="LHD17" s="96"/>
      <c r="LHE17" s="96"/>
      <c r="LHF17" s="96"/>
      <c r="LHG17" s="96"/>
      <c r="LHH17" s="96"/>
      <c r="LHI17" s="96"/>
      <c r="LHJ17" s="96"/>
      <c r="LHK17" s="96"/>
      <c r="LHL17" s="96"/>
      <c r="LHM17" s="96"/>
      <c r="LHN17" s="96"/>
      <c r="LHO17" s="96"/>
      <c r="LHP17" s="96"/>
      <c r="LHQ17" s="96"/>
      <c r="LHR17" s="96"/>
      <c r="LHS17" s="96"/>
      <c r="LHT17" s="96"/>
      <c r="LHU17" s="96"/>
      <c r="LHV17" s="96"/>
      <c r="LHW17" s="96"/>
      <c r="LHX17" s="96"/>
      <c r="LHY17" s="96"/>
      <c r="LHZ17" s="96"/>
      <c r="LIA17" s="96"/>
      <c r="LIB17" s="96"/>
      <c r="LIC17" s="96"/>
      <c r="LID17" s="96"/>
      <c r="LIE17" s="96"/>
      <c r="LIF17" s="96"/>
      <c r="LIG17" s="96"/>
      <c r="LIH17" s="96"/>
      <c r="LII17" s="96"/>
      <c r="LIJ17" s="96"/>
      <c r="LIK17" s="96"/>
      <c r="LIL17" s="96"/>
      <c r="LIM17" s="96"/>
      <c r="LIN17" s="96"/>
      <c r="LIO17" s="96"/>
      <c r="LIP17" s="96"/>
      <c r="LIQ17" s="96"/>
      <c r="LIR17" s="96"/>
      <c r="LIS17" s="96"/>
      <c r="LIT17" s="96"/>
      <c r="LIU17" s="96"/>
      <c r="LIV17" s="96"/>
      <c r="LIW17" s="96"/>
      <c r="LIX17" s="96"/>
      <c r="LIY17" s="96"/>
      <c r="LIZ17" s="96"/>
      <c r="LJA17" s="96"/>
      <c r="LJB17" s="96"/>
      <c r="LJC17" s="96"/>
      <c r="LJD17" s="96"/>
      <c r="LJE17" s="96"/>
      <c r="LJF17" s="96"/>
      <c r="LJG17" s="96"/>
      <c r="LJH17" s="96"/>
      <c r="LJI17" s="96"/>
      <c r="LJJ17" s="96"/>
      <c r="LJK17" s="96"/>
      <c r="LJL17" s="96"/>
      <c r="LJM17" s="96"/>
      <c r="LJN17" s="96"/>
      <c r="LJO17" s="96"/>
      <c r="LJP17" s="96"/>
      <c r="LJQ17" s="96"/>
      <c r="LJR17" s="96"/>
      <c r="LJS17" s="96"/>
      <c r="LJT17" s="96"/>
      <c r="LJU17" s="96"/>
      <c r="LJV17" s="96"/>
      <c r="LJW17" s="96"/>
      <c r="LJX17" s="96"/>
      <c r="LJY17" s="96"/>
      <c r="LJZ17" s="96"/>
      <c r="LKA17" s="96"/>
      <c r="LKB17" s="96"/>
      <c r="LKC17" s="96"/>
      <c r="LKD17" s="96"/>
      <c r="LKE17" s="96"/>
      <c r="LKF17" s="96"/>
      <c r="LKG17" s="96"/>
      <c r="LKH17" s="96"/>
      <c r="LKI17" s="96"/>
      <c r="LKJ17" s="96"/>
      <c r="LKK17" s="96"/>
      <c r="LKL17" s="96"/>
      <c r="LKM17" s="96"/>
      <c r="LKN17" s="96"/>
      <c r="LKO17" s="96"/>
      <c r="LKP17" s="96"/>
      <c r="LKQ17" s="96"/>
      <c r="LKR17" s="96"/>
      <c r="LKS17" s="96"/>
      <c r="LKT17" s="96"/>
      <c r="LKU17" s="96"/>
      <c r="LKV17" s="96"/>
      <c r="LKW17" s="96"/>
      <c r="LKX17" s="96"/>
      <c r="LKY17" s="96"/>
      <c r="LKZ17" s="96"/>
      <c r="LLA17" s="96"/>
      <c r="LLB17" s="96"/>
      <c r="LLC17" s="96"/>
      <c r="LLD17" s="96"/>
      <c r="LLE17" s="96"/>
      <c r="LLF17" s="96"/>
      <c r="LLG17" s="96"/>
      <c r="LLH17" s="96"/>
      <c r="LLI17" s="96"/>
      <c r="LLJ17" s="96"/>
      <c r="LLK17" s="96"/>
      <c r="LLL17" s="96"/>
      <c r="LLM17" s="96"/>
      <c r="LLN17" s="96"/>
      <c r="LLO17" s="96"/>
      <c r="LLP17" s="96"/>
      <c r="LLQ17" s="96"/>
      <c r="LLR17" s="96"/>
      <c r="LLS17" s="96"/>
      <c r="LLT17" s="96"/>
      <c r="LLU17" s="96"/>
      <c r="LLV17" s="96"/>
      <c r="LLW17" s="96"/>
      <c r="LLX17" s="96"/>
      <c r="LLY17" s="96"/>
      <c r="LLZ17" s="96"/>
      <c r="LMA17" s="96"/>
      <c r="LMB17" s="96"/>
      <c r="LMC17" s="96"/>
      <c r="LMD17" s="96"/>
      <c r="LME17" s="96"/>
      <c r="LMF17" s="96"/>
      <c r="LMG17" s="96"/>
      <c r="LMH17" s="96"/>
      <c r="LMI17" s="96"/>
      <c r="LMJ17" s="96"/>
      <c r="LMK17" s="96"/>
      <c r="LML17" s="96"/>
      <c r="LMM17" s="96"/>
      <c r="LMN17" s="96"/>
      <c r="LMO17" s="96"/>
      <c r="LMP17" s="96"/>
      <c r="LMQ17" s="96"/>
      <c r="LMR17" s="96"/>
      <c r="LMS17" s="96"/>
      <c r="LMT17" s="96"/>
      <c r="LMU17" s="96"/>
      <c r="LMV17" s="96"/>
      <c r="LMW17" s="96"/>
      <c r="LMX17" s="96"/>
      <c r="LMY17" s="96"/>
      <c r="LMZ17" s="96"/>
      <c r="LNA17" s="96"/>
      <c r="LNB17" s="96"/>
      <c r="LNC17" s="96"/>
      <c r="LND17" s="96"/>
      <c r="LNE17" s="96"/>
      <c r="LNF17" s="96"/>
      <c r="LNG17" s="96"/>
      <c r="LNH17" s="96"/>
      <c r="LNI17" s="96"/>
      <c r="LNJ17" s="96"/>
      <c r="LNK17" s="96"/>
      <c r="LNL17" s="96"/>
      <c r="LNM17" s="96"/>
      <c r="LNN17" s="96"/>
      <c r="LNO17" s="96"/>
      <c r="LNP17" s="96"/>
      <c r="LNQ17" s="96"/>
      <c r="LNR17" s="96"/>
      <c r="LNS17" s="96"/>
      <c r="LNT17" s="96"/>
      <c r="LNU17" s="96"/>
      <c r="LNV17" s="96"/>
      <c r="LNW17" s="96"/>
      <c r="LNX17" s="96"/>
      <c r="LNY17" s="96"/>
      <c r="LNZ17" s="96"/>
      <c r="LOA17" s="96"/>
      <c r="LOB17" s="96"/>
      <c r="LOC17" s="96"/>
      <c r="LOD17" s="96"/>
      <c r="LOE17" s="96"/>
      <c r="LOF17" s="96"/>
      <c r="LOG17" s="96"/>
      <c r="LOH17" s="96"/>
      <c r="LOI17" s="96"/>
      <c r="LOJ17" s="96"/>
      <c r="LOK17" s="96"/>
      <c r="LOL17" s="96"/>
      <c r="LOM17" s="96"/>
      <c r="LON17" s="96"/>
      <c r="LOO17" s="96"/>
      <c r="LOP17" s="96"/>
      <c r="LOQ17" s="96"/>
      <c r="LOR17" s="96"/>
      <c r="LOS17" s="96"/>
      <c r="LOT17" s="96"/>
      <c r="LOU17" s="96"/>
      <c r="LOV17" s="96"/>
      <c r="LOW17" s="96"/>
      <c r="LOX17" s="96"/>
      <c r="LOY17" s="96"/>
      <c r="LOZ17" s="96"/>
      <c r="LPA17" s="96"/>
      <c r="LPB17" s="96"/>
      <c r="LPC17" s="96"/>
      <c r="LPD17" s="96"/>
      <c r="LPE17" s="96"/>
      <c r="LPF17" s="96"/>
      <c r="LPG17" s="96"/>
      <c r="LPH17" s="96"/>
      <c r="LPI17" s="96"/>
      <c r="LPJ17" s="96"/>
      <c r="LPK17" s="96"/>
      <c r="LPL17" s="96"/>
      <c r="LPM17" s="96"/>
      <c r="LPN17" s="96"/>
      <c r="LPO17" s="96"/>
      <c r="LPP17" s="96"/>
      <c r="LPQ17" s="96"/>
      <c r="LPR17" s="96"/>
      <c r="LPS17" s="96"/>
      <c r="LPT17" s="96"/>
      <c r="LPU17" s="96"/>
      <c r="LPV17" s="96"/>
      <c r="LPW17" s="96"/>
      <c r="LPX17" s="96"/>
      <c r="LPY17" s="96"/>
      <c r="LPZ17" s="96"/>
      <c r="LQA17" s="96"/>
      <c r="LQB17" s="96"/>
      <c r="LQC17" s="96"/>
      <c r="LQD17" s="96"/>
      <c r="LQE17" s="96"/>
      <c r="LQF17" s="96"/>
      <c r="LQG17" s="96"/>
      <c r="LQH17" s="96"/>
      <c r="LQI17" s="96"/>
      <c r="LQJ17" s="96"/>
      <c r="LQK17" s="96"/>
      <c r="LQL17" s="96"/>
      <c r="LQM17" s="96"/>
      <c r="LQN17" s="96"/>
      <c r="LQO17" s="96"/>
      <c r="LQP17" s="96"/>
      <c r="LQQ17" s="96"/>
      <c r="LQR17" s="96"/>
      <c r="LQS17" s="96"/>
      <c r="LQT17" s="96"/>
      <c r="LQU17" s="96"/>
      <c r="LQV17" s="96"/>
      <c r="LQW17" s="96"/>
      <c r="LQX17" s="96"/>
      <c r="LQY17" s="96"/>
      <c r="LQZ17" s="96"/>
      <c r="LRA17" s="96"/>
      <c r="LRB17" s="96"/>
      <c r="LRC17" s="96"/>
      <c r="LRD17" s="96"/>
      <c r="LRE17" s="96"/>
      <c r="LRF17" s="96"/>
      <c r="LRG17" s="96"/>
      <c r="LRH17" s="96"/>
      <c r="LRI17" s="96"/>
      <c r="LRJ17" s="96"/>
      <c r="LRK17" s="96"/>
      <c r="LRL17" s="96"/>
      <c r="LRM17" s="96"/>
      <c r="LRN17" s="96"/>
      <c r="LRO17" s="96"/>
      <c r="LRP17" s="96"/>
      <c r="LRQ17" s="96"/>
      <c r="LRR17" s="96"/>
      <c r="LRS17" s="96"/>
      <c r="LRT17" s="96"/>
      <c r="LRU17" s="96"/>
      <c r="LRV17" s="96"/>
      <c r="LRW17" s="96"/>
      <c r="LRX17" s="96"/>
      <c r="LRY17" s="96"/>
      <c r="LRZ17" s="96"/>
      <c r="LSA17" s="96"/>
      <c r="LSB17" s="96"/>
      <c r="LSC17" s="96"/>
      <c r="LSD17" s="96"/>
      <c r="LSE17" s="96"/>
      <c r="LSF17" s="96"/>
      <c r="LSG17" s="96"/>
      <c r="LSH17" s="96"/>
      <c r="LSI17" s="96"/>
      <c r="LSJ17" s="96"/>
      <c r="LSK17" s="96"/>
      <c r="LSL17" s="96"/>
      <c r="LSM17" s="96"/>
      <c r="LSN17" s="96"/>
      <c r="LSO17" s="96"/>
      <c r="LSP17" s="96"/>
      <c r="LSQ17" s="96"/>
      <c r="LSR17" s="96"/>
      <c r="LSS17" s="96"/>
      <c r="LST17" s="96"/>
      <c r="LSU17" s="96"/>
      <c r="LSV17" s="96"/>
      <c r="LSW17" s="96"/>
      <c r="LSX17" s="96"/>
      <c r="LSY17" s="96"/>
      <c r="LSZ17" s="96"/>
      <c r="LTA17" s="96"/>
      <c r="LTB17" s="96"/>
      <c r="LTC17" s="96"/>
      <c r="LTD17" s="96"/>
      <c r="LTE17" s="96"/>
      <c r="LTF17" s="96"/>
      <c r="LTG17" s="96"/>
      <c r="LTH17" s="96"/>
      <c r="LTI17" s="96"/>
      <c r="LTJ17" s="96"/>
      <c r="LTK17" s="96"/>
      <c r="LTL17" s="96"/>
      <c r="LTM17" s="96"/>
      <c r="LTN17" s="96"/>
      <c r="LTO17" s="96"/>
      <c r="LTP17" s="96"/>
      <c r="LTQ17" s="96"/>
      <c r="LTR17" s="96"/>
      <c r="LTS17" s="96"/>
      <c r="LTT17" s="96"/>
      <c r="LTU17" s="96"/>
      <c r="LTV17" s="96"/>
      <c r="LTW17" s="96"/>
      <c r="LTX17" s="96"/>
      <c r="LTY17" s="96"/>
      <c r="LTZ17" s="96"/>
      <c r="LUA17" s="96"/>
      <c r="LUB17" s="96"/>
      <c r="LUC17" s="96"/>
      <c r="LUD17" s="96"/>
      <c r="LUE17" s="96"/>
      <c r="LUF17" s="96"/>
      <c r="LUG17" s="96"/>
      <c r="LUH17" s="96"/>
      <c r="LUI17" s="96"/>
      <c r="LUJ17" s="96"/>
      <c r="LUK17" s="96"/>
      <c r="LUL17" s="96"/>
      <c r="LUM17" s="96"/>
      <c r="LUN17" s="96"/>
      <c r="LUO17" s="96"/>
      <c r="LUP17" s="96"/>
      <c r="LUQ17" s="96"/>
      <c r="LUR17" s="96"/>
      <c r="LUS17" s="96"/>
      <c r="LUT17" s="96"/>
      <c r="LUU17" s="96"/>
      <c r="LUV17" s="96"/>
      <c r="LUW17" s="96"/>
      <c r="LUX17" s="96"/>
      <c r="LUY17" s="96"/>
      <c r="LUZ17" s="96"/>
      <c r="LVA17" s="96"/>
      <c r="LVB17" s="96"/>
      <c r="LVC17" s="96"/>
      <c r="LVD17" s="96"/>
      <c r="LVE17" s="96"/>
      <c r="LVF17" s="96"/>
      <c r="LVG17" s="96"/>
      <c r="LVH17" s="96"/>
      <c r="LVI17" s="96"/>
      <c r="LVJ17" s="96"/>
      <c r="LVK17" s="96"/>
      <c r="LVL17" s="96"/>
      <c r="LVM17" s="96"/>
      <c r="LVN17" s="96"/>
      <c r="LVO17" s="96"/>
      <c r="LVP17" s="96"/>
      <c r="LVQ17" s="96"/>
      <c r="LVR17" s="96"/>
      <c r="LVS17" s="96"/>
      <c r="LVT17" s="96"/>
      <c r="LVU17" s="96"/>
      <c r="LVV17" s="96"/>
      <c r="LVW17" s="96"/>
      <c r="LVX17" s="96"/>
      <c r="LVY17" s="96"/>
      <c r="LVZ17" s="96"/>
      <c r="LWA17" s="96"/>
      <c r="LWB17" s="96"/>
      <c r="LWC17" s="96"/>
      <c r="LWD17" s="96"/>
      <c r="LWE17" s="96"/>
      <c r="LWF17" s="96"/>
      <c r="LWG17" s="96"/>
      <c r="LWH17" s="96"/>
      <c r="LWI17" s="96"/>
      <c r="LWJ17" s="96"/>
      <c r="LWK17" s="96"/>
      <c r="LWL17" s="96"/>
      <c r="LWM17" s="96"/>
      <c r="LWN17" s="96"/>
      <c r="LWO17" s="96"/>
      <c r="LWP17" s="96"/>
      <c r="LWQ17" s="96"/>
      <c r="LWR17" s="96"/>
      <c r="LWS17" s="96"/>
      <c r="LWT17" s="96"/>
      <c r="LWU17" s="96"/>
      <c r="LWV17" s="96"/>
      <c r="LWW17" s="96"/>
      <c r="LWX17" s="96"/>
      <c r="LWY17" s="96"/>
      <c r="LWZ17" s="96"/>
      <c r="LXA17" s="96"/>
      <c r="LXB17" s="96"/>
      <c r="LXC17" s="96"/>
      <c r="LXD17" s="96"/>
      <c r="LXE17" s="96"/>
      <c r="LXF17" s="96"/>
      <c r="LXG17" s="96"/>
      <c r="LXH17" s="96"/>
      <c r="LXI17" s="96"/>
      <c r="LXJ17" s="96"/>
      <c r="LXK17" s="96"/>
      <c r="LXL17" s="96"/>
      <c r="LXM17" s="96"/>
      <c r="LXN17" s="96"/>
      <c r="LXO17" s="96"/>
      <c r="LXP17" s="96"/>
      <c r="LXQ17" s="96"/>
      <c r="LXR17" s="96"/>
      <c r="LXS17" s="96"/>
      <c r="LXT17" s="96"/>
      <c r="LXU17" s="96"/>
      <c r="LXV17" s="96"/>
      <c r="LXW17" s="96"/>
      <c r="LXX17" s="96"/>
      <c r="LXY17" s="96"/>
      <c r="LXZ17" s="96"/>
      <c r="LYA17" s="96"/>
      <c r="LYB17" s="96"/>
      <c r="LYC17" s="96"/>
      <c r="LYD17" s="96"/>
      <c r="LYE17" s="96"/>
      <c r="LYF17" s="96"/>
      <c r="LYG17" s="96"/>
      <c r="LYH17" s="96"/>
      <c r="LYI17" s="96"/>
      <c r="LYJ17" s="96"/>
      <c r="LYK17" s="96"/>
      <c r="LYL17" s="96"/>
      <c r="LYM17" s="96"/>
      <c r="LYN17" s="96"/>
      <c r="LYO17" s="96"/>
      <c r="LYP17" s="96"/>
      <c r="LYQ17" s="96"/>
      <c r="LYR17" s="96"/>
      <c r="LYS17" s="96"/>
      <c r="LYT17" s="96"/>
      <c r="LYU17" s="96"/>
      <c r="LYV17" s="96"/>
      <c r="LYW17" s="96"/>
      <c r="LYX17" s="96"/>
      <c r="LYY17" s="96"/>
      <c r="LYZ17" s="96"/>
      <c r="LZA17" s="96"/>
      <c r="LZB17" s="96"/>
      <c r="LZC17" s="96"/>
      <c r="LZD17" s="96"/>
      <c r="LZE17" s="96"/>
      <c r="LZF17" s="96"/>
      <c r="LZG17" s="96"/>
      <c r="LZH17" s="96"/>
      <c r="LZI17" s="96"/>
      <c r="LZJ17" s="96"/>
      <c r="LZK17" s="96"/>
      <c r="LZL17" s="96"/>
      <c r="LZM17" s="96"/>
      <c r="LZN17" s="96"/>
      <c r="LZO17" s="96"/>
      <c r="LZP17" s="96"/>
      <c r="LZQ17" s="96"/>
      <c r="LZR17" s="96"/>
      <c r="LZS17" s="96"/>
      <c r="LZT17" s="96"/>
      <c r="LZU17" s="96"/>
      <c r="LZV17" s="96"/>
      <c r="LZW17" s="96"/>
      <c r="LZX17" s="96"/>
      <c r="LZY17" s="96"/>
      <c r="LZZ17" s="96"/>
      <c r="MAA17" s="96"/>
      <c r="MAB17" s="96"/>
      <c r="MAC17" s="96"/>
      <c r="MAD17" s="96"/>
      <c r="MAE17" s="96"/>
      <c r="MAF17" s="96"/>
      <c r="MAG17" s="96"/>
      <c r="MAH17" s="96"/>
      <c r="MAI17" s="96"/>
      <c r="MAJ17" s="96"/>
      <c r="MAK17" s="96"/>
      <c r="MAL17" s="96"/>
      <c r="MAM17" s="96"/>
      <c r="MAN17" s="96"/>
      <c r="MAO17" s="96"/>
      <c r="MAP17" s="96"/>
      <c r="MAQ17" s="96"/>
      <c r="MAR17" s="96"/>
      <c r="MAS17" s="96"/>
      <c r="MAT17" s="96"/>
      <c r="MAU17" s="96"/>
      <c r="MAV17" s="96"/>
      <c r="MAW17" s="96"/>
      <c r="MAX17" s="96"/>
      <c r="MAY17" s="96"/>
      <c r="MAZ17" s="96"/>
      <c r="MBA17" s="96"/>
      <c r="MBB17" s="96"/>
      <c r="MBC17" s="96"/>
      <c r="MBD17" s="96"/>
      <c r="MBE17" s="96"/>
      <c r="MBF17" s="96"/>
      <c r="MBG17" s="96"/>
      <c r="MBH17" s="96"/>
      <c r="MBI17" s="96"/>
      <c r="MBJ17" s="96"/>
      <c r="MBK17" s="96"/>
      <c r="MBL17" s="96"/>
      <c r="MBM17" s="96"/>
      <c r="MBN17" s="96"/>
      <c r="MBO17" s="96"/>
      <c r="MBP17" s="96"/>
      <c r="MBQ17" s="96"/>
      <c r="MBR17" s="96"/>
      <c r="MBS17" s="96"/>
      <c r="MBT17" s="96"/>
      <c r="MBU17" s="96"/>
      <c r="MBV17" s="96"/>
      <c r="MBW17" s="96"/>
      <c r="MBX17" s="96"/>
      <c r="MBY17" s="96"/>
      <c r="MBZ17" s="96"/>
      <c r="MCA17" s="96"/>
      <c r="MCB17" s="96"/>
      <c r="MCC17" s="96"/>
      <c r="MCD17" s="96"/>
      <c r="MCE17" s="96"/>
      <c r="MCF17" s="96"/>
      <c r="MCG17" s="96"/>
      <c r="MCH17" s="96"/>
      <c r="MCI17" s="96"/>
      <c r="MCJ17" s="96"/>
      <c r="MCK17" s="96"/>
      <c r="MCL17" s="96"/>
      <c r="MCM17" s="96"/>
      <c r="MCN17" s="96"/>
      <c r="MCO17" s="96"/>
      <c r="MCP17" s="96"/>
      <c r="MCQ17" s="96"/>
      <c r="MCR17" s="96"/>
      <c r="MCS17" s="96"/>
      <c r="MCT17" s="96"/>
      <c r="MCU17" s="96"/>
      <c r="MCV17" s="96"/>
      <c r="MCW17" s="96"/>
      <c r="MCX17" s="96"/>
      <c r="MCY17" s="96"/>
      <c r="MCZ17" s="96"/>
      <c r="MDA17" s="96"/>
      <c r="MDB17" s="96"/>
      <c r="MDC17" s="96"/>
      <c r="MDD17" s="96"/>
      <c r="MDE17" s="96"/>
      <c r="MDF17" s="96"/>
      <c r="MDG17" s="96"/>
      <c r="MDH17" s="96"/>
      <c r="MDI17" s="96"/>
      <c r="MDJ17" s="96"/>
      <c r="MDK17" s="96"/>
      <c r="MDL17" s="96"/>
      <c r="MDM17" s="96"/>
      <c r="MDN17" s="96"/>
      <c r="MDO17" s="96"/>
      <c r="MDP17" s="96"/>
      <c r="MDQ17" s="96"/>
      <c r="MDR17" s="96"/>
      <c r="MDS17" s="96"/>
      <c r="MDT17" s="96"/>
      <c r="MDU17" s="96"/>
      <c r="MDV17" s="96"/>
      <c r="MDW17" s="96"/>
      <c r="MDX17" s="96"/>
      <c r="MDY17" s="96"/>
      <c r="MDZ17" s="96"/>
      <c r="MEA17" s="96"/>
      <c r="MEB17" s="96"/>
      <c r="MEC17" s="96"/>
      <c r="MED17" s="96"/>
      <c r="MEE17" s="96"/>
      <c r="MEF17" s="96"/>
      <c r="MEG17" s="96"/>
      <c r="MEH17" s="96"/>
      <c r="MEI17" s="96"/>
      <c r="MEJ17" s="96"/>
      <c r="MEK17" s="96"/>
      <c r="MEL17" s="96"/>
      <c r="MEM17" s="96"/>
      <c r="MEN17" s="96"/>
      <c r="MEO17" s="96"/>
      <c r="MEP17" s="96"/>
      <c r="MEQ17" s="96"/>
      <c r="MER17" s="96"/>
      <c r="MES17" s="96"/>
      <c r="MET17" s="96"/>
      <c r="MEU17" s="96"/>
      <c r="MEV17" s="96"/>
      <c r="MEW17" s="96"/>
      <c r="MEX17" s="96"/>
      <c r="MEY17" s="96"/>
      <c r="MEZ17" s="96"/>
      <c r="MFA17" s="96"/>
      <c r="MFB17" s="96"/>
      <c r="MFC17" s="96"/>
      <c r="MFD17" s="96"/>
      <c r="MFE17" s="96"/>
      <c r="MFF17" s="96"/>
      <c r="MFG17" s="96"/>
      <c r="MFH17" s="96"/>
      <c r="MFI17" s="96"/>
      <c r="MFJ17" s="96"/>
      <c r="MFK17" s="96"/>
      <c r="MFL17" s="96"/>
      <c r="MFM17" s="96"/>
      <c r="MFN17" s="96"/>
      <c r="MFO17" s="96"/>
      <c r="MFP17" s="96"/>
      <c r="MFQ17" s="96"/>
      <c r="MFR17" s="96"/>
      <c r="MFS17" s="96"/>
      <c r="MFT17" s="96"/>
      <c r="MFU17" s="96"/>
      <c r="MFV17" s="96"/>
      <c r="MFW17" s="96"/>
      <c r="MFX17" s="96"/>
      <c r="MFY17" s="96"/>
      <c r="MFZ17" s="96"/>
      <c r="MGA17" s="96"/>
      <c r="MGB17" s="96"/>
      <c r="MGC17" s="96"/>
      <c r="MGD17" s="96"/>
      <c r="MGE17" s="96"/>
      <c r="MGF17" s="96"/>
      <c r="MGG17" s="96"/>
      <c r="MGH17" s="96"/>
      <c r="MGI17" s="96"/>
      <c r="MGJ17" s="96"/>
      <c r="MGK17" s="96"/>
      <c r="MGL17" s="96"/>
      <c r="MGM17" s="96"/>
      <c r="MGN17" s="96"/>
      <c r="MGO17" s="96"/>
      <c r="MGP17" s="96"/>
      <c r="MGQ17" s="96"/>
      <c r="MGR17" s="96"/>
      <c r="MGS17" s="96"/>
      <c r="MGT17" s="96"/>
      <c r="MGU17" s="96"/>
      <c r="MGV17" s="96"/>
      <c r="MGW17" s="96"/>
      <c r="MGX17" s="96"/>
      <c r="MGY17" s="96"/>
      <c r="MGZ17" s="96"/>
      <c r="MHA17" s="96"/>
      <c r="MHB17" s="96"/>
      <c r="MHC17" s="96"/>
      <c r="MHD17" s="96"/>
      <c r="MHE17" s="96"/>
      <c r="MHF17" s="96"/>
      <c r="MHG17" s="96"/>
      <c r="MHH17" s="96"/>
      <c r="MHI17" s="96"/>
      <c r="MHJ17" s="96"/>
      <c r="MHK17" s="96"/>
      <c r="MHL17" s="96"/>
      <c r="MHM17" s="96"/>
      <c r="MHN17" s="96"/>
      <c r="MHO17" s="96"/>
      <c r="MHP17" s="96"/>
      <c r="MHQ17" s="96"/>
      <c r="MHR17" s="96"/>
      <c r="MHS17" s="96"/>
      <c r="MHT17" s="96"/>
      <c r="MHU17" s="96"/>
      <c r="MHV17" s="96"/>
      <c r="MHW17" s="96"/>
      <c r="MHX17" s="96"/>
      <c r="MHY17" s="96"/>
      <c r="MHZ17" s="96"/>
      <c r="MIA17" s="96"/>
      <c r="MIB17" s="96"/>
      <c r="MIC17" s="96"/>
      <c r="MID17" s="96"/>
      <c r="MIE17" s="96"/>
      <c r="MIF17" s="96"/>
      <c r="MIG17" s="96"/>
      <c r="MIH17" s="96"/>
      <c r="MII17" s="96"/>
      <c r="MIJ17" s="96"/>
      <c r="MIK17" s="96"/>
      <c r="MIL17" s="96"/>
      <c r="MIM17" s="96"/>
      <c r="MIN17" s="96"/>
      <c r="MIO17" s="96"/>
      <c r="MIP17" s="96"/>
      <c r="MIQ17" s="96"/>
      <c r="MIR17" s="96"/>
      <c r="MIS17" s="96"/>
      <c r="MIT17" s="96"/>
      <c r="MIU17" s="96"/>
      <c r="MIV17" s="96"/>
      <c r="MIW17" s="96"/>
      <c r="MIX17" s="96"/>
      <c r="MIY17" s="96"/>
      <c r="MIZ17" s="96"/>
      <c r="MJA17" s="96"/>
      <c r="MJB17" s="96"/>
      <c r="MJC17" s="96"/>
      <c r="MJD17" s="96"/>
      <c r="MJE17" s="96"/>
      <c r="MJF17" s="96"/>
      <c r="MJG17" s="96"/>
      <c r="MJH17" s="96"/>
      <c r="MJI17" s="96"/>
      <c r="MJJ17" s="96"/>
      <c r="MJK17" s="96"/>
      <c r="MJL17" s="96"/>
      <c r="MJM17" s="96"/>
      <c r="MJN17" s="96"/>
      <c r="MJO17" s="96"/>
      <c r="MJP17" s="96"/>
      <c r="MJQ17" s="96"/>
      <c r="MJR17" s="96"/>
      <c r="MJS17" s="96"/>
      <c r="MJT17" s="96"/>
      <c r="MJU17" s="96"/>
      <c r="MJV17" s="96"/>
      <c r="MJW17" s="96"/>
      <c r="MJX17" s="96"/>
      <c r="MJY17" s="96"/>
      <c r="MJZ17" s="96"/>
      <c r="MKA17" s="96"/>
      <c r="MKB17" s="96"/>
      <c r="MKC17" s="96"/>
      <c r="MKD17" s="96"/>
      <c r="MKE17" s="96"/>
      <c r="MKF17" s="96"/>
      <c r="MKG17" s="96"/>
      <c r="MKH17" s="96"/>
      <c r="MKI17" s="96"/>
      <c r="MKJ17" s="96"/>
      <c r="MKK17" s="96"/>
      <c r="MKL17" s="96"/>
      <c r="MKM17" s="96"/>
      <c r="MKN17" s="96"/>
      <c r="MKO17" s="96"/>
      <c r="MKP17" s="96"/>
      <c r="MKQ17" s="96"/>
      <c r="MKR17" s="96"/>
      <c r="MKS17" s="96"/>
      <c r="MKT17" s="96"/>
      <c r="MKU17" s="96"/>
      <c r="MKV17" s="96"/>
      <c r="MKW17" s="96"/>
      <c r="MKX17" s="96"/>
      <c r="MKY17" s="96"/>
      <c r="MKZ17" s="96"/>
      <c r="MLA17" s="96"/>
      <c r="MLB17" s="96"/>
      <c r="MLC17" s="96"/>
      <c r="MLD17" s="96"/>
      <c r="MLE17" s="96"/>
      <c r="MLF17" s="96"/>
      <c r="MLG17" s="96"/>
      <c r="MLH17" s="96"/>
      <c r="MLI17" s="96"/>
      <c r="MLJ17" s="96"/>
      <c r="MLK17" s="96"/>
      <c r="MLL17" s="96"/>
      <c r="MLM17" s="96"/>
      <c r="MLN17" s="96"/>
      <c r="MLO17" s="96"/>
      <c r="MLP17" s="96"/>
      <c r="MLQ17" s="96"/>
      <c r="MLR17" s="96"/>
      <c r="MLS17" s="96"/>
      <c r="MLT17" s="96"/>
      <c r="MLU17" s="96"/>
      <c r="MLV17" s="96"/>
      <c r="MLW17" s="96"/>
      <c r="MLX17" s="96"/>
      <c r="MLY17" s="96"/>
      <c r="MLZ17" s="96"/>
      <c r="MMA17" s="96"/>
      <c r="MMB17" s="96"/>
      <c r="MMC17" s="96"/>
      <c r="MMD17" s="96"/>
      <c r="MME17" s="96"/>
      <c r="MMF17" s="96"/>
      <c r="MMG17" s="96"/>
      <c r="MMH17" s="96"/>
      <c r="MMI17" s="96"/>
      <c r="MMJ17" s="96"/>
      <c r="MMK17" s="96"/>
      <c r="MML17" s="96"/>
      <c r="MMM17" s="96"/>
      <c r="MMN17" s="96"/>
      <c r="MMO17" s="96"/>
      <c r="MMP17" s="96"/>
      <c r="MMQ17" s="96"/>
      <c r="MMR17" s="96"/>
      <c r="MMS17" s="96"/>
      <c r="MMT17" s="96"/>
      <c r="MMU17" s="96"/>
      <c r="MMV17" s="96"/>
      <c r="MMW17" s="96"/>
      <c r="MMX17" s="96"/>
      <c r="MMY17" s="96"/>
      <c r="MMZ17" s="96"/>
      <c r="MNA17" s="96"/>
      <c r="MNB17" s="96"/>
      <c r="MNC17" s="96"/>
      <c r="MND17" s="96"/>
      <c r="MNE17" s="96"/>
      <c r="MNF17" s="96"/>
      <c r="MNG17" s="96"/>
      <c r="MNH17" s="96"/>
      <c r="MNI17" s="96"/>
      <c r="MNJ17" s="96"/>
      <c r="MNK17" s="96"/>
      <c r="MNL17" s="96"/>
      <c r="MNM17" s="96"/>
      <c r="MNN17" s="96"/>
      <c r="MNO17" s="96"/>
      <c r="MNP17" s="96"/>
      <c r="MNQ17" s="96"/>
      <c r="MNR17" s="96"/>
      <c r="MNS17" s="96"/>
      <c r="MNT17" s="96"/>
      <c r="MNU17" s="96"/>
      <c r="MNV17" s="96"/>
      <c r="MNW17" s="96"/>
      <c r="MNX17" s="96"/>
      <c r="MNY17" s="96"/>
      <c r="MNZ17" s="96"/>
      <c r="MOA17" s="96"/>
      <c r="MOB17" s="96"/>
      <c r="MOC17" s="96"/>
      <c r="MOD17" s="96"/>
      <c r="MOE17" s="96"/>
      <c r="MOF17" s="96"/>
      <c r="MOG17" s="96"/>
      <c r="MOH17" s="96"/>
      <c r="MOI17" s="96"/>
      <c r="MOJ17" s="96"/>
      <c r="MOK17" s="96"/>
      <c r="MOL17" s="96"/>
      <c r="MOM17" s="96"/>
      <c r="MON17" s="96"/>
      <c r="MOO17" s="96"/>
      <c r="MOP17" s="96"/>
      <c r="MOQ17" s="96"/>
      <c r="MOR17" s="96"/>
      <c r="MOS17" s="96"/>
      <c r="MOT17" s="96"/>
      <c r="MOU17" s="96"/>
      <c r="MOV17" s="96"/>
      <c r="MOW17" s="96"/>
      <c r="MOX17" s="96"/>
      <c r="MOY17" s="96"/>
      <c r="MOZ17" s="96"/>
      <c r="MPA17" s="96"/>
      <c r="MPB17" s="96"/>
      <c r="MPC17" s="96"/>
      <c r="MPD17" s="96"/>
      <c r="MPE17" s="96"/>
      <c r="MPF17" s="96"/>
      <c r="MPG17" s="96"/>
      <c r="MPH17" s="96"/>
      <c r="MPI17" s="96"/>
      <c r="MPJ17" s="96"/>
      <c r="MPK17" s="96"/>
      <c r="MPL17" s="96"/>
      <c r="MPM17" s="96"/>
      <c r="MPN17" s="96"/>
      <c r="MPO17" s="96"/>
      <c r="MPP17" s="96"/>
      <c r="MPQ17" s="96"/>
      <c r="MPR17" s="96"/>
      <c r="MPS17" s="96"/>
      <c r="MPT17" s="96"/>
      <c r="MPU17" s="96"/>
      <c r="MPV17" s="96"/>
      <c r="MPW17" s="96"/>
      <c r="MPX17" s="96"/>
      <c r="MPY17" s="96"/>
      <c r="MPZ17" s="96"/>
      <c r="MQA17" s="96"/>
      <c r="MQB17" s="96"/>
      <c r="MQC17" s="96"/>
      <c r="MQD17" s="96"/>
      <c r="MQE17" s="96"/>
      <c r="MQF17" s="96"/>
      <c r="MQG17" s="96"/>
      <c r="MQH17" s="96"/>
      <c r="MQI17" s="96"/>
      <c r="MQJ17" s="96"/>
      <c r="MQK17" s="96"/>
      <c r="MQL17" s="96"/>
      <c r="MQM17" s="96"/>
      <c r="MQN17" s="96"/>
      <c r="MQO17" s="96"/>
      <c r="MQP17" s="96"/>
      <c r="MQQ17" s="96"/>
      <c r="MQR17" s="96"/>
      <c r="MQS17" s="96"/>
      <c r="MQT17" s="96"/>
      <c r="MQU17" s="96"/>
      <c r="MQV17" s="96"/>
      <c r="MQW17" s="96"/>
      <c r="MQX17" s="96"/>
      <c r="MQY17" s="96"/>
      <c r="MQZ17" s="96"/>
      <c r="MRA17" s="96"/>
      <c r="MRB17" s="96"/>
      <c r="MRC17" s="96"/>
      <c r="MRD17" s="96"/>
      <c r="MRE17" s="96"/>
      <c r="MRF17" s="96"/>
      <c r="MRG17" s="96"/>
      <c r="MRH17" s="96"/>
      <c r="MRI17" s="96"/>
      <c r="MRJ17" s="96"/>
      <c r="MRK17" s="96"/>
      <c r="MRL17" s="96"/>
      <c r="MRM17" s="96"/>
      <c r="MRN17" s="96"/>
      <c r="MRO17" s="96"/>
      <c r="MRP17" s="96"/>
      <c r="MRQ17" s="96"/>
      <c r="MRR17" s="96"/>
      <c r="MRS17" s="96"/>
      <c r="MRT17" s="96"/>
      <c r="MRU17" s="96"/>
      <c r="MRV17" s="96"/>
      <c r="MRW17" s="96"/>
      <c r="MRX17" s="96"/>
      <c r="MRY17" s="96"/>
      <c r="MRZ17" s="96"/>
      <c r="MSA17" s="96"/>
      <c r="MSB17" s="96"/>
      <c r="MSC17" s="96"/>
      <c r="MSD17" s="96"/>
      <c r="MSE17" s="96"/>
      <c r="MSF17" s="96"/>
      <c r="MSG17" s="96"/>
      <c r="MSH17" s="96"/>
      <c r="MSI17" s="96"/>
      <c r="MSJ17" s="96"/>
      <c r="MSK17" s="96"/>
      <c r="MSL17" s="96"/>
      <c r="MSM17" s="96"/>
      <c r="MSN17" s="96"/>
      <c r="MSO17" s="96"/>
      <c r="MSP17" s="96"/>
      <c r="MSQ17" s="96"/>
      <c r="MSR17" s="96"/>
      <c r="MSS17" s="96"/>
      <c r="MST17" s="96"/>
      <c r="MSU17" s="96"/>
      <c r="MSV17" s="96"/>
      <c r="MSW17" s="96"/>
      <c r="MSX17" s="96"/>
      <c r="MSY17" s="96"/>
      <c r="MSZ17" s="96"/>
      <c r="MTA17" s="96"/>
      <c r="MTB17" s="96"/>
      <c r="MTC17" s="96"/>
      <c r="MTD17" s="96"/>
      <c r="MTE17" s="96"/>
      <c r="MTF17" s="96"/>
      <c r="MTG17" s="96"/>
      <c r="MTH17" s="96"/>
      <c r="MTI17" s="96"/>
      <c r="MTJ17" s="96"/>
      <c r="MTK17" s="96"/>
      <c r="MTL17" s="96"/>
      <c r="MTM17" s="96"/>
      <c r="MTN17" s="96"/>
      <c r="MTO17" s="96"/>
      <c r="MTP17" s="96"/>
      <c r="MTQ17" s="96"/>
      <c r="MTR17" s="96"/>
      <c r="MTS17" s="96"/>
      <c r="MTT17" s="96"/>
      <c r="MTU17" s="96"/>
      <c r="MTV17" s="96"/>
      <c r="MTW17" s="96"/>
      <c r="MTX17" s="96"/>
      <c r="MTY17" s="96"/>
      <c r="MTZ17" s="96"/>
      <c r="MUA17" s="96"/>
      <c r="MUB17" s="96"/>
      <c r="MUC17" s="96"/>
      <c r="MUD17" s="96"/>
      <c r="MUE17" s="96"/>
      <c r="MUF17" s="96"/>
      <c r="MUG17" s="96"/>
      <c r="MUH17" s="96"/>
      <c r="MUI17" s="96"/>
      <c r="MUJ17" s="96"/>
      <c r="MUK17" s="96"/>
      <c r="MUL17" s="96"/>
      <c r="MUM17" s="96"/>
      <c r="MUN17" s="96"/>
      <c r="MUO17" s="96"/>
      <c r="MUP17" s="96"/>
      <c r="MUQ17" s="96"/>
      <c r="MUR17" s="96"/>
      <c r="MUS17" s="96"/>
      <c r="MUT17" s="96"/>
      <c r="MUU17" s="96"/>
      <c r="MUV17" s="96"/>
      <c r="MUW17" s="96"/>
      <c r="MUX17" s="96"/>
      <c r="MUY17" s="96"/>
      <c r="MUZ17" s="96"/>
      <c r="MVA17" s="96"/>
      <c r="MVB17" s="96"/>
      <c r="MVC17" s="96"/>
      <c r="MVD17" s="96"/>
      <c r="MVE17" s="96"/>
      <c r="MVF17" s="96"/>
      <c r="MVG17" s="96"/>
      <c r="MVH17" s="96"/>
      <c r="MVI17" s="96"/>
      <c r="MVJ17" s="96"/>
      <c r="MVK17" s="96"/>
      <c r="MVL17" s="96"/>
      <c r="MVM17" s="96"/>
      <c r="MVN17" s="96"/>
      <c r="MVO17" s="96"/>
      <c r="MVP17" s="96"/>
      <c r="MVQ17" s="96"/>
      <c r="MVR17" s="96"/>
      <c r="MVS17" s="96"/>
      <c r="MVT17" s="96"/>
      <c r="MVU17" s="96"/>
      <c r="MVV17" s="96"/>
      <c r="MVW17" s="96"/>
      <c r="MVX17" s="96"/>
      <c r="MVY17" s="96"/>
      <c r="MVZ17" s="96"/>
      <c r="MWA17" s="96"/>
      <c r="MWB17" s="96"/>
      <c r="MWC17" s="96"/>
      <c r="MWD17" s="96"/>
      <c r="MWE17" s="96"/>
      <c r="MWF17" s="96"/>
      <c r="MWG17" s="96"/>
      <c r="MWH17" s="96"/>
      <c r="MWI17" s="96"/>
      <c r="MWJ17" s="96"/>
      <c r="MWK17" s="96"/>
      <c r="MWL17" s="96"/>
      <c r="MWM17" s="96"/>
      <c r="MWN17" s="96"/>
      <c r="MWO17" s="96"/>
      <c r="MWP17" s="96"/>
      <c r="MWQ17" s="96"/>
      <c r="MWR17" s="96"/>
      <c r="MWS17" s="96"/>
      <c r="MWT17" s="96"/>
      <c r="MWU17" s="96"/>
      <c r="MWV17" s="96"/>
      <c r="MWW17" s="96"/>
      <c r="MWX17" s="96"/>
      <c r="MWY17" s="96"/>
      <c r="MWZ17" s="96"/>
      <c r="MXA17" s="96"/>
      <c r="MXB17" s="96"/>
      <c r="MXC17" s="96"/>
      <c r="MXD17" s="96"/>
      <c r="MXE17" s="96"/>
      <c r="MXF17" s="96"/>
      <c r="MXG17" s="96"/>
      <c r="MXH17" s="96"/>
      <c r="MXI17" s="96"/>
      <c r="MXJ17" s="96"/>
      <c r="MXK17" s="96"/>
      <c r="MXL17" s="96"/>
      <c r="MXM17" s="96"/>
      <c r="MXN17" s="96"/>
      <c r="MXO17" s="96"/>
      <c r="MXP17" s="96"/>
      <c r="MXQ17" s="96"/>
      <c r="MXR17" s="96"/>
      <c r="MXS17" s="96"/>
      <c r="MXT17" s="96"/>
      <c r="MXU17" s="96"/>
      <c r="MXV17" s="96"/>
      <c r="MXW17" s="96"/>
      <c r="MXX17" s="96"/>
      <c r="MXY17" s="96"/>
      <c r="MXZ17" s="96"/>
      <c r="MYA17" s="96"/>
      <c r="MYB17" s="96"/>
      <c r="MYC17" s="96"/>
      <c r="MYD17" s="96"/>
      <c r="MYE17" s="96"/>
      <c r="MYF17" s="96"/>
      <c r="MYG17" s="96"/>
      <c r="MYH17" s="96"/>
      <c r="MYI17" s="96"/>
      <c r="MYJ17" s="96"/>
      <c r="MYK17" s="96"/>
      <c r="MYL17" s="96"/>
      <c r="MYM17" s="96"/>
      <c r="MYN17" s="96"/>
      <c r="MYO17" s="96"/>
      <c r="MYP17" s="96"/>
      <c r="MYQ17" s="96"/>
      <c r="MYR17" s="96"/>
      <c r="MYS17" s="96"/>
      <c r="MYT17" s="96"/>
      <c r="MYU17" s="96"/>
      <c r="MYV17" s="96"/>
      <c r="MYW17" s="96"/>
      <c r="MYX17" s="96"/>
      <c r="MYY17" s="96"/>
      <c r="MYZ17" s="96"/>
      <c r="MZA17" s="96"/>
      <c r="MZB17" s="96"/>
      <c r="MZC17" s="96"/>
      <c r="MZD17" s="96"/>
      <c r="MZE17" s="96"/>
      <c r="MZF17" s="96"/>
      <c r="MZG17" s="96"/>
      <c r="MZH17" s="96"/>
      <c r="MZI17" s="96"/>
      <c r="MZJ17" s="96"/>
      <c r="MZK17" s="96"/>
      <c r="MZL17" s="96"/>
      <c r="MZM17" s="96"/>
      <c r="MZN17" s="96"/>
      <c r="MZO17" s="96"/>
      <c r="MZP17" s="96"/>
      <c r="MZQ17" s="96"/>
      <c r="MZR17" s="96"/>
      <c r="MZS17" s="96"/>
      <c r="MZT17" s="96"/>
      <c r="MZU17" s="96"/>
      <c r="MZV17" s="96"/>
      <c r="MZW17" s="96"/>
      <c r="MZX17" s="96"/>
      <c r="MZY17" s="96"/>
      <c r="MZZ17" s="96"/>
      <c r="NAA17" s="96"/>
      <c r="NAB17" s="96"/>
      <c r="NAC17" s="96"/>
      <c r="NAD17" s="96"/>
      <c r="NAE17" s="96"/>
      <c r="NAF17" s="96"/>
      <c r="NAG17" s="96"/>
      <c r="NAH17" s="96"/>
      <c r="NAI17" s="96"/>
      <c r="NAJ17" s="96"/>
      <c r="NAK17" s="96"/>
      <c r="NAL17" s="96"/>
      <c r="NAM17" s="96"/>
      <c r="NAN17" s="96"/>
      <c r="NAO17" s="96"/>
      <c r="NAP17" s="96"/>
      <c r="NAQ17" s="96"/>
      <c r="NAR17" s="96"/>
      <c r="NAS17" s="96"/>
      <c r="NAT17" s="96"/>
      <c r="NAU17" s="96"/>
      <c r="NAV17" s="96"/>
      <c r="NAW17" s="96"/>
      <c r="NAX17" s="96"/>
      <c r="NAY17" s="96"/>
      <c r="NAZ17" s="96"/>
      <c r="NBA17" s="96"/>
      <c r="NBB17" s="96"/>
      <c r="NBC17" s="96"/>
      <c r="NBD17" s="96"/>
      <c r="NBE17" s="96"/>
      <c r="NBF17" s="96"/>
      <c r="NBG17" s="96"/>
      <c r="NBH17" s="96"/>
      <c r="NBI17" s="96"/>
      <c r="NBJ17" s="96"/>
      <c r="NBK17" s="96"/>
      <c r="NBL17" s="96"/>
      <c r="NBM17" s="96"/>
      <c r="NBN17" s="96"/>
      <c r="NBO17" s="96"/>
      <c r="NBP17" s="96"/>
      <c r="NBQ17" s="96"/>
      <c r="NBR17" s="96"/>
      <c r="NBS17" s="96"/>
      <c r="NBT17" s="96"/>
      <c r="NBU17" s="96"/>
      <c r="NBV17" s="96"/>
      <c r="NBW17" s="96"/>
      <c r="NBX17" s="96"/>
      <c r="NBY17" s="96"/>
      <c r="NBZ17" s="96"/>
      <c r="NCA17" s="96"/>
      <c r="NCB17" s="96"/>
      <c r="NCC17" s="96"/>
      <c r="NCD17" s="96"/>
      <c r="NCE17" s="96"/>
      <c r="NCF17" s="96"/>
      <c r="NCG17" s="96"/>
      <c r="NCH17" s="96"/>
      <c r="NCI17" s="96"/>
      <c r="NCJ17" s="96"/>
      <c r="NCK17" s="96"/>
      <c r="NCL17" s="96"/>
      <c r="NCM17" s="96"/>
      <c r="NCN17" s="96"/>
      <c r="NCO17" s="96"/>
      <c r="NCP17" s="96"/>
      <c r="NCQ17" s="96"/>
      <c r="NCR17" s="96"/>
      <c r="NCS17" s="96"/>
      <c r="NCT17" s="96"/>
      <c r="NCU17" s="96"/>
      <c r="NCV17" s="96"/>
      <c r="NCW17" s="96"/>
      <c r="NCX17" s="96"/>
      <c r="NCY17" s="96"/>
      <c r="NCZ17" s="96"/>
      <c r="NDA17" s="96"/>
      <c r="NDB17" s="96"/>
      <c r="NDC17" s="96"/>
      <c r="NDD17" s="96"/>
      <c r="NDE17" s="96"/>
      <c r="NDF17" s="96"/>
      <c r="NDG17" s="96"/>
      <c r="NDH17" s="96"/>
      <c r="NDI17" s="96"/>
      <c r="NDJ17" s="96"/>
      <c r="NDK17" s="96"/>
      <c r="NDL17" s="96"/>
      <c r="NDM17" s="96"/>
      <c r="NDN17" s="96"/>
      <c r="NDO17" s="96"/>
      <c r="NDP17" s="96"/>
      <c r="NDQ17" s="96"/>
      <c r="NDR17" s="96"/>
      <c r="NDS17" s="96"/>
      <c r="NDT17" s="96"/>
      <c r="NDU17" s="96"/>
      <c r="NDV17" s="96"/>
      <c r="NDW17" s="96"/>
      <c r="NDX17" s="96"/>
      <c r="NDY17" s="96"/>
      <c r="NDZ17" s="96"/>
      <c r="NEA17" s="96"/>
      <c r="NEB17" s="96"/>
      <c r="NEC17" s="96"/>
      <c r="NED17" s="96"/>
      <c r="NEE17" s="96"/>
      <c r="NEF17" s="96"/>
      <c r="NEG17" s="96"/>
      <c r="NEH17" s="96"/>
      <c r="NEI17" s="96"/>
      <c r="NEJ17" s="96"/>
      <c r="NEK17" s="96"/>
      <c r="NEL17" s="96"/>
      <c r="NEM17" s="96"/>
      <c r="NEN17" s="96"/>
      <c r="NEO17" s="96"/>
      <c r="NEP17" s="96"/>
      <c r="NEQ17" s="96"/>
      <c r="NER17" s="96"/>
      <c r="NES17" s="96"/>
      <c r="NET17" s="96"/>
      <c r="NEU17" s="96"/>
      <c r="NEV17" s="96"/>
      <c r="NEW17" s="96"/>
      <c r="NEX17" s="96"/>
      <c r="NEY17" s="96"/>
      <c r="NEZ17" s="96"/>
      <c r="NFA17" s="96"/>
      <c r="NFB17" s="96"/>
      <c r="NFC17" s="96"/>
      <c r="NFD17" s="96"/>
      <c r="NFE17" s="96"/>
      <c r="NFF17" s="96"/>
      <c r="NFG17" s="96"/>
      <c r="NFH17" s="96"/>
      <c r="NFI17" s="96"/>
      <c r="NFJ17" s="96"/>
      <c r="NFK17" s="96"/>
      <c r="NFL17" s="96"/>
      <c r="NFM17" s="96"/>
      <c r="NFN17" s="96"/>
      <c r="NFO17" s="96"/>
      <c r="NFP17" s="96"/>
      <c r="NFQ17" s="96"/>
      <c r="NFR17" s="96"/>
      <c r="NFS17" s="96"/>
      <c r="NFT17" s="96"/>
      <c r="NFU17" s="96"/>
      <c r="NFV17" s="96"/>
      <c r="NFW17" s="96"/>
      <c r="NFX17" s="96"/>
      <c r="NFY17" s="96"/>
      <c r="NFZ17" s="96"/>
      <c r="NGA17" s="96"/>
      <c r="NGB17" s="96"/>
      <c r="NGC17" s="96"/>
      <c r="NGD17" s="96"/>
      <c r="NGE17" s="96"/>
      <c r="NGF17" s="96"/>
      <c r="NGG17" s="96"/>
      <c r="NGH17" s="96"/>
      <c r="NGI17" s="96"/>
      <c r="NGJ17" s="96"/>
      <c r="NGK17" s="96"/>
      <c r="NGL17" s="96"/>
      <c r="NGM17" s="96"/>
      <c r="NGN17" s="96"/>
      <c r="NGO17" s="96"/>
      <c r="NGP17" s="96"/>
      <c r="NGQ17" s="96"/>
      <c r="NGR17" s="96"/>
      <c r="NGS17" s="96"/>
      <c r="NGT17" s="96"/>
      <c r="NGU17" s="96"/>
      <c r="NGV17" s="96"/>
      <c r="NGW17" s="96"/>
      <c r="NGX17" s="96"/>
      <c r="NGY17" s="96"/>
      <c r="NGZ17" s="96"/>
      <c r="NHA17" s="96"/>
      <c r="NHB17" s="96"/>
      <c r="NHC17" s="96"/>
      <c r="NHD17" s="96"/>
      <c r="NHE17" s="96"/>
      <c r="NHF17" s="96"/>
      <c r="NHG17" s="96"/>
      <c r="NHH17" s="96"/>
      <c r="NHI17" s="96"/>
      <c r="NHJ17" s="96"/>
      <c r="NHK17" s="96"/>
      <c r="NHL17" s="96"/>
      <c r="NHM17" s="96"/>
      <c r="NHN17" s="96"/>
      <c r="NHO17" s="96"/>
      <c r="NHP17" s="96"/>
      <c r="NHQ17" s="96"/>
      <c r="NHR17" s="96"/>
      <c r="NHS17" s="96"/>
      <c r="NHT17" s="96"/>
      <c r="NHU17" s="96"/>
      <c r="NHV17" s="96"/>
      <c r="NHW17" s="96"/>
      <c r="NHX17" s="96"/>
      <c r="NHY17" s="96"/>
      <c r="NHZ17" s="96"/>
      <c r="NIA17" s="96"/>
      <c r="NIB17" s="96"/>
      <c r="NIC17" s="96"/>
      <c r="NID17" s="96"/>
      <c r="NIE17" s="96"/>
      <c r="NIF17" s="96"/>
      <c r="NIG17" s="96"/>
      <c r="NIH17" s="96"/>
      <c r="NII17" s="96"/>
      <c r="NIJ17" s="96"/>
      <c r="NIK17" s="96"/>
      <c r="NIL17" s="96"/>
      <c r="NIM17" s="96"/>
      <c r="NIN17" s="96"/>
      <c r="NIO17" s="96"/>
      <c r="NIP17" s="96"/>
      <c r="NIQ17" s="96"/>
      <c r="NIR17" s="96"/>
      <c r="NIS17" s="96"/>
      <c r="NIT17" s="96"/>
      <c r="NIU17" s="96"/>
      <c r="NIV17" s="96"/>
      <c r="NIW17" s="96"/>
      <c r="NIX17" s="96"/>
      <c r="NIY17" s="96"/>
      <c r="NIZ17" s="96"/>
      <c r="NJA17" s="96"/>
      <c r="NJB17" s="96"/>
      <c r="NJC17" s="96"/>
      <c r="NJD17" s="96"/>
      <c r="NJE17" s="96"/>
      <c r="NJF17" s="96"/>
      <c r="NJG17" s="96"/>
      <c r="NJH17" s="96"/>
      <c r="NJI17" s="96"/>
      <c r="NJJ17" s="96"/>
      <c r="NJK17" s="96"/>
      <c r="NJL17" s="96"/>
      <c r="NJM17" s="96"/>
      <c r="NJN17" s="96"/>
      <c r="NJO17" s="96"/>
      <c r="NJP17" s="96"/>
      <c r="NJQ17" s="96"/>
      <c r="NJR17" s="96"/>
      <c r="NJS17" s="96"/>
      <c r="NJT17" s="96"/>
      <c r="NJU17" s="96"/>
      <c r="NJV17" s="96"/>
      <c r="NJW17" s="96"/>
      <c r="NJX17" s="96"/>
      <c r="NJY17" s="96"/>
      <c r="NJZ17" s="96"/>
      <c r="NKA17" s="96"/>
      <c r="NKB17" s="96"/>
      <c r="NKC17" s="96"/>
      <c r="NKD17" s="96"/>
      <c r="NKE17" s="96"/>
      <c r="NKF17" s="96"/>
      <c r="NKG17" s="96"/>
      <c r="NKH17" s="96"/>
      <c r="NKI17" s="96"/>
      <c r="NKJ17" s="96"/>
      <c r="NKK17" s="96"/>
      <c r="NKL17" s="96"/>
      <c r="NKM17" s="96"/>
      <c r="NKN17" s="96"/>
      <c r="NKO17" s="96"/>
      <c r="NKP17" s="96"/>
      <c r="NKQ17" s="96"/>
      <c r="NKR17" s="96"/>
      <c r="NKS17" s="96"/>
      <c r="NKT17" s="96"/>
      <c r="NKU17" s="96"/>
      <c r="NKV17" s="96"/>
      <c r="NKW17" s="96"/>
      <c r="NKX17" s="96"/>
      <c r="NKY17" s="96"/>
      <c r="NKZ17" s="96"/>
      <c r="NLA17" s="96"/>
      <c r="NLB17" s="96"/>
      <c r="NLC17" s="96"/>
      <c r="NLD17" s="96"/>
      <c r="NLE17" s="96"/>
      <c r="NLF17" s="96"/>
      <c r="NLG17" s="96"/>
      <c r="NLH17" s="96"/>
      <c r="NLI17" s="96"/>
      <c r="NLJ17" s="96"/>
      <c r="NLK17" s="96"/>
      <c r="NLL17" s="96"/>
      <c r="NLM17" s="96"/>
      <c r="NLN17" s="96"/>
      <c r="NLO17" s="96"/>
      <c r="NLP17" s="96"/>
      <c r="NLQ17" s="96"/>
      <c r="NLR17" s="96"/>
      <c r="NLS17" s="96"/>
      <c r="NLT17" s="96"/>
      <c r="NLU17" s="96"/>
      <c r="NLV17" s="96"/>
      <c r="NLW17" s="96"/>
      <c r="NLX17" s="96"/>
      <c r="NLY17" s="96"/>
      <c r="NLZ17" s="96"/>
      <c r="NMA17" s="96"/>
      <c r="NMB17" s="96"/>
      <c r="NMC17" s="96"/>
      <c r="NMD17" s="96"/>
      <c r="NME17" s="96"/>
      <c r="NMF17" s="96"/>
      <c r="NMG17" s="96"/>
      <c r="NMH17" s="96"/>
      <c r="NMI17" s="96"/>
      <c r="NMJ17" s="96"/>
      <c r="NMK17" s="96"/>
      <c r="NML17" s="96"/>
      <c r="NMM17" s="96"/>
      <c r="NMN17" s="96"/>
      <c r="NMO17" s="96"/>
      <c r="NMP17" s="96"/>
      <c r="NMQ17" s="96"/>
      <c r="NMR17" s="96"/>
      <c r="NMS17" s="96"/>
      <c r="NMT17" s="96"/>
      <c r="NMU17" s="96"/>
      <c r="NMV17" s="96"/>
      <c r="NMW17" s="96"/>
      <c r="NMX17" s="96"/>
      <c r="NMY17" s="96"/>
      <c r="NMZ17" s="96"/>
      <c r="NNA17" s="96"/>
      <c r="NNB17" s="96"/>
      <c r="NNC17" s="96"/>
      <c r="NND17" s="96"/>
      <c r="NNE17" s="96"/>
      <c r="NNF17" s="96"/>
      <c r="NNG17" s="96"/>
      <c r="NNH17" s="96"/>
      <c r="NNI17" s="96"/>
      <c r="NNJ17" s="96"/>
      <c r="NNK17" s="96"/>
      <c r="NNL17" s="96"/>
      <c r="NNM17" s="96"/>
      <c r="NNN17" s="96"/>
      <c r="NNO17" s="96"/>
      <c r="NNP17" s="96"/>
      <c r="NNQ17" s="96"/>
      <c r="NNR17" s="96"/>
      <c r="NNS17" s="96"/>
      <c r="NNT17" s="96"/>
      <c r="NNU17" s="96"/>
      <c r="NNV17" s="96"/>
      <c r="NNW17" s="96"/>
      <c r="NNX17" s="96"/>
      <c r="NNY17" s="96"/>
      <c r="NNZ17" s="96"/>
      <c r="NOA17" s="96"/>
      <c r="NOB17" s="96"/>
      <c r="NOC17" s="96"/>
      <c r="NOD17" s="96"/>
      <c r="NOE17" s="96"/>
      <c r="NOF17" s="96"/>
      <c r="NOG17" s="96"/>
      <c r="NOH17" s="96"/>
      <c r="NOI17" s="96"/>
      <c r="NOJ17" s="96"/>
      <c r="NOK17" s="96"/>
      <c r="NOL17" s="96"/>
      <c r="NOM17" s="96"/>
      <c r="NON17" s="96"/>
      <c r="NOO17" s="96"/>
      <c r="NOP17" s="96"/>
      <c r="NOQ17" s="96"/>
      <c r="NOR17" s="96"/>
      <c r="NOS17" s="96"/>
      <c r="NOT17" s="96"/>
      <c r="NOU17" s="96"/>
      <c r="NOV17" s="96"/>
      <c r="NOW17" s="96"/>
      <c r="NOX17" s="96"/>
      <c r="NOY17" s="96"/>
      <c r="NOZ17" s="96"/>
      <c r="NPA17" s="96"/>
      <c r="NPB17" s="96"/>
      <c r="NPC17" s="96"/>
      <c r="NPD17" s="96"/>
      <c r="NPE17" s="96"/>
      <c r="NPF17" s="96"/>
      <c r="NPG17" s="96"/>
      <c r="NPH17" s="96"/>
      <c r="NPI17" s="96"/>
      <c r="NPJ17" s="96"/>
      <c r="NPK17" s="96"/>
      <c r="NPL17" s="96"/>
      <c r="NPM17" s="96"/>
      <c r="NPN17" s="96"/>
      <c r="NPO17" s="96"/>
      <c r="NPP17" s="96"/>
      <c r="NPQ17" s="96"/>
      <c r="NPR17" s="96"/>
      <c r="NPS17" s="96"/>
      <c r="NPT17" s="96"/>
      <c r="NPU17" s="96"/>
      <c r="NPV17" s="96"/>
      <c r="NPW17" s="96"/>
      <c r="NPX17" s="96"/>
      <c r="NPY17" s="96"/>
      <c r="NPZ17" s="96"/>
      <c r="NQA17" s="96"/>
      <c r="NQB17" s="96"/>
      <c r="NQC17" s="96"/>
      <c r="NQD17" s="96"/>
      <c r="NQE17" s="96"/>
      <c r="NQF17" s="96"/>
      <c r="NQG17" s="96"/>
      <c r="NQH17" s="96"/>
      <c r="NQI17" s="96"/>
      <c r="NQJ17" s="96"/>
      <c r="NQK17" s="96"/>
      <c r="NQL17" s="96"/>
      <c r="NQM17" s="96"/>
      <c r="NQN17" s="96"/>
      <c r="NQO17" s="96"/>
      <c r="NQP17" s="96"/>
      <c r="NQQ17" s="96"/>
      <c r="NQR17" s="96"/>
      <c r="NQS17" s="96"/>
      <c r="NQT17" s="96"/>
      <c r="NQU17" s="96"/>
      <c r="NQV17" s="96"/>
      <c r="NQW17" s="96"/>
      <c r="NQX17" s="96"/>
      <c r="NQY17" s="96"/>
      <c r="NQZ17" s="96"/>
      <c r="NRA17" s="96"/>
      <c r="NRB17" s="96"/>
      <c r="NRC17" s="96"/>
      <c r="NRD17" s="96"/>
      <c r="NRE17" s="96"/>
      <c r="NRF17" s="96"/>
      <c r="NRG17" s="96"/>
      <c r="NRH17" s="96"/>
      <c r="NRI17" s="96"/>
      <c r="NRJ17" s="96"/>
      <c r="NRK17" s="96"/>
      <c r="NRL17" s="96"/>
      <c r="NRM17" s="96"/>
      <c r="NRN17" s="96"/>
      <c r="NRO17" s="96"/>
      <c r="NRP17" s="96"/>
      <c r="NRQ17" s="96"/>
      <c r="NRR17" s="96"/>
      <c r="NRS17" s="96"/>
      <c r="NRT17" s="96"/>
      <c r="NRU17" s="96"/>
      <c r="NRV17" s="96"/>
      <c r="NRW17" s="96"/>
      <c r="NRX17" s="96"/>
      <c r="NRY17" s="96"/>
      <c r="NRZ17" s="96"/>
      <c r="NSA17" s="96"/>
      <c r="NSB17" s="96"/>
      <c r="NSC17" s="96"/>
      <c r="NSD17" s="96"/>
      <c r="NSE17" s="96"/>
      <c r="NSF17" s="96"/>
      <c r="NSG17" s="96"/>
      <c r="NSH17" s="96"/>
      <c r="NSI17" s="96"/>
      <c r="NSJ17" s="96"/>
      <c r="NSK17" s="96"/>
      <c r="NSL17" s="96"/>
      <c r="NSM17" s="96"/>
      <c r="NSN17" s="96"/>
      <c r="NSO17" s="96"/>
      <c r="NSP17" s="96"/>
      <c r="NSQ17" s="96"/>
      <c r="NSR17" s="96"/>
      <c r="NSS17" s="96"/>
      <c r="NST17" s="96"/>
      <c r="NSU17" s="96"/>
      <c r="NSV17" s="96"/>
      <c r="NSW17" s="96"/>
      <c r="NSX17" s="96"/>
      <c r="NSY17" s="96"/>
      <c r="NSZ17" s="96"/>
      <c r="NTA17" s="96"/>
      <c r="NTB17" s="96"/>
      <c r="NTC17" s="96"/>
      <c r="NTD17" s="96"/>
      <c r="NTE17" s="96"/>
      <c r="NTF17" s="96"/>
      <c r="NTG17" s="96"/>
      <c r="NTH17" s="96"/>
      <c r="NTI17" s="96"/>
      <c r="NTJ17" s="96"/>
      <c r="NTK17" s="96"/>
      <c r="NTL17" s="96"/>
      <c r="NTM17" s="96"/>
      <c r="NTN17" s="96"/>
      <c r="NTO17" s="96"/>
      <c r="NTP17" s="96"/>
      <c r="NTQ17" s="96"/>
      <c r="NTR17" s="96"/>
      <c r="NTS17" s="96"/>
      <c r="NTT17" s="96"/>
      <c r="NTU17" s="96"/>
      <c r="NTV17" s="96"/>
      <c r="NTW17" s="96"/>
      <c r="NTX17" s="96"/>
      <c r="NTY17" s="96"/>
      <c r="NTZ17" s="96"/>
      <c r="NUA17" s="96"/>
      <c r="NUB17" s="96"/>
      <c r="NUC17" s="96"/>
      <c r="NUD17" s="96"/>
      <c r="NUE17" s="96"/>
      <c r="NUF17" s="96"/>
      <c r="NUG17" s="96"/>
      <c r="NUH17" s="96"/>
      <c r="NUI17" s="96"/>
      <c r="NUJ17" s="96"/>
      <c r="NUK17" s="96"/>
      <c r="NUL17" s="96"/>
      <c r="NUM17" s="96"/>
      <c r="NUN17" s="96"/>
      <c r="NUO17" s="96"/>
      <c r="NUP17" s="96"/>
      <c r="NUQ17" s="96"/>
      <c r="NUR17" s="96"/>
      <c r="NUS17" s="96"/>
      <c r="NUT17" s="96"/>
      <c r="NUU17" s="96"/>
      <c r="NUV17" s="96"/>
      <c r="NUW17" s="96"/>
      <c r="NUX17" s="96"/>
      <c r="NUY17" s="96"/>
      <c r="NUZ17" s="96"/>
      <c r="NVA17" s="96"/>
      <c r="NVB17" s="96"/>
      <c r="NVC17" s="96"/>
      <c r="NVD17" s="96"/>
      <c r="NVE17" s="96"/>
      <c r="NVF17" s="96"/>
      <c r="NVG17" s="96"/>
      <c r="NVH17" s="96"/>
      <c r="NVI17" s="96"/>
      <c r="NVJ17" s="96"/>
      <c r="NVK17" s="96"/>
      <c r="NVL17" s="96"/>
      <c r="NVM17" s="96"/>
      <c r="NVN17" s="96"/>
      <c r="NVO17" s="96"/>
      <c r="NVP17" s="96"/>
      <c r="NVQ17" s="96"/>
      <c r="NVR17" s="96"/>
      <c r="NVS17" s="96"/>
      <c r="NVT17" s="96"/>
      <c r="NVU17" s="96"/>
      <c r="NVV17" s="96"/>
      <c r="NVW17" s="96"/>
      <c r="NVX17" s="96"/>
      <c r="NVY17" s="96"/>
      <c r="NVZ17" s="96"/>
      <c r="NWA17" s="96"/>
      <c r="NWB17" s="96"/>
      <c r="NWC17" s="96"/>
      <c r="NWD17" s="96"/>
      <c r="NWE17" s="96"/>
      <c r="NWF17" s="96"/>
      <c r="NWG17" s="96"/>
      <c r="NWH17" s="96"/>
      <c r="NWI17" s="96"/>
      <c r="NWJ17" s="96"/>
      <c r="NWK17" s="96"/>
      <c r="NWL17" s="96"/>
      <c r="NWM17" s="96"/>
      <c r="NWN17" s="96"/>
      <c r="NWO17" s="96"/>
      <c r="NWP17" s="96"/>
      <c r="NWQ17" s="96"/>
      <c r="NWR17" s="96"/>
      <c r="NWS17" s="96"/>
      <c r="NWT17" s="96"/>
      <c r="NWU17" s="96"/>
      <c r="NWV17" s="96"/>
      <c r="NWW17" s="96"/>
      <c r="NWX17" s="96"/>
      <c r="NWY17" s="96"/>
      <c r="NWZ17" s="96"/>
      <c r="NXA17" s="96"/>
      <c r="NXB17" s="96"/>
      <c r="NXC17" s="96"/>
      <c r="NXD17" s="96"/>
      <c r="NXE17" s="96"/>
      <c r="NXF17" s="96"/>
      <c r="NXG17" s="96"/>
      <c r="NXH17" s="96"/>
      <c r="NXI17" s="96"/>
      <c r="NXJ17" s="96"/>
      <c r="NXK17" s="96"/>
      <c r="NXL17" s="96"/>
      <c r="NXM17" s="96"/>
      <c r="NXN17" s="96"/>
      <c r="NXO17" s="96"/>
      <c r="NXP17" s="96"/>
      <c r="NXQ17" s="96"/>
      <c r="NXR17" s="96"/>
      <c r="NXS17" s="96"/>
      <c r="NXT17" s="96"/>
      <c r="NXU17" s="96"/>
      <c r="NXV17" s="96"/>
      <c r="NXW17" s="96"/>
      <c r="NXX17" s="96"/>
      <c r="NXY17" s="96"/>
      <c r="NXZ17" s="96"/>
      <c r="NYA17" s="96"/>
      <c r="NYB17" s="96"/>
      <c r="NYC17" s="96"/>
      <c r="NYD17" s="96"/>
      <c r="NYE17" s="96"/>
      <c r="NYF17" s="96"/>
      <c r="NYG17" s="96"/>
      <c r="NYH17" s="96"/>
      <c r="NYI17" s="96"/>
      <c r="NYJ17" s="96"/>
      <c r="NYK17" s="96"/>
      <c r="NYL17" s="96"/>
      <c r="NYM17" s="96"/>
      <c r="NYN17" s="96"/>
      <c r="NYO17" s="96"/>
      <c r="NYP17" s="96"/>
      <c r="NYQ17" s="96"/>
      <c r="NYR17" s="96"/>
      <c r="NYS17" s="96"/>
      <c r="NYT17" s="96"/>
      <c r="NYU17" s="96"/>
      <c r="NYV17" s="96"/>
      <c r="NYW17" s="96"/>
      <c r="NYX17" s="96"/>
      <c r="NYY17" s="96"/>
      <c r="NYZ17" s="96"/>
      <c r="NZA17" s="96"/>
      <c r="NZB17" s="96"/>
      <c r="NZC17" s="96"/>
      <c r="NZD17" s="96"/>
      <c r="NZE17" s="96"/>
      <c r="NZF17" s="96"/>
      <c r="NZG17" s="96"/>
      <c r="NZH17" s="96"/>
      <c r="NZI17" s="96"/>
      <c r="NZJ17" s="96"/>
      <c r="NZK17" s="96"/>
      <c r="NZL17" s="96"/>
      <c r="NZM17" s="96"/>
      <c r="NZN17" s="96"/>
      <c r="NZO17" s="96"/>
      <c r="NZP17" s="96"/>
      <c r="NZQ17" s="96"/>
      <c r="NZR17" s="96"/>
      <c r="NZS17" s="96"/>
      <c r="NZT17" s="96"/>
      <c r="NZU17" s="96"/>
      <c r="NZV17" s="96"/>
      <c r="NZW17" s="96"/>
      <c r="NZX17" s="96"/>
      <c r="NZY17" s="96"/>
      <c r="NZZ17" s="96"/>
      <c r="OAA17" s="96"/>
      <c r="OAB17" s="96"/>
      <c r="OAC17" s="96"/>
      <c r="OAD17" s="96"/>
      <c r="OAE17" s="96"/>
      <c r="OAF17" s="96"/>
      <c r="OAG17" s="96"/>
      <c r="OAH17" s="96"/>
      <c r="OAI17" s="96"/>
      <c r="OAJ17" s="96"/>
      <c r="OAK17" s="96"/>
      <c r="OAL17" s="96"/>
      <c r="OAM17" s="96"/>
      <c r="OAN17" s="96"/>
      <c r="OAO17" s="96"/>
      <c r="OAP17" s="96"/>
      <c r="OAQ17" s="96"/>
      <c r="OAR17" s="96"/>
      <c r="OAS17" s="96"/>
      <c r="OAT17" s="96"/>
      <c r="OAU17" s="96"/>
      <c r="OAV17" s="96"/>
      <c r="OAW17" s="96"/>
      <c r="OAX17" s="96"/>
      <c r="OAY17" s="96"/>
      <c r="OAZ17" s="96"/>
      <c r="OBA17" s="96"/>
      <c r="OBB17" s="96"/>
      <c r="OBC17" s="96"/>
      <c r="OBD17" s="96"/>
      <c r="OBE17" s="96"/>
      <c r="OBF17" s="96"/>
      <c r="OBG17" s="96"/>
      <c r="OBH17" s="96"/>
      <c r="OBI17" s="96"/>
      <c r="OBJ17" s="96"/>
      <c r="OBK17" s="96"/>
      <c r="OBL17" s="96"/>
      <c r="OBM17" s="96"/>
      <c r="OBN17" s="96"/>
      <c r="OBO17" s="96"/>
      <c r="OBP17" s="96"/>
      <c r="OBQ17" s="96"/>
      <c r="OBR17" s="96"/>
      <c r="OBS17" s="96"/>
      <c r="OBT17" s="96"/>
      <c r="OBU17" s="96"/>
      <c r="OBV17" s="96"/>
      <c r="OBW17" s="96"/>
      <c r="OBX17" s="96"/>
      <c r="OBY17" s="96"/>
      <c r="OBZ17" s="96"/>
      <c r="OCA17" s="96"/>
      <c r="OCB17" s="96"/>
      <c r="OCC17" s="96"/>
      <c r="OCD17" s="96"/>
      <c r="OCE17" s="96"/>
      <c r="OCF17" s="96"/>
      <c r="OCG17" s="96"/>
      <c r="OCH17" s="96"/>
      <c r="OCI17" s="96"/>
      <c r="OCJ17" s="96"/>
      <c r="OCK17" s="96"/>
      <c r="OCL17" s="96"/>
      <c r="OCM17" s="96"/>
      <c r="OCN17" s="96"/>
      <c r="OCO17" s="96"/>
      <c r="OCP17" s="96"/>
      <c r="OCQ17" s="96"/>
      <c r="OCR17" s="96"/>
      <c r="OCS17" s="96"/>
      <c r="OCT17" s="96"/>
      <c r="OCU17" s="96"/>
      <c r="OCV17" s="96"/>
      <c r="OCW17" s="96"/>
      <c r="OCX17" s="96"/>
      <c r="OCY17" s="96"/>
      <c r="OCZ17" s="96"/>
      <c r="ODA17" s="96"/>
      <c r="ODB17" s="96"/>
      <c r="ODC17" s="96"/>
      <c r="ODD17" s="96"/>
      <c r="ODE17" s="96"/>
      <c r="ODF17" s="96"/>
      <c r="ODG17" s="96"/>
      <c r="ODH17" s="96"/>
      <c r="ODI17" s="96"/>
      <c r="ODJ17" s="96"/>
      <c r="ODK17" s="96"/>
      <c r="ODL17" s="96"/>
      <c r="ODM17" s="96"/>
      <c r="ODN17" s="96"/>
      <c r="ODO17" s="96"/>
      <c r="ODP17" s="96"/>
      <c r="ODQ17" s="96"/>
      <c r="ODR17" s="96"/>
      <c r="ODS17" s="96"/>
      <c r="ODT17" s="96"/>
      <c r="ODU17" s="96"/>
      <c r="ODV17" s="96"/>
      <c r="ODW17" s="96"/>
      <c r="ODX17" s="96"/>
      <c r="ODY17" s="96"/>
      <c r="ODZ17" s="96"/>
      <c r="OEA17" s="96"/>
      <c r="OEB17" s="96"/>
      <c r="OEC17" s="96"/>
      <c r="OED17" s="96"/>
      <c r="OEE17" s="96"/>
      <c r="OEF17" s="96"/>
      <c r="OEG17" s="96"/>
      <c r="OEH17" s="96"/>
      <c r="OEI17" s="96"/>
      <c r="OEJ17" s="96"/>
      <c r="OEK17" s="96"/>
      <c r="OEL17" s="96"/>
      <c r="OEM17" s="96"/>
      <c r="OEN17" s="96"/>
      <c r="OEO17" s="96"/>
      <c r="OEP17" s="96"/>
      <c r="OEQ17" s="96"/>
      <c r="OER17" s="96"/>
      <c r="OES17" s="96"/>
      <c r="OET17" s="96"/>
      <c r="OEU17" s="96"/>
      <c r="OEV17" s="96"/>
      <c r="OEW17" s="96"/>
      <c r="OEX17" s="96"/>
      <c r="OEY17" s="96"/>
      <c r="OEZ17" s="96"/>
      <c r="OFA17" s="96"/>
      <c r="OFB17" s="96"/>
      <c r="OFC17" s="96"/>
      <c r="OFD17" s="96"/>
      <c r="OFE17" s="96"/>
      <c r="OFF17" s="96"/>
      <c r="OFG17" s="96"/>
      <c r="OFH17" s="96"/>
      <c r="OFI17" s="96"/>
      <c r="OFJ17" s="96"/>
      <c r="OFK17" s="96"/>
      <c r="OFL17" s="96"/>
      <c r="OFM17" s="96"/>
      <c r="OFN17" s="96"/>
      <c r="OFO17" s="96"/>
      <c r="OFP17" s="96"/>
      <c r="OFQ17" s="96"/>
      <c r="OFR17" s="96"/>
      <c r="OFS17" s="96"/>
      <c r="OFT17" s="96"/>
      <c r="OFU17" s="96"/>
      <c r="OFV17" s="96"/>
      <c r="OFW17" s="96"/>
      <c r="OFX17" s="96"/>
      <c r="OFY17" s="96"/>
      <c r="OFZ17" s="96"/>
      <c r="OGA17" s="96"/>
      <c r="OGB17" s="96"/>
      <c r="OGC17" s="96"/>
      <c r="OGD17" s="96"/>
      <c r="OGE17" s="96"/>
      <c r="OGF17" s="96"/>
      <c r="OGG17" s="96"/>
      <c r="OGH17" s="96"/>
      <c r="OGI17" s="96"/>
      <c r="OGJ17" s="96"/>
      <c r="OGK17" s="96"/>
      <c r="OGL17" s="96"/>
      <c r="OGM17" s="96"/>
      <c r="OGN17" s="96"/>
      <c r="OGO17" s="96"/>
      <c r="OGP17" s="96"/>
      <c r="OGQ17" s="96"/>
      <c r="OGR17" s="96"/>
      <c r="OGS17" s="96"/>
      <c r="OGT17" s="96"/>
      <c r="OGU17" s="96"/>
      <c r="OGV17" s="96"/>
      <c r="OGW17" s="96"/>
      <c r="OGX17" s="96"/>
      <c r="OGY17" s="96"/>
      <c r="OGZ17" s="96"/>
      <c r="OHA17" s="96"/>
      <c r="OHB17" s="96"/>
      <c r="OHC17" s="96"/>
      <c r="OHD17" s="96"/>
      <c r="OHE17" s="96"/>
      <c r="OHF17" s="96"/>
      <c r="OHG17" s="96"/>
      <c r="OHH17" s="96"/>
      <c r="OHI17" s="96"/>
      <c r="OHJ17" s="96"/>
      <c r="OHK17" s="96"/>
      <c r="OHL17" s="96"/>
      <c r="OHM17" s="96"/>
      <c r="OHN17" s="96"/>
      <c r="OHO17" s="96"/>
      <c r="OHP17" s="96"/>
      <c r="OHQ17" s="96"/>
      <c r="OHR17" s="96"/>
      <c r="OHS17" s="96"/>
      <c r="OHT17" s="96"/>
      <c r="OHU17" s="96"/>
      <c r="OHV17" s="96"/>
      <c r="OHW17" s="96"/>
      <c r="OHX17" s="96"/>
      <c r="OHY17" s="96"/>
      <c r="OHZ17" s="96"/>
      <c r="OIA17" s="96"/>
      <c r="OIB17" s="96"/>
      <c r="OIC17" s="96"/>
      <c r="OID17" s="96"/>
      <c r="OIE17" s="96"/>
      <c r="OIF17" s="96"/>
      <c r="OIG17" s="96"/>
      <c r="OIH17" s="96"/>
      <c r="OII17" s="96"/>
      <c r="OIJ17" s="96"/>
      <c r="OIK17" s="96"/>
      <c r="OIL17" s="96"/>
      <c r="OIM17" s="96"/>
      <c r="OIN17" s="96"/>
      <c r="OIO17" s="96"/>
      <c r="OIP17" s="96"/>
      <c r="OIQ17" s="96"/>
      <c r="OIR17" s="96"/>
      <c r="OIS17" s="96"/>
      <c r="OIT17" s="96"/>
      <c r="OIU17" s="96"/>
      <c r="OIV17" s="96"/>
      <c r="OIW17" s="96"/>
      <c r="OIX17" s="96"/>
      <c r="OIY17" s="96"/>
      <c r="OIZ17" s="96"/>
      <c r="OJA17" s="96"/>
      <c r="OJB17" s="96"/>
      <c r="OJC17" s="96"/>
      <c r="OJD17" s="96"/>
      <c r="OJE17" s="96"/>
      <c r="OJF17" s="96"/>
      <c r="OJG17" s="96"/>
      <c r="OJH17" s="96"/>
      <c r="OJI17" s="96"/>
      <c r="OJJ17" s="96"/>
      <c r="OJK17" s="96"/>
      <c r="OJL17" s="96"/>
      <c r="OJM17" s="96"/>
      <c r="OJN17" s="96"/>
      <c r="OJO17" s="96"/>
      <c r="OJP17" s="96"/>
      <c r="OJQ17" s="96"/>
      <c r="OJR17" s="96"/>
      <c r="OJS17" s="96"/>
      <c r="OJT17" s="96"/>
      <c r="OJU17" s="96"/>
      <c r="OJV17" s="96"/>
      <c r="OJW17" s="96"/>
      <c r="OJX17" s="96"/>
      <c r="OJY17" s="96"/>
      <c r="OJZ17" s="96"/>
      <c r="OKA17" s="96"/>
      <c r="OKB17" s="96"/>
      <c r="OKC17" s="96"/>
      <c r="OKD17" s="96"/>
      <c r="OKE17" s="96"/>
      <c r="OKF17" s="96"/>
      <c r="OKG17" s="96"/>
      <c r="OKH17" s="96"/>
      <c r="OKI17" s="96"/>
      <c r="OKJ17" s="96"/>
      <c r="OKK17" s="96"/>
      <c r="OKL17" s="96"/>
      <c r="OKM17" s="96"/>
      <c r="OKN17" s="96"/>
      <c r="OKO17" s="96"/>
      <c r="OKP17" s="96"/>
      <c r="OKQ17" s="96"/>
      <c r="OKR17" s="96"/>
      <c r="OKS17" s="96"/>
      <c r="OKT17" s="96"/>
      <c r="OKU17" s="96"/>
      <c r="OKV17" s="96"/>
      <c r="OKW17" s="96"/>
      <c r="OKX17" s="96"/>
      <c r="OKY17" s="96"/>
      <c r="OKZ17" s="96"/>
      <c r="OLA17" s="96"/>
      <c r="OLB17" s="96"/>
      <c r="OLC17" s="96"/>
      <c r="OLD17" s="96"/>
      <c r="OLE17" s="96"/>
      <c r="OLF17" s="96"/>
      <c r="OLG17" s="96"/>
      <c r="OLH17" s="96"/>
      <c r="OLI17" s="96"/>
      <c r="OLJ17" s="96"/>
      <c r="OLK17" s="96"/>
      <c r="OLL17" s="96"/>
      <c r="OLM17" s="96"/>
      <c r="OLN17" s="96"/>
      <c r="OLO17" s="96"/>
      <c r="OLP17" s="96"/>
      <c r="OLQ17" s="96"/>
      <c r="OLR17" s="96"/>
      <c r="OLS17" s="96"/>
      <c r="OLT17" s="96"/>
      <c r="OLU17" s="96"/>
      <c r="OLV17" s="96"/>
      <c r="OLW17" s="96"/>
      <c r="OLX17" s="96"/>
      <c r="OLY17" s="96"/>
      <c r="OLZ17" s="96"/>
      <c r="OMA17" s="96"/>
      <c r="OMB17" s="96"/>
      <c r="OMC17" s="96"/>
      <c r="OMD17" s="96"/>
      <c r="OME17" s="96"/>
      <c r="OMF17" s="96"/>
      <c r="OMG17" s="96"/>
      <c r="OMH17" s="96"/>
      <c r="OMI17" s="96"/>
      <c r="OMJ17" s="96"/>
      <c r="OMK17" s="96"/>
      <c r="OML17" s="96"/>
      <c r="OMM17" s="96"/>
      <c r="OMN17" s="96"/>
      <c r="OMO17" s="96"/>
      <c r="OMP17" s="96"/>
      <c r="OMQ17" s="96"/>
      <c r="OMR17" s="96"/>
      <c r="OMS17" s="96"/>
      <c r="OMT17" s="96"/>
      <c r="OMU17" s="96"/>
      <c r="OMV17" s="96"/>
      <c r="OMW17" s="96"/>
      <c r="OMX17" s="96"/>
      <c r="OMY17" s="96"/>
      <c r="OMZ17" s="96"/>
      <c r="ONA17" s="96"/>
      <c r="ONB17" s="96"/>
      <c r="ONC17" s="96"/>
      <c r="OND17" s="96"/>
      <c r="ONE17" s="96"/>
      <c r="ONF17" s="96"/>
      <c r="ONG17" s="96"/>
      <c r="ONH17" s="96"/>
      <c r="ONI17" s="96"/>
      <c r="ONJ17" s="96"/>
      <c r="ONK17" s="96"/>
      <c r="ONL17" s="96"/>
      <c r="ONM17" s="96"/>
      <c r="ONN17" s="96"/>
      <c r="ONO17" s="96"/>
      <c r="ONP17" s="96"/>
      <c r="ONQ17" s="96"/>
      <c r="ONR17" s="96"/>
      <c r="ONS17" s="96"/>
      <c r="ONT17" s="96"/>
      <c r="ONU17" s="96"/>
      <c r="ONV17" s="96"/>
      <c r="ONW17" s="96"/>
      <c r="ONX17" s="96"/>
      <c r="ONY17" s="96"/>
      <c r="ONZ17" s="96"/>
      <c r="OOA17" s="96"/>
      <c r="OOB17" s="96"/>
      <c r="OOC17" s="96"/>
      <c r="OOD17" s="96"/>
      <c r="OOE17" s="96"/>
      <c r="OOF17" s="96"/>
      <c r="OOG17" s="96"/>
      <c r="OOH17" s="96"/>
      <c r="OOI17" s="96"/>
      <c r="OOJ17" s="96"/>
      <c r="OOK17" s="96"/>
      <c r="OOL17" s="96"/>
      <c r="OOM17" s="96"/>
      <c r="OON17" s="96"/>
      <c r="OOO17" s="96"/>
      <c r="OOP17" s="96"/>
      <c r="OOQ17" s="96"/>
      <c r="OOR17" s="96"/>
      <c r="OOS17" s="96"/>
      <c r="OOT17" s="96"/>
      <c r="OOU17" s="96"/>
      <c r="OOV17" s="96"/>
      <c r="OOW17" s="96"/>
      <c r="OOX17" s="96"/>
      <c r="OOY17" s="96"/>
      <c r="OOZ17" s="96"/>
      <c r="OPA17" s="96"/>
      <c r="OPB17" s="96"/>
      <c r="OPC17" s="96"/>
      <c r="OPD17" s="96"/>
      <c r="OPE17" s="96"/>
      <c r="OPF17" s="96"/>
      <c r="OPG17" s="96"/>
      <c r="OPH17" s="96"/>
      <c r="OPI17" s="96"/>
      <c r="OPJ17" s="96"/>
      <c r="OPK17" s="96"/>
      <c r="OPL17" s="96"/>
      <c r="OPM17" s="96"/>
      <c r="OPN17" s="96"/>
      <c r="OPO17" s="96"/>
      <c r="OPP17" s="96"/>
      <c r="OPQ17" s="96"/>
      <c r="OPR17" s="96"/>
      <c r="OPS17" s="96"/>
      <c r="OPT17" s="96"/>
      <c r="OPU17" s="96"/>
      <c r="OPV17" s="96"/>
      <c r="OPW17" s="96"/>
      <c r="OPX17" s="96"/>
      <c r="OPY17" s="96"/>
      <c r="OPZ17" s="96"/>
      <c r="OQA17" s="96"/>
      <c r="OQB17" s="96"/>
      <c r="OQC17" s="96"/>
      <c r="OQD17" s="96"/>
      <c r="OQE17" s="96"/>
      <c r="OQF17" s="96"/>
      <c r="OQG17" s="96"/>
      <c r="OQH17" s="96"/>
      <c r="OQI17" s="96"/>
      <c r="OQJ17" s="96"/>
      <c r="OQK17" s="96"/>
      <c r="OQL17" s="96"/>
      <c r="OQM17" s="96"/>
      <c r="OQN17" s="96"/>
      <c r="OQO17" s="96"/>
      <c r="OQP17" s="96"/>
      <c r="OQQ17" s="96"/>
      <c r="OQR17" s="96"/>
      <c r="OQS17" s="96"/>
      <c r="OQT17" s="96"/>
      <c r="OQU17" s="96"/>
      <c r="OQV17" s="96"/>
      <c r="OQW17" s="96"/>
      <c r="OQX17" s="96"/>
      <c r="OQY17" s="96"/>
      <c r="OQZ17" s="96"/>
      <c r="ORA17" s="96"/>
      <c r="ORB17" s="96"/>
      <c r="ORC17" s="96"/>
      <c r="ORD17" s="96"/>
      <c r="ORE17" s="96"/>
      <c r="ORF17" s="96"/>
      <c r="ORG17" s="96"/>
      <c r="ORH17" s="96"/>
      <c r="ORI17" s="96"/>
      <c r="ORJ17" s="96"/>
      <c r="ORK17" s="96"/>
      <c r="ORL17" s="96"/>
      <c r="ORM17" s="96"/>
      <c r="ORN17" s="96"/>
      <c r="ORO17" s="96"/>
      <c r="ORP17" s="96"/>
      <c r="ORQ17" s="96"/>
      <c r="ORR17" s="96"/>
      <c r="ORS17" s="96"/>
      <c r="ORT17" s="96"/>
      <c r="ORU17" s="96"/>
      <c r="ORV17" s="96"/>
      <c r="ORW17" s="96"/>
      <c r="ORX17" s="96"/>
      <c r="ORY17" s="96"/>
      <c r="ORZ17" s="96"/>
      <c r="OSA17" s="96"/>
      <c r="OSB17" s="96"/>
      <c r="OSC17" s="96"/>
      <c r="OSD17" s="96"/>
      <c r="OSE17" s="96"/>
      <c r="OSF17" s="96"/>
      <c r="OSG17" s="96"/>
      <c r="OSH17" s="96"/>
      <c r="OSI17" s="96"/>
      <c r="OSJ17" s="96"/>
      <c r="OSK17" s="96"/>
      <c r="OSL17" s="96"/>
      <c r="OSM17" s="96"/>
      <c r="OSN17" s="96"/>
      <c r="OSO17" s="96"/>
      <c r="OSP17" s="96"/>
      <c r="OSQ17" s="96"/>
      <c r="OSR17" s="96"/>
      <c r="OSS17" s="96"/>
      <c r="OST17" s="96"/>
      <c r="OSU17" s="96"/>
      <c r="OSV17" s="96"/>
      <c r="OSW17" s="96"/>
      <c r="OSX17" s="96"/>
      <c r="OSY17" s="96"/>
      <c r="OSZ17" s="96"/>
      <c r="OTA17" s="96"/>
      <c r="OTB17" s="96"/>
      <c r="OTC17" s="96"/>
      <c r="OTD17" s="96"/>
      <c r="OTE17" s="96"/>
      <c r="OTF17" s="96"/>
      <c r="OTG17" s="96"/>
      <c r="OTH17" s="96"/>
      <c r="OTI17" s="96"/>
      <c r="OTJ17" s="96"/>
      <c r="OTK17" s="96"/>
      <c r="OTL17" s="96"/>
      <c r="OTM17" s="96"/>
      <c r="OTN17" s="96"/>
      <c r="OTO17" s="96"/>
      <c r="OTP17" s="96"/>
      <c r="OTQ17" s="96"/>
      <c r="OTR17" s="96"/>
      <c r="OTS17" s="96"/>
      <c r="OTT17" s="96"/>
      <c r="OTU17" s="96"/>
      <c r="OTV17" s="96"/>
      <c r="OTW17" s="96"/>
      <c r="OTX17" s="96"/>
      <c r="OTY17" s="96"/>
      <c r="OTZ17" s="96"/>
      <c r="OUA17" s="96"/>
      <c r="OUB17" s="96"/>
      <c r="OUC17" s="96"/>
      <c r="OUD17" s="96"/>
      <c r="OUE17" s="96"/>
      <c r="OUF17" s="96"/>
      <c r="OUG17" s="96"/>
      <c r="OUH17" s="96"/>
      <c r="OUI17" s="96"/>
      <c r="OUJ17" s="96"/>
      <c r="OUK17" s="96"/>
      <c r="OUL17" s="96"/>
      <c r="OUM17" s="96"/>
      <c r="OUN17" s="96"/>
      <c r="OUO17" s="96"/>
      <c r="OUP17" s="96"/>
      <c r="OUQ17" s="96"/>
      <c r="OUR17" s="96"/>
      <c r="OUS17" s="96"/>
      <c r="OUT17" s="96"/>
      <c r="OUU17" s="96"/>
      <c r="OUV17" s="96"/>
      <c r="OUW17" s="96"/>
      <c r="OUX17" s="96"/>
      <c r="OUY17" s="96"/>
      <c r="OUZ17" s="96"/>
      <c r="OVA17" s="96"/>
      <c r="OVB17" s="96"/>
      <c r="OVC17" s="96"/>
      <c r="OVD17" s="96"/>
      <c r="OVE17" s="96"/>
      <c r="OVF17" s="96"/>
      <c r="OVG17" s="96"/>
      <c r="OVH17" s="96"/>
      <c r="OVI17" s="96"/>
      <c r="OVJ17" s="96"/>
      <c r="OVK17" s="96"/>
      <c r="OVL17" s="96"/>
      <c r="OVM17" s="96"/>
      <c r="OVN17" s="96"/>
      <c r="OVO17" s="96"/>
      <c r="OVP17" s="96"/>
      <c r="OVQ17" s="96"/>
      <c r="OVR17" s="96"/>
      <c r="OVS17" s="96"/>
      <c r="OVT17" s="96"/>
      <c r="OVU17" s="96"/>
      <c r="OVV17" s="96"/>
      <c r="OVW17" s="96"/>
      <c r="OVX17" s="96"/>
      <c r="OVY17" s="96"/>
      <c r="OVZ17" s="96"/>
      <c r="OWA17" s="96"/>
      <c r="OWB17" s="96"/>
      <c r="OWC17" s="96"/>
      <c r="OWD17" s="96"/>
      <c r="OWE17" s="96"/>
      <c r="OWF17" s="96"/>
      <c r="OWG17" s="96"/>
      <c r="OWH17" s="96"/>
      <c r="OWI17" s="96"/>
      <c r="OWJ17" s="96"/>
      <c r="OWK17" s="96"/>
      <c r="OWL17" s="96"/>
      <c r="OWM17" s="96"/>
      <c r="OWN17" s="96"/>
      <c r="OWO17" s="96"/>
      <c r="OWP17" s="96"/>
      <c r="OWQ17" s="96"/>
      <c r="OWR17" s="96"/>
      <c r="OWS17" s="96"/>
      <c r="OWT17" s="96"/>
      <c r="OWU17" s="96"/>
      <c r="OWV17" s="96"/>
      <c r="OWW17" s="96"/>
      <c r="OWX17" s="96"/>
      <c r="OWY17" s="96"/>
      <c r="OWZ17" s="96"/>
      <c r="OXA17" s="96"/>
      <c r="OXB17" s="96"/>
      <c r="OXC17" s="96"/>
      <c r="OXD17" s="96"/>
      <c r="OXE17" s="96"/>
      <c r="OXF17" s="96"/>
      <c r="OXG17" s="96"/>
      <c r="OXH17" s="96"/>
      <c r="OXI17" s="96"/>
      <c r="OXJ17" s="96"/>
      <c r="OXK17" s="96"/>
      <c r="OXL17" s="96"/>
      <c r="OXM17" s="96"/>
      <c r="OXN17" s="96"/>
      <c r="OXO17" s="96"/>
      <c r="OXP17" s="96"/>
      <c r="OXQ17" s="96"/>
      <c r="OXR17" s="96"/>
      <c r="OXS17" s="96"/>
      <c r="OXT17" s="96"/>
      <c r="OXU17" s="96"/>
      <c r="OXV17" s="96"/>
      <c r="OXW17" s="96"/>
      <c r="OXX17" s="96"/>
      <c r="OXY17" s="96"/>
      <c r="OXZ17" s="96"/>
      <c r="OYA17" s="96"/>
      <c r="OYB17" s="96"/>
      <c r="OYC17" s="96"/>
      <c r="OYD17" s="96"/>
      <c r="OYE17" s="96"/>
      <c r="OYF17" s="96"/>
      <c r="OYG17" s="96"/>
      <c r="OYH17" s="96"/>
      <c r="OYI17" s="96"/>
      <c r="OYJ17" s="96"/>
      <c r="OYK17" s="96"/>
      <c r="OYL17" s="96"/>
      <c r="OYM17" s="96"/>
      <c r="OYN17" s="96"/>
      <c r="OYO17" s="96"/>
      <c r="OYP17" s="96"/>
      <c r="OYQ17" s="96"/>
      <c r="OYR17" s="96"/>
      <c r="OYS17" s="96"/>
      <c r="OYT17" s="96"/>
      <c r="OYU17" s="96"/>
      <c r="OYV17" s="96"/>
      <c r="OYW17" s="96"/>
      <c r="OYX17" s="96"/>
      <c r="OYY17" s="96"/>
      <c r="OYZ17" s="96"/>
      <c r="OZA17" s="96"/>
      <c r="OZB17" s="96"/>
      <c r="OZC17" s="96"/>
      <c r="OZD17" s="96"/>
      <c r="OZE17" s="96"/>
      <c r="OZF17" s="96"/>
      <c r="OZG17" s="96"/>
      <c r="OZH17" s="96"/>
      <c r="OZI17" s="96"/>
      <c r="OZJ17" s="96"/>
      <c r="OZK17" s="96"/>
      <c r="OZL17" s="96"/>
      <c r="OZM17" s="96"/>
      <c r="OZN17" s="96"/>
      <c r="OZO17" s="96"/>
      <c r="OZP17" s="96"/>
      <c r="OZQ17" s="96"/>
      <c r="OZR17" s="96"/>
      <c r="OZS17" s="96"/>
      <c r="OZT17" s="96"/>
      <c r="OZU17" s="96"/>
      <c r="OZV17" s="96"/>
      <c r="OZW17" s="96"/>
      <c r="OZX17" s="96"/>
      <c r="OZY17" s="96"/>
      <c r="OZZ17" s="96"/>
      <c r="PAA17" s="96"/>
      <c r="PAB17" s="96"/>
      <c r="PAC17" s="96"/>
      <c r="PAD17" s="96"/>
      <c r="PAE17" s="96"/>
      <c r="PAF17" s="96"/>
      <c r="PAG17" s="96"/>
      <c r="PAH17" s="96"/>
      <c r="PAI17" s="96"/>
      <c r="PAJ17" s="96"/>
      <c r="PAK17" s="96"/>
      <c r="PAL17" s="96"/>
      <c r="PAM17" s="96"/>
      <c r="PAN17" s="96"/>
      <c r="PAO17" s="96"/>
      <c r="PAP17" s="96"/>
      <c r="PAQ17" s="96"/>
      <c r="PAR17" s="96"/>
      <c r="PAS17" s="96"/>
      <c r="PAT17" s="96"/>
      <c r="PAU17" s="96"/>
      <c r="PAV17" s="96"/>
      <c r="PAW17" s="96"/>
      <c r="PAX17" s="96"/>
      <c r="PAY17" s="96"/>
      <c r="PAZ17" s="96"/>
      <c r="PBA17" s="96"/>
      <c r="PBB17" s="96"/>
      <c r="PBC17" s="96"/>
      <c r="PBD17" s="96"/>
      <c r="PBE17" s="96"/>
      <c r="PBF17" s="96"/>
      <c r="PBG17" s="96"/>
      <c r="PBH17" s="96"/>
      <c r="PBI17" s="96"/>
      <c r="PBJ17" s="96"/>
      <c r="PBK17" s="96"/>
      <c r="PBL17" s="96"/>
      <c r="PBM17" s="96"/>
      <c r="PBN17" s="96"/>
      <c r="PBO17" s="96"/>
      <c r="PBP17" s="96"/>
      <c r="PBQ17" s="96"/>
      <c r="PBR17" s="96"/>
      <c r="PBS17" s="96"/>
      <c r="PBT17" s="96"/>
      <c r="PBU17" s="96"/>
      <c r="PBV17" s="96"/>
      <c r="PBW17" s="96"/>
      <c r="PBX17" s="96"/>
      <c r="PBY17" s="96"/>
      <c r="PBZ17" s="96"/>
      <c r="PCA17" s="96"/>
      <c r="PCB17" s="96"/>
      <c r="PCC17" s="96"/>
      <c r="PCD17" s="96"/>
      <c r="PCE17" s="96"/>
      <c r="PCF17" s="96"/>
      <c r="PCG17" s="96"/>
      <c r="PCH17" s="96"/>
      <c r="PCI17" s="96"/>
      <c r="PCJ17" s="96"/>
      <c r="PCK17" s="96"/>
      <c r="PCL17" s="96"/>
      <c r="PCM17" s="96"/>
      <c r="PCN17" s="96"/>
      <c r="PCO17" s="96"/>
      <c r="PCP17" s="96"/>
      <c r="PCQ17" s="96"/>
      <c r="PCR17" s="96"/>
      <c r="PCS17" s="96"/>
      <c r="PCT17" s="96"/>
      <c r="PCU17" s="96"/>
      <c r="PCV17" s="96"/>
      <c r="PCW17" s="96"/>
      <c r="PCX17" s="96"/>
      <c r="PCY17" s="96"/>
      <c r="PCZ17" s="96"/>
      <c r="PDA17" s="96"/>
      <c r="PDB17" s="96"/>
      <c r="PDC17" s="96"/>
      <c r="PDD17" s="96"/>
      <c r="PDE17" s="96"/>
      <c r="PDF17" s="96"/>
      <c r="PDG17" s="96"/>
      <c r="PDH17" s="96"/>
      <c r="PDI17" s="96"/>
      <c r="PDJ17" s="96"/>
      <c r="PDK17" s="96"/>
      <c r="PDL17" s="96"/>
      <c r="PDM17" s="96"/>
      <c r="PDN17" s="96"/>
      <c r="PDO17" s="96"/>
      <c r="PDP17" s="96"/>
      <c r="PDQ17" s="96"/>
      <c r="PDR17" s="96"/>
      <c r="PDS17" s="96"/>
      <c r="PDT17" s="96"/>
      <c r="PDU17" s="96"/>
      <c r="PDV17" s="96"/>
      <c r="PDW17" s="96"/>
      <c r="PDX17" s="96"/>
      <c r="PDY17" s="96"/>
      <c r="PDZ17" s="96"/>
      <c r="PEA17" s="96"/>
      <c r="PEB17" s="96"/>
      <c r="PEC17" s="96"/>
      <c r="PED17" s="96"/>
      <c r="PEE17" s="96"/>
      <c r="PEF17" s="96"/>
      <c r="PEG17" s="96"/>
      <c r="PEH17" s="96"/>
      <c r="PEI17" s="96"/>
      <c r="PEJ17" s="96"/>
      <c r="PEK17" s="96"/>
      <c r="PEL17" s="96"/>
      <c r="PEM17" s="96"/>
      <c r="PEN17" s="96"/>
      <c r="PEO17" s="96"/>
      <c r="PEP17" s="96"/>
      <c r="PEQ17" s="96"/>
      <c r="PER17" s="96"/>
      <c r="PES17" s="96"/>
      <c r="PET17" s="96"/>
      <c r="PEU17" s="96"/>
      <c r="PEV17" s="96"/>
      <c r="PEW17" s="96"/>
      <c r="PEX17" s="96"/>
      <c r="PEY17" s="96"/>
      <c r="PEZ17" s="96"/>
      <c r="PFA17" s="96"/>
      <c r="PFB17" s="96"/>
      <c r="PFC17" s="96"/>
      <c r="PFD17" s="96"/>
      <c r="PFE17" s="96"/>
      <c r="PFF17" s="96"/>
      <c r="PFG17" s="96"/>
      <c r="PFH17" s="96"/>
      <c r="PFI17" s="96"/>
      <c r="PFJ17" s="96"/>
      <c r="PFK17" s="96"/>
      <c r="PFL17" s="96"/>
      <c r="PFM17" s="96"/>
      <c r="PFN17" s="96"/>
      <c r="PFO17" s="96"/>
      <c r="PFP17" s="96"/>
      <c r="PFQ17" s="96"/>
      <c r="PFR17" s="96"/>
      <c r="PFS17" s="96"/>
      <c r="PFT17" s="96"/>
      <c r="PFU17" s="96"/>
      <c r="PFV17" s="96"/>
      <c r="PFW17" s="96"/>
      <c r="PFX17" s="96"/>
      <c r="PFY17" s="96"/>
      <c r="PFZ17" s="96"/>
      <c r="PGA17" s="96"/>
      <c r="PGB17" s="96"/>
      <c r="PGC17" s="96"/>
      <c r="PGD17" s="96"/>
      <c r="PGE17" s="96"/>
      <c r="PGF17" s="96"/>
      <c r="PGG17" s="96"/>
      <c r="PGH17" s="96"/>
      <c r="PGI17" s="96"/>
      <c r="PGJ17" s="96"/>
      <c r="PGK17" s="96"/>
      <c r="PGL17" s="96"/>
      <c r="PGM17" s="96"/>
      <c r="PGN17" s="96"/>
      <c r="PGO17" s="96"/>
      <c r="PGP17" s="96"/>
      <c r="PGQ17" s="96"/>
      <c r="PGR17" s="96"/>
      <c r="PGS17" s="96"/>
      <c r="PGT17" s="96"/>
      <c r="PGU17" s="96"/>
      <c r="PGV17" s="96"/>
      <c r="PGW17" s="96"/>
      <c r="PGX17" s="96"/>
      <c r="PGY17" s="96"/>
      <c r="PGZ17" s="96"/>
      <c r="PHA17" s="96"/>
      <c r="PHB17" s="96"/>
      <c r="PHC17" s="96"/>
      <c r="PHD17" s="96"/>
      <c r="PHE17" s="96"/>
      <c r="PHF17" s="96"/>
      <c r="PHG17" s="96"/>
      <c r="PHH17" s="96"/>
      <c r="PHI17" s="96"/>
      <c r="PHJ17" s="96"/>
      <c r="PHK17" s="96"/>
      <c r="PHL17" s="96"/>
      <c r="PHM17" s="96"/>
      <c r="PHN17" s="96"/>
      <c r="PHO17" s="96"/>
      <c r="PHP17" s="96"/>
      <c r="PHQ17" s="96"/>
      <c r="PHR17" s="96"/>
      <c r="PHS17" s="96"/>
      <c r="PHT17" s="96"/>
      <c r="PHU17" s="96"/>
      <c r="PHV17" s="96"/>
      <c r="PHW17" s="96"/>
      <c r="PHX17" s="96"/>
      <c r="PHY17" s="96"/>
      <c r="PHZ17" s="96"/>
      <c r="PIA17" s="96"/>
      <c r="PIB17" s="96"/>
      <c r="PIC17" s="96"/>
      <c r="PID17" s="96"/>
      <c r="PIE17" s="96"/>
      <c r="PIF17" s="96"/>
      <c r="PIG17" s="96"/>
      <c r="PIH17" s="96"/>
      <c r="PII17" s="96"/>
      <c r="PIJ17" s="96"/>
      <c r="PIK17" s="96"/>
      <c r="PIL17" s="96"/>
      <c r="PIM17" s="96"/>
      <c r="PIN17" s="96"/>
      <c r="PIO17" s="96"/>
      <c r="PIP17" s="96"/>
      <c r="PIQ17" s="96"/>
      <c r="PIR17" s="96"/>
      <c r="PIS17" s="96"/>
      <c r="PIT17" s="96"/>
      <c r="PIU17" s="96"/>
      <c r="PIV17" s="96"/>
      <c r="PIW17" s="96"/>
      <c r="PIX17" s="96"/>
      <c r="PIY17" s="96"/>
      <c r="PIZ17" s="96"/>
      <c r="PJA17" s="96"/>
      <c r="PJB17" s="96"/>
      <c r="PJC17" s="96"/>
      <c r="PJD17" s="96"/>
      <c r="PJE17" s="96"/>
      <c r="PJF17" s="96"/>
      <c r="PJG17" s="96"/>
      <c r="PJH17" s="96"/>
      <c r="PJI17" s="96"/>
      <c r="PJJ17" s="96"/>
      <c r="PJK17" s="96"/>
      <c r="PJL17" s="96"/>
      <c r="PJM17" s="96"/>
      <c r="PJN17" s="96"/>
      <c r="PJO17" s="96"/>
      <c r="PJP17" s="96"/>
      <c r="PJQ17" s="96"/>
      <c r="PJR17" s="96"/>
      <c r="PJS17" s="96"/>
      <c r="PJT17" s="96"/>
      <c r="PJU17" s="96"/>
      <c r="PJV17" s="96"/>
      <c r="PJW17" s="96"/>
      <c r="PJX17" s="96"/>
      <c r="PJY17" s="96"/>
      <c r="PJZ17" s="96"/>
      <c r="PKA17" s="96"/>
      <c r="PKB17" s="96"/>
      <c r="PKC17" s="96"/>
      <c r="PKD17" s="96"/>
      <c r="PKE17" s="96"/>
      <c r="PKF17" s="96"/>
      <c r="PKG17" s="96"/>
      <c r="PKH17" s="96"/>
      <c r="PKI17" s="96"/>
      <c r="PKJ17" s="96"/>
      <c r="PKK17" s="96"/>
      <c r="PKL17" s="96"/>
      <c r="PKM17" s="96"/>
      <c r="PKN17" s="96"/>
      <c r="PKO17" s="96"/>
      <c r="PKP17" s="96"/>
      <c r="PKQ17" s="96"/>
      <c r="PKR17" s="96"/>
      <c r="PKS17" s="96"/>
      <c r="PKT17" s="96"/>
      <c r="PKU17" s="96"/>
      <c r="PKV17" s="96"/>
      <c r="PKW17" s="96"/>
      <c r="PKX17" s="96"/>
      <c r="PKY17" s="96"/>
      <c r="PKZ17" s="96"/>
      <c r="PLA17" s="96"/>
      <c r="PLB17" s="96"/>
      <c r="PLC17" s="96"/>
      <c r="PLD17" s="96"/>
      <c r="PLE17" s="96"/>
      <c r="PLF17" s="96"/>
      <c r="PLG17" s="96"/>
      <c r="PLH17" s="96"/>
      <c r="PLI17" s="96"/>
      <c r="PLJ17" s="96"/>
      <c r="PLK17" s="96"/>
      <c r="PLL17" s="96"/>
      <c r="PLM17" s="96"/>
      <c r="PLN17" s="96"/>
      <c r="PLO17" s="96"/>
      <c r="PLP17" s="96"/>
      <c r="PLQ17" s="96"/>
      <c r="PLR17" s="96"/>
      <c r="PLS17" s="96"/>
      <c r="PLT17" s="96"/>
      <c r="PLU17" s="96"/>
      <c r="PLV17" s="96"/>
      <c r="PLW17" s="96"/>
      <c r="PLX17" s="96"/>
      <c r="PLY17" s="96"/>
      <c r="PLZ17" s="96"/>
      <c r="PMA17" s="96"/>
      <c r="PMB17" s="96"/>
      <c r="PMC17" s="96"/>
      <c r="PMD17" s="96"/>
      <c r="PME17" s="96"/>
      <c r="PMF17" s="96"/>
      <c r="PMG17" s="96"/>
      <c r="PMH17" s="96"/>
      <c r="PMI17" s="96"/>
      <c r="PMJ17" s="96"/>
      <c r="PMK17" s="96"/>
      <c r="PML17" s="96"/>
      <c r="PMM17" s="96"/>
      <c r="PMN17" s="96"/>
      <c r="PMO17" s="96"/>
      <c r="PMP17" s="96"/>
      <c r="PMQ17" s="96"/>
      <c r="PMR17" s="96"/>
      <c r="PMS17" s="96"/>
      <c r="PMT17" s="96"/>
      <c r="PMU17" s="96"/>
      <c r="PMV17" s="96"/>
      <c r="PMW17" s="96"/>
      <c r="PMX17" s="96"/>
      <c r="PMY17" s="96"/>
      <c r="PMZ17" s="96"/>
      <c r="PNA17" s="96"/>
      <c r="PNB17" s="96"/>
      <c r="PNC17" s="96"/>
      <c r="PND17" s="96"/>
      <c r="PNE17" s="96"/>
      <c r="PNF17" s="96"/>
      <c r="PNG17" s="96"/>
      <c r="PNH17" s="96"/>
      <c r="PNI17" s="96"/>
      <c r="PNJ17" s="96"/>
      <c r="PNK17" s="96"/>
      <c r="PNL17" s="96"/>
      <c r="PNM17" s="96"/>
      <c r="PNN17" s="96"/>
      <c r="PNO17" s="96"/>
      <c r="PNP17" s="96"/>
      <c r="PNQ17" s="96"/>
      <c r="PNR17" s="96"/>
      <c r="PNS17" s="96"/>
      <c r="PNT17" s="96"/>
      <c r="PNU17" s="96"/>
      <c r="PNV17" s="96"/>
      <c r="PNW17" s="96"/>
      <c r="PNX17" s="96"/>
      <c r="PNY17" s="96"/>
      <c r="PNZ17" s="96"/>
      <c r="POA17" s="96"/>
      <c r="POB17" s="96"/>
      <c r="POC17" s="96"/>
      <c r="POD17" s="96"/>
      <c r="POE17" s="96"/>
      <c r="POF17" s="96"/>
      <c r="POG17" s="96"/>
      <c r="POH17" s="96"/>
      <c r="POI17" s="96"/>
      <c r="POJ17" s="96"/>
      <c r="POK17" s="96"/>
      <c r="POL17" s="96"/>
      <c r="POM17" s="96"/>
      <c r="PON17" s="96"/>
      <c r="POO17" s="96"/>
      <c r="POP17" s="96"/>
      <c r="POQ17" s="96"/>
      <c r="POR17" s="96"/>
      <c r="POS17" s="96"/>
      <c r="POT17" s="96"/>
      <c r="POU17" s="96"/>
      <c r="POV17" s="96"/>
      <c r="POW17" s="96"/>
      <c r="POX17" s="96"/>
      <c r="POY17" s="96"/>
      <c r="POZ17" s="96"/>
      <c r="PPA17" s="96"/>
      <c r="PPB17" s="96"/>
      <c r="PPC17" s="96"/>
      <c r="PPD17" s="96"/>
      <c r="PPE17" s="96"/>
      <c r="PPF17" s="96"/>
      <c r="PPG17" s="96"/>
      <c r="PPH17" s="96"/>
      <c r="PPI17" s="96"/>
      <c r="PPJ17" s="96"/>
      <c r="PPK17" s="96"/>
      <c r="PPL17" s="96"/>
      <c r="PPM17" s="96"/>
      <c r="PPN17" s="96"/>
      <c r="PPO17" s="96"/>
      <c r="PPP17" s="96"/>
      <c r="PPQ17" s="96"/>
      <c r="PPR17" s="96"/>
      <c r="PPS17" s="96"/>
      <c r="PPT17" s="96"/>
      <c r="PPU17" s="96"/>
      <c r="PPV17" s="96"/>
      <c r="PPW17" s="96"/>
      <c r="PPX17" s="96"/>
      <c r="PPY17" s="96"/>
      <c r="PPZ17" s="96"/>
      <c r="PQA17" s="96"/>
      <c r="PQB17" s="96"/>
      <c r="PQC17" s="96"/>
      <c r="PQD17" s="96"/>
      <c r="PQE17" s="96"/>
      <c r="PQF17" s="96"/>
      <c r="PQG17" s="96"/>
      <c r="PQH17" s="96"/>
      <c r="PQI17" s="96"/>
      <c r="PQJ17" s="96"/>
      <c r="PQK17" s="96"/>
      <c r="PQL17" s="96"/>
      <c r="PQM17" s="96"/>
      <c r="PQN17" s="96"/>
      <c r="PQO17" s="96"/>
      <c r="PQP17" s="96"/>
      <c r="PQQ17" s="96"/>
      <c r="PQR17" s="96"/>
      <c r="PQS17" s="96"/>
      <c r="PQT17" s="96"/>
      <c r="PQU17" s="96"/>
      <c r="PQV17" s="96"/>
      <c r="PQW17" s="96"/>
      <c r="PQX17" s="96"/>
      <c r="PQY17" s="96"/>
      <c r="PQZ17" s="96"/>
      <c r="PRA17" s="96"/>
      <c r="PRB17" s="96"/>
      <c r="PRC17" s="96"/>
      <c r="PRD17" s="96"/>
      <c r="PRE17" s="96"/>
      <c r="PRF17" s="96"/>
      <c r="PRG17" s="96"/>
      <c r="PRH17" s="96"/>
      <c r="PRI17" s="96"/>
      <c r="PRJ17" s="96"/>
      <c r="PRK17" s="96"/>
      <c r="PRL17" s="96"/>
      <c r="PRM17" s="96"/>
      <c r="PRN17" s="96"/>
      <c r="PRO17" s="96"/>
      <c r="PRP17" s="96"/>
      <c r="PRQ17" s="96"/>
      <c r="PRR17" s="96"/>
      <c r="PRS17" s="96"/>
      <c r="PRT17" s="96"/>
      <c r="PRU17" s="96"/>
      <c r="PRV17" s="96"/>
      <c r="PRW17" s="96"/>
      <c r="PRX17" s="96"/>
      <c r="PRY17" s="96"/>
      <c r="PRZ17" s="96"/>
      <c r="PSA17" s="96"/>
      <c r="PSB17" s="96"/>
      <c r="PSC17" s="96"/>
      <c r="PSD17" s="96"/>
      <c r="PSE17" s="96"/>
      <c r="PSF17" s="96"/>
      <c r="PSG17" s="96"/>
      <c r="PSH17" s="96"/>
      <c r="PSI17" s="96"/>
      <c r="PSJ17" s="96"/>
      <c r="PSK17" s="96"/>
      <c r="PSL17" s="96"/>
      <c r="PSM17" s="96"/>
      <c r="PSN17" s="96"/>
      <c r="PSO17" s="96"/>
      <c r="PSP17" s="96"/>
      <c r="PSQ17" s="96"/>
      <c r="PSR17" s="96"/>
      <c r="PSS17" s="96"/>
      <c r="PST17" s="96"/>
      <c r="PSU17" s="96"/>
      <c r="PSV17" s="96"/>
      <c r="PSW17" s="96"/>
      <c r="PSX17" s="96"/>
      <c r="PSY17" s="96"/>
      <c r="PSZ17" s="96"/>
      <c r="PTA17" s="96"/>
      <c r="PTB17" s="96"/>
      <c r="PTC17" s="96"/>
      <c r="PTD17" s="96"/>
      <c r="PTE17" s="96"/>
      <c r="PTF17" s="96"/>
      <c r="PTG17" s="96"/>
      <c r="PTH17" s="96"/>
      <c r="PTI17" s="96"/>
      <c r="PTJ17" s="96"/>
      <c r="PTK17" s="96"/>
      <c r="PTL17" s="96"/>
      <c r="PTM17" s="96"/>
      <c r="PTN17" s="96"/>
      <c r="PTO17" s="96"/>
      <c r="PTP17" s="96"/>
      <c r="PTQ17" s="96"/>
      <c r="PTR17" s="96"/>
      <c r="PTS17" s="96"/>
      <c r="PTT17" s="96"/>
      <c r="PTU17" s="96"/>
      <c r="PTV17" s="96"/>
      <c r="PTW17" s="96"/>
      <c r="PTX17" s="96"/>
      <c r="PTY17" s="96"/>
      <c r="PTZ17" s="96"/>
      <c r="PUA17" s="96"/>
      <c r="PUB17" s="96"/>
      <c r="PUC17" s="96"/>
      <c r="PUD17" s="96"/>
      <c r="PUE17" s="96"/>
      <c r="PUF17" s="96"/>
      <c r="PUG17" s="96"/>
      <c r="PUH17" s="96"/>
      <c r="PUI17" s="96"/>
      <c r="PUJ17" s="96"/>
      <c r="PUK17" s="96"/>
      <c r="PUL17" s="96"/>
      <c r="PUM17" s="96"/>
      <c r="PUN17" s="96"/>
      <c r="PUO17" s="96"/>
      <c r="PUP17" s="96"/>
      <c r="PUQ17" s="96"/>
      <c r="PUR17" s="96"/>
      <c r="PUS17" s="96"/>
      <c r="PUT17" s="96"/>
      <c r="PUU17" s="96"/>
      <c r="PUV17" s="96"/>
      <c r="PUW17" s="96"/>
      <c r="PUX17" s="96"/>
      <c r="PUY17" s="96"/>
      <c r="PUZ17" s="96"/>
      <c r="PVA17" s="96"/>
      <c r="PVB17" s="96"/>
      <c r="PVC17" s="96"/>
      <c r="PVD17" s="96"/>
      <c r="PVE17" s="96"/>
      <c r="PVF17" s="96"/>
      <c r="PVG17" s="96"/>
      <c r="PVH17" s="96"/>
      <c r="PVI17" s="96"/>
      <c r="PVJ17" s="96"/>
      <c r="PVK17" s="96"/>
      <c r="PVL17" s="96"/>
      <c r="PVM17" s="96"/>
      <c r="PVN17" s="96"/>
      <c r="PVO17" s="96"/>
      <c r="PVP17" s="96"/>
      <c r="PVQ17" s="96"/>
      <c r="PVR17" s="96"/>
      <c r="PVS17" s="96"/>
      <c r="PVT17" s="96"/>
      <c r="PVU17" s="96"/>
      <c r="PVV17" s="96"/>
      <c r="PVW17" s="96"/>
      <c r="PVX17" s="96"/>
      <c r="PVY17" s="96"/>
      <c r="PVZ17" s="96"/>
      <c r="PWA17" s="96"/>
      <c r="PWB17" s="96"/>
      <c r="PWC17" s="96"/>
      <c r="PWD17" s="96"/>
      <c r="PWE17" s="96"/>
      <c r="PWF17" s="96"/>
      <c r="PWG17" s="96"/>
      <c r="PWH17" s="96"/>
      <c r="PWI17" s="96"/>
      <c r="PWJ17" s="96"/>
      <c r="PWK17" s="96"/>
      <c r="PWL17" s="96"/>
      <c r="PWM17" s="96"/>
      <c r="PWN17" s="96"/>
      <c r="PWO17" s="96"/>
      <c r="PWP17" s="96"/>
      <c r="PWQ17" s="96"/>
      <c r="PWR17" s="96"/>
      <c r="PWS17" s="96"/>
      <c r="PWT17" s="96"/>
      <c r="PWU17" s="96"/>
      <c r="PWV17" s="96"/>
      <c r="PWW17" s="96"/>
      <c r="PWX17" s="96"/>
      <c r="PWY17" s="96"/>
      <c r="PWZ17" s="96"/>
      <c r="PXA17" s="96"/>
      <c r="PXB17" s="96"/>
      <c r="PXC17" s="96"/>
      <c r="PXD17" s="96"/>
      <c r="PXE17" s="96"/>
      <c r="PXF17" s="96"/>
      <c r="PXG17" s="96"/>
      <c r="PXH17" s="96"/>
      <c r="PXI17" s="96"/>
      <c r="PXJ17" s="96"/>
      <c r="PXK17" s="96"/>
      <c r="PXL17" s="96"/>
      <c r="PXM17" s="96"/>
      <c r="PXN17" s="96"/>
      <c r="PXO17" s="96"/>
      <c r="PXP17" s="96"/>
      <c r="PXQ17" s="96"/>
      <c r="PXR17" s="96"/>
      <c r="PXS17" s="96"/>
      <c r="PXT17" s="96"/>
      <c r="PXU17" s="96"/>
      <c r="PXV17" s="96"/>
      <c r="PXW17" s="96"/>
      <c r="PXX17" s="96"/>
      <c r="PXY17" s="96"/>
      <c r="PXZ17" s="96"/>
      <c r="PYA17" s="96"/>
      <c r="PYB17" s="96"/>
      <c r="PYC17" s="96"/>
      <c r="PYD17" s="96"/>
      <c r="PYE17" s="96"/>
      <c r="PYF17" s="96"/>
      <c r="PYG17" s="96"/>
      <c r="PYH17" s="96"/>
      <c r="PYI17" s="96"/>
      <c r="PYJ17" s="96"/>
      <c r="PYK17" s="96"/>
      <c r="PYL17" s="96"/>
      <c r="PYM17" s="96"/>
      <c r="PYN17" s="96"/>
      <c r="PYO17" s="96"/>
      <c r="PYP17" s="96"/>
      <c r="PYQ17" s="96"/>
      <c r="PYR17" s="96"/>
      <c r="PYS17" s="96"/>
      <c r="PYT17" s="96"/>
      <c r="PYU17" s="96"/>
      <c r="PYV17" s="96"/>
      <c r="PYW17" s="96"/>
      <c r="PYX17" s="96"/>
      <c r="PYY17" s="96"/>
      <c r="PYZ17" s="96"/>
      <c r="PZA17" s="96"/>
      <c r="PZB17" s="96"/>
      <c r="PZC17" s="96"/>
      <c r="PZD17" s="96"/>
      <c r="PZE17" s="96"/>
      <c r="PZF17" s="96"/>
      <c r="PZG17" s="96"/>
      <c r="PZH17" s="96"/>
      <c r="PZI17" s="96"/>
      <c r="PZJ17" s="96"/>
      <c r="PZK17" s="96"/>
      <c r="PZL17" s="96"/>
      <c r="PZM17" s="96"/>
      <c r="PZN17" s="96"/>
      <c r="PZO17" s="96"/>
      <c r="PZP17" s="96"/>
      <c r="PZQ17" s="96"/>
      <c r="PZR17" s="96"/>
      <c r="PZS17" s="96"/>
      <c r="PZT17" s="96"/>
      <c r="PZU17" s="96"/>
      <c r="PZV17" s="96"/>
      <c r="PZW17" s="96"/>
      <c r="PZX17" s="96"/>
      <c r="PZY17" s="96"/>
      <c r="PZZ17" s="96"/>
      <c r="QAA17" s="96"/>
      <c r="QAB17" s="96"/>
      <c r="QAC17" s="96"/>
      <c r="QAD17" s="96"/>
      <c r="QAE17" s="96"/>
      <c r="QAF17" s="96"/>
      <c r="QAG17" s="96"/>
      <c r="QAH17" s="96"/>
      <c r="QAI17" s="96"/>
      <c r="QAJ17" s="96"/>
      <c r="QAK17" s="96"/>
      <c r="QAL17" s="96"/>
      <c r="QAM17" s="96"/>
      <c r="QAN17" s="96"/>
      <c r="QAO17" s="96"/>
      <c r="QAP17" s="96"/>
      <c r="QAQ17" s="96"/>
      <c r="QAR17" s="96"/>
      <c r="QAS17" s="96"/>
      <c r="QAT17" s="96"/>
      <c r="QAU17" s="96"/>
      <c r="QAV17" s="96"/>
      <c r="QAW17" s="96"/>
      <c r="QAX17" s="96"/>
      <c r="QAY17" s="96"/>
      <c r="QAZ17" s="96"/>
      <c r="QBA17" s="96"/>
      <c r="QBB17" s="96"/>
      <c r="QBC17" s="96"/>
      <c r="QBD17" s="96"/>
      <c r="QBE17" s="96"/>
      <c r="QBF17" s="96"/>
      <c r="QBG17" s="96"/>
      <c r="QBH17" s="96"/>
      <c r="QBI17" s="96"/>
      <c r="QBJ17" s="96"/>
      <c r="QBK17" s="96"/>
      <c r="QBL17" s="96"/>
      <c r="QBM17" s="96"/>
      <c r="QBN17" s="96"/>
      <c r="QBO17" s="96"/>
      <c r="QBP17" s="96"/>
      <c r="QBQ17" s="96"/>
      <c r="QBR17" s="96"/>
      <c r="QBS17" s="96"/>
      <c r="QBT17" s="96"/>
      <c r="QBU17" s="96"/>
      <c r="QBV17" s="96"/>
      <c r="QBW17" s="96"/>
      <c r="QBX17" s="96"/>
      <c r="QBY17" s="96"/>
      <c r="QBZ17" s="96"/>
      <c r="QCA17" s="96"/>
      <c r="QCB17" s="96"/>
      <c r="QCC17" s="96"/>
      <c r="QCD17" s="96"/>
      <c r="QCE17" s="96"/>
      <c r="QCF17" s="96"/>
      <c r="QCG17" s="96"/>
      <c r="QCH17" s="96"/>
      <c r="QCI17" s="96"/>
      <c r="QCJ17" s="96"/>
      <c r="QCK17" s="96"/>
      <c r="QCL17" s="96"/>
      <c r="QCM17" s="96"/>
      <c r="QCN17" s="96"/>
      <c r="QCO17" s="96"/>
      <c r="QCP17" s="96"/>
      <c r="QCQ17" s="96"/>
      <c r="QCR17" s="96"/>
      <c r="QCS17" s="96"/>
      <c r="QCT17" s="96"/>
      <c r="QCU17" s="96"/>
      <c r="QCV17" s="96"/>
      <c r="QCW17" s="96"/>
      <c r="QCX17" s="96"/>
      <c r="QCY17" s="96"/>
      <c r="QCZ17" s="96"/>
      <c r="QDA17" s="96"/>
      <c r="QDB17" s="96"/>
      <c r="QDC17" s="96"/>
      <c r="QDD17" s="96"/>
      <c r="QDE17" s="96"/>
      <c r="QDF17" s="96"/>
      <c r="QDG17" s="96"/>
      <c r="QDH17" s="96"/>
      <c r="QDI17" s="96"/>
      <c r="QDJ17" s="96"/>
      <c r="QDK17" s="96"/>
      <c r="QDL17" s="96"/>
      <c r="QDM17" s="96"/>
      <c r="QDN17" s="96"/>
      <c r="QDO17" s="96"/>
      <c r="QDP17" s="96"/>
      <c r="QDQ17" s="96"/>
      <c r="QDR17" s="96"/>
      <c r="QDS17" s="96"/>
      <c r="QDT17" s="96"/>
      <c r="QDU17" s="96"/>
      <c r="QDV17" s="96"/>
      <c r="QDW17" s="96"/>
      <c r="QDX17" s="96"/>
      <c r="QDY17" s="96"/>
      <c r="QDZ17" s="96"/>
      <c r="QEA17" s="96"/>
      <c r="QEB17" s="96"/>
      <c r="QEC17" s="96"/>
      <c r="QED17" s="96"/>
      <c r="QEE17" s="96"/>
      <c r="QEF17" s="96"/>
      <c r="QEG17" s="96"/>
      <c r="QEH17" s="96"/>
      <c r="QEI17" s="96"/>
      <c r="QEJ17" s="96"/>
      <c r="QEK17" s="96"/>
      <c r="QEL17" s="96"/>
      <c r="QEM17" s="96"/>
      <c r="QEN17" s="96"/>
      <c r="QEO17" s="96"/>
      <c r="QEP17" s="96"/>
      <c r="QEQ17" s="96"/>
      <c r="QER17" s="96"/>
      <c r="QES17" s="96"/>
      <c r="QET17" s="96"/>
      <c r="QEU17" s="96"/>
      <c r="QEV17" s="96"/>
      <c r="QEW17" s="96"/>
      <c r="QEX17" s="96"/>
      <c r="QEY17" s="96"/>
      <c r="QEZ17" s="96"/>
      <c r="QFA17" s="96"/>
      <c r="QFB17" s="96"/>
      <c r="QFC17" s="96"/>
      <c r="QFD17" s="96"/>
      <c r="QFE17" s="96"/>
      <c r="QFF17" s="96"/>
      <c r="QFG17" s="96"/>
      <c r="QFH17" s="96"/>
      <c r="QFI17" s="96"/>
      <c r="QFJ17" s="96"/>
      <c r="QFK17" s="96"/>
      <c r="QFL17" s="96"/>
      <c r="QFM17" s="96"/>
      <c r="QFN17" s="96"/>
      <c r="QFO17" s="96"/>
      <c r="QFP17" s="96"/>
      <c r="QFQ17" s="96"/>
      <c r="QFR17" s="96"/>
      <c r="QFS17" s="96"/>
      <c r="QFT17" s="96"/>
      <c r="QFU17" s="96"/>
      <c r="QFV17" s="96"/>
      <c r="QFW17" s="96"/>
      <c r="QFX17" s="96"/>
      <c r="QFY17" s="96"/>
      <c r="QFZ17" s="96"/>
      <c r="QGA17" s="96"/>
      <c r="QGB17" s="96"/>
      <c r="QGC17" s="96"/>
      <c r="QGD17" s="96"/>
      <c r="QGE17" s="96"/>
      <c r="QGF17" s="96"/>
      <c r="QGG17" s="96"/>
      <c r="QGH17" s="96"/>
      <c r="QGI17" s="96"/>
      <c r="QGJ17" s="96"/>
      <c r="QGK17" s="96"/>
      <c r="QGL17" s="96"/>
      <c r="QGM17" s="96"/>
      <c r="QGN17" s="96"/>
      <c r="QGO17" s="96"/>
      <c r="QGP17" s="96"/>
      <c r="QGQ17" s="96"/>
      <c r="QGR17" s="96"/>
      <c r="QGS17" s="96"/>
      <c r="QGT17" s="96"/>
      <c r="QGU17" s="96"/>
      <c r="QGV17" s="96"/>
      <c r="QGW17" s="96"/>
      <c r="QGX17" s="96"/>
      <c r="QGY17" s="96"/>
      <c r="QGZ17" s="96"/>
      <c r="QHA17" s="96"/>
      <c r="QHB17" s="96"/>
      <c r="QHC17" s="96"/>
      <c r="QHD17" s="96"/>
      <c r="QHE17" s="96"/>
      <c r="QHF17" s="96"/>
      <c r="QHG17" s="96"/>
      <c r="QHH17" s="96"/>
      <c r="QHI17" s="96"/>
      <c r="QHJ17" s="96"/>
      <c r="QHK17" s="96"/>
      <c r="QHL17" s="96"/>
      <c r="QHM17" s="96"/>
      <c r="QHN17" s="96"/>
      <c r="QHO17" s="96"/>
      <c r="QHP17" s="96"/>
      <c r="QHQ17" s="96"/>
      <c r="QHR17" s="96"/>
      <c r="QHS17" s="96"/>
      <c r="QHT17" s="96"/>
      <c r="QHU17" s="96"/>
      <c r="QHV17" s="96"/>
      <c r="QHW17" s="96"/>
      <c r="QHX17" s="96"/>
      <c r="QHY17" s="96"/>
      <c r="QHZ17" s="96"/>
      <c r="QIA17" s="96"/>
      <c r="QIB17" s="96"/>
      <c r="QIC17" s="96"/>
      <c r="QID17" s="96"/>
      <c r="QIE17" s="96"/>
      <c r="QIF17" s="96"/>
      <c r="QIG17" s="96"/>
      <c r="QIH17" s="96"/>
      <c r="QII17" s="96"/>
      <c r="QIJ17" s="96"/>
      <c r="QIK17" s="96"/>
      <c r="QIL17" s="96"/>
      <c r="QIM17" s="96"/>
      <c r="QIN17" s="96"/>
      <c r="QIO17" s="96"/>
      <c r="QIP17" s="96"/>
      <c r="QIQ17" s="96"/>
      <c r="QIR17" s="96"/>
      <c r="QIS17" s="96"/>
      <c r="QIT17" s="96"/>
      <c r="QIU17" s="96"/>
      <c r="QIV17" s="96"/>
      <c r="QIW17" s="96"/>
      <c r="QIX17" s="96"/>
      <c r="QIY17" s="96"/>
      <c r="QIZ17" s="96"/>
      <c r="QJA17" s="96"/>
      <c r="QJB17" s="96"/>
      <c r="QJC17" s="96"/>
      <c r="QJD17" s="96"/>
      <c r="QJE17" s="96"/>
      <c r="QJF17" s="96"/>
      <c r="QJG17" s="96"/>
      <c r="QJH17" s="96"/>
      <c r="QJI17" s="96"/>
      <c r="QJJ17" s="96"/>
      <c r="QJK17" s="96"/>
      <c r="QJL17" s="96"/>
      <c r="QJM17" s="96"/>
      <c r="QJN17" s="96"/>
      <c r="QJO17" s="96"/>
      <c r="QJP17" s="96"/>
      <c r="QJQ17" s="96"/>
      <c r="QJR17" s="96"/>
      <c r="QJS17" s="96"/>
      <c r="QJT17" s="96"/>
      <c r="QJU17" s="96"/>
      <c r="QJV17" s="96"/>
      <c r="QJW17" s="96"/>
      <c r="QJX17" s="96"/>
      <c r="QJY17" s="96"/>
      <c r="QJZ17" s="96"/>
      <c r="QKA17" s="96"/>
      <c r="QKB17" s="96"/>
      <c r="QKC17" s="96"/>
      <c r="QKD17" s="96"/>
      <c r="QKE17" s="96"/>
      <c r="QKF17" s="96"/>
      <c r="QKG17" s="96"/>
      <c r="QKH17" s="96"/>
      <c r="QKI17" s="96"/>
      <c r="QKJ17" s="96"/>
      <c r="QKK17" s="96"/>
      <c r="QKL17" s="96"/>
      <c r="QKM17" s="96"/>
      <c r="QKN17" s="96"/>
      <c r="QKO17" s="96"/>
      <c r="QKP17" s="96"/>
      <c r="QKQ17" s="96"/>
      <c r="QKR17" s="96"/>
      <c r="QKS17" s="96"/>
      <c r="QKT17" s="96"/>
      <c r="QKU17" s="96"/>
      <c r="QKV17" s="96"/>
      <c r="QKW17" s="96"/>
      <c r="QKX17" s="96"/>
      <c r="QKY17" s="96"/>
      <c r="QKZ17" s="96"/>
      <c r="QLA17" s="96"/>
      <c r="QLB17" s="96"/>
      <c r="QLC17" s="96"/>
      <c r="QLD17" s="96"/>
      <c r="QLE17" s="96"/>
      <c r="QLF17" s="96"/>
      <c r="QLG17" s="96"/>
      <c r="QLH17" s="96"/>
      <c r="QLI17" s="96"/>
      <c r="QLJ17" s="96"/>
      <c r="QLK17" s="96"/>
      <c r="QLL17" s="96"/>
      <c r="QLM17" s="96"/>
      <c r="QLN17" s="96"/>
      <c r="QLO17" s="96"/>
      <c r="QLP17" s="96"/>
      <c r="QLQ17" s="96"/>
      <c r="QLR17" s="96"/>
      <c r="QLS17" s="96"/>
      <c r="QLT17" s="96"/>
      <c r="QLU17" s="96"/>
      <c r="QLV17" s="96"/>
      <c r="QLW17" s="96"/>
      <c r="QLX17" s="96"/>
      <c r="QLY17" s="96"/>
      <c r="QLZ17" s="96"/>
      <c r="QMA17" s="96"/>
      <c r="QMB17" s="96"/>
      <c r="QMC17" s="96"/>
      <c r="QMD17" s="96"/>
      <c r="QME17" s="96"/>
      <c r="QMF17" s="96"/>
      <c r="QMG17" s="96"/>
      <c r="QMH17" s="96"/>
      <c r="QMI17" s="96"/>
      <c r="QMJ17" s="96"/>
      <c r="QMK17" s="96"/>
      <c r="QML17" s="96"/>
      <c r="QMM17" s="96"/>
      <c r="QMN17" s="96"/>
      <c r="QMO17" s="96"/>
      <c r="QMP17" s="96"/>
      <c r="QMQ17" s="96"/>
      <c r="QMR17" s="96"/>
      <c r="QMS17" s="96"/>
      <c r="QMT17" s="96"/>
      <c r="QMU17" s="96"/>
      <c r="QMV17" s="96"/>
      <c r="QMW17" s="96"/>
      <c r="QMX17" s="96"/>
      <c r="QMY17" s="96"/>
      <c r="QMZ17" s="96"/>
      <c r="QNA17" s="96"/>
      <c r="QNB17" s="96"/>
      <c r="QNC17" s="96"/>
      <c r="QND17" s="96"/>
      <c r="QNE17" s="96"/>
      <c r="QNF17" s="96"/>
      <c r="QNG17" s="96"/>
      <c r="QNH17" s="96"/>
      <c r="QNI17" s="96"/>
      <c r="QNJ17" s="96"/>
      <c r="QNK17" s="96"/>
      <c r="QNL17" s="96"/>
      <c r="QNM17" s="96"/>
      <c r="QNN17" s="96"/>
      <c r="QNO17" s="96"/>
      <c r="QNP17" s="96"/>
      <c r="QNQ17" s="96"/>
      <c r="QNR17" s="96"/>
      <c r="QNS17" s="96"/>
      <c r="QNT17" s="96"/>
      <c r="QNU17" s="96"/>
      <c r="QNV17" s="96"/>
      <c r="QNW17" s="96"/>
      <c r="QNX17" s="96"/>
      <c r="QNY17" s="96"/>
      <c r="QNZ17" s="96"/>
      <c r="QOA17" s="96"/>
      <c r="QOB17" s="96"/>
      <c r="QOC17" s="96"/>
      <c r="QOD17" s="96"/>
      <c r="QOE17" s="96"/>
      <c r="QOF17" s="96"/>
      <c r="QOG17" s="96"/>
      <c r="QOH17" s="96"/>
      <c r="QOI17" s="96"/>
      <c r="QOJ17" s="96"/>
      <c r="QOK17" s="96"/>
      <c r="QOL17" s="96"/>
      <c r="QOM17" s="96"/>
      <c r="QON17" s="96"/>
      <c r="QOO17" s="96"/>
      <c r="QOP17" s="96"/>
      <c r="QOQ17" s="96"/>
      <c r="QOR17" s="96"/>
      <c r="QOS17" s="96"/>
      <c r="QOT17" s="96"/>
      <c r="QOU17" s="96"/>
      <c r="QOV17" s="96"/>
      <c r="QOW17" s="96"/>
      <c r="QOX17" s="96"/>
      <c r="QOY17" s="96"/>
      <c r="QOZ17" s="96"/>
      <c r="QPA17" s="96"/>
      <c r="QPB17" s="96"/>
      <c r="QPC17" s="96"/>
      <c r="QPD17" s="96"/>
      <c r="QPE17" s="96"/>
      <c r="QPF17" s="96"/>
      <c r="QPG17" s="96"/>
      <c r="QPH17" s="96"/>
      <c r="QPI17" s="96"/>
      <c r="QPJ17" s="96"/>
      <c r="QPK17" s="96"/>
      <c r="QPL17" s="96"/>
      <c r="QPM17" s="96"/>
      <c r="QPN17" s="96"/>
      <c r="QPO17" s="96"/>
      <c r="QPP17" s="96"/>
      <c r="QPQ17" s="96"/>
      <c r="QPR17" s="96"/>
      <c r="QPS17" s="96"/>
      <c r="QPT17" s="96"/>
      <c r="QPU17" s="96"/>
      <c r="QPV17" s="96"/>
      <c r="QPW17" s="96"/>
      <c r="QPX17" s="96"/>
      <c r="QPY17" s="96"/>
      <c r="QPZ17" s="96"/>
      <c r="QQA17" s="96"/>
      <c r="QQB17" s="96"/>
      <c r="QQC17" s="96"/>
      <c r="QQD17" s="96"/>
      <c r="QQE17" s="96"/>
      <c r="QQF17" s="96"/>
      <c r="QQG17" s="96"/>
      <c r="QQH17" s="96"/>
      <c r="QQI17" s="96"/>
      <c r="QQJ17" s="96"/>
      <c r="QQK17" s="96"/>
      <c r="QQL17" s="96"/>
      <c r="QQM17" s="96"/>
      <c r="QQN17" s="96"/>
      <c r="QQO17" s="96"/>
      <c r="QQP17" s="96"/>
      <c r="QQQ17" s="96"/>
      <c r="QQR17" s="96"/>
      <c r="QQS17" s="96"/>
      <c r="QQT17" s="96"/>
      <c r="QQU17" s="96"/>
      <c r="QQV17" s="96"/>
      <c r="QQW17" s="96"/>
      <c r="QQX17" s="96"/>
      <c r="QQY17" s="96"/>
      <c r="QQZ17" s="96"/>
      <c r="QRA17" s="96"/>
      <c r="QRB17" s="96"/>
      <c r="QRC17" s="96"/>
      <c r="QRD17" s="96"/>
      <c r="QRE17" s="96"/>
      <c r="QRF17" s="96"/>
      <c r="QRG17" s="96"/>
      <c r="QRH17" s="96"/>
      <c r="QRI17" s="96"/>
      <c r="QRJ17" s="96"/>
      <c r="QRK17" s="96"/>
      <c r="QRL17" s="96"/>
      <c r="QRM17" s="96"/>
      <c r="QRN17" s="96"/>
      <c r="QRO17" s="96"/>
      <c r="QRP17" s="96"/>
      <c r="QRQ17" s="96"/>
      <c r="QRR17" s="96"/>
      <c r="QRS17" s="96"/>
      <c r="QRT17" s="96"/>
      <c r="QRU17" s="96"/>
      <c r="QRV17" s="96"/>
      <c r="QRW17" s="96"/>
      <c r="QRX17" s="96"/>
      <c r="QRY17" s="96"/>
      <c r="QRZ17" s="96"/>
      <c r="QSA17" s="96"/>
      <c r="QSB17" s="96"/>
      <c r="QSC17" s="96"/>
      <c r="QSD17" s="96"/>
      <c r="QSE17" s="96"/>
      <c r="QSF17" s="96"/>
      <c r="QSG17" s="96"/>
      <c r="QSH17" s="96"/>
      <c r="QSI17" s="96"/>
      <c r="QSJ17" s="96"/>
      <c r="QSK17" s="96"/>
      <c r="QSL17" s="96"/>
      <c r="QSM17" s="96"/>
      <c r="QSN17" s="96"/>
      <c r="QSO17" s="96"/>
      <c r="QSP17" s="96"/>
      <c r="QSQ17" s="96"/>
      <c r="QSR17" s="96"/>
      <c r="QSS17" s="96"/>
      <c r="QST17" s="96"/>
      <c r="QSU17" s="96"/>
      <c r="QSV17" s="96"/>
      <c r="QSW17" s="96"/>
      <c r="QSX17" s="96"/>
      <c r="QSY17" s="96"/>
      <c r="QSZ17" s="96"/>
      <c r="QTA17" s="96"/>
      <c r="QTB17" s="96"/>
      <c r="QTC17" s="96"/>
      <c r="QTD17" s="96"/>
      <c r="QTE17" s="96"/>
      <c r="QTF17" s="96"/>
      <c r="QTG17" s="96"/>
      <c r="QTH17" s="96"/>
      <c r="QTI17" s="96"/>
      <c r="QTJ17" s="96"/>
      <c r="QTK17" s="96"/>
      <c r="QTL17" s="96"/>
      <c r="QTM17" s="96"/>
      <c r="QTN17" s="96"/>
      <c r="QTO17" s="96"/>
      <c r="QTP17" s="96"/>
      <c r="QTQ17" s="96"/>
      <c r="QTR17" s="96"/>
      <c r="QTS17" s="96"/>
      <c r="QTT17" s="96"/>
      <c r="QTU17" s="96"/>
      <c r="QTV17" s="96"/>
      <c r="QTW17" s="96"/>
      <c r="QTX17" s="96"/>
      <c r="QTY17" s="96"/>
      <c r="QTZ17" s="96"/>
      <c r="QUA17" s="96"/>
      <c r="QUB17" s="96"/>
      <c r="QUC17" s="96"/>
      <c r="QUD17" s="96"/>
      <c r="QUE17" s="96"/>
      <c r="QUF17" s="96"/>
      <c r="QUG17" s="96"/>
      <c r="QUH17" s="96"/>
      <c r="QUI17" s="96"/>
      <c r="QUJ17" s="96"/>
      <c r="QUK17" s="96"/>
      <c r="QUL17" s="96"/>
      <c r="QUM17" s="96"/>
      <c r="QUN17" s="96"/>
      <c r="QUO17" s="96"/>
      <c r="QUP17" s="96"/>
      <c r="QUQ17" s="96"/>
      <c r="QUR17" s="96"/>
      <c r="QUS17" s="96"/>
      <c r="QUT17" s="96"/>
      <c r="QUU17" s="96"/>
      <c r="QUV17" s="96"/>
      <c r="QUW17" s="96"/>
      <c r="QUX17" s="96"/>
      <c r="QUY17" s="96"/>
      <c r="QUZ17" s="96"/>
      <c r="QVA17" s="96"/>
      <c r="QVB17" s="96"/>
      <c r="QVC17" s="96"/>
      <c r="QVD17" s="96"/>
      <c r="QVE17" s="96"/>
      <c r="QVF17" s="96"/>
      <c r="QVG17" s="96"/>
      <c r="QVH17" s="96"/>
      <c r="QVI17" s="96"/>
      <c r="QVJ17" s="96"/>
      <c r="QVK17" s="96"/>
      <c r="QVL17" s="96"/>
      <c r="QVM17" s="96"/>
      <c r="QVN17" s="96"/>
      <c r="QVO17" s="96"/>
      <c r="QVP17" s="96"/>
      <c r="QVQ17" s="96"/>
      <c r="QVR17" s="96"/>
      <c r="QVS17" s="96"/>
      <c r="QVT17" s="96"/>
      <c r="QVU17" s="96"/>
      <c r="QVV17" s="96"/>
      <c r="QVW17" s="96"/>
      <c r="QVX17" s="96"/>
      <c r="QVY17" s="96"/>
      <c r="QVZ17" s="96"/>
      <c r="QWA17" s="96"/>
      <c r="QWB17" s="96"/>
      <c r="QWC17" s="96"/>
      <c r="QWD17" s="96"/>
      <c r="QWE17" s="96"/>
      <c r="QWF17" s="96"/>
      <c r="QWG17" s="96"/>
      <c r="QWH17" s="96"/>
      <c r="QWI17" s="96"/>
      <c r="QWJ17" s="96"/>
      <c r="QWK17" s="96"/>
      <c r="QWL17" s="96"/>
      <c r="QWM17" s="96"/>
      <c r="QWN17" s="96"/>
      <c r="QWO17" s="96"/>
      <c r="QWP17" s="96"/>
      <c r="QWQ17" s="96"/>
      <c r="QWR17" s="96"/>
      <c r="QWS17" s="96"/>
      <c r="QWT17" s="96"/>
      <c r="QWU17" s="96"/>
      <c r="QWV17" s="96"/>
      <c r="QWW17" s="96"/>
      <c r="QWX17" s="96"/>
      <c r="QWY17" s="96"/>
      <c r="QWZ17" s="96"/>
      <c r="QXA17" s="96"/>
      <c r="QXB17" s="96"/>
      <c r="QXC17" s="96"/>
      <c r="QXD17" s="96"/>
      <c r="QXE17" s="96"/>
      <c r="QXF17" s="96"/>
      <c r="QXG17" s="96"/>
      <c r="QXH17" s="96"/>
      <c r="QXI17" s="96"/>
      <c r="QXJ17" s="96"/>
      <c r="QXK17" s="96"/>
      <c r="QXL17" s="96"/>
      <c r="QXM17" s="96"/>
      <c r="QXN17" s="96"/>
      <c r="QXO17" s="96"/>
      <c r="QXP17" s="96"/>
      <c r="QXQ17" s="96"/>
      <c r="QXR17" s="96"/>
      <c r="QXS17" s="96"/>
      <c r="QXT17" s="96"/>
      <c r="QXU17" s="96"/>
      <c r="QXV17" s="96"/>
      <c r="QXW17" s="96"/>
      <c r="QXX17" s="96"/>
      <c r="QXY17" s="96"/>
      <c r="QXZ17" s="96"/>
      <c r="QYA17" s="96"/>
      <c r="QYB17" s="96"/>
      <c r="QYC17" s="96"/>
      <c r="QYD17" s="96"/>
      <c r="QYE17" s="96"/>
      <c r="QYF17" s="96"/>
      <c r="QYG17" s="96"/>
      <c r="QYH17" s="96"/>
      <c r="QYI17" s="96"/>
      <c r="QYJ17" s="96"/>
      <c r="QYK17" s="96"/>
      <c r="QYL17" s="96"/>
      <c r="QYM17" s="96"/>
      <c r="QYN17" s="96"/>
      <c r="QYO17" s="96"/>
      <c r="QYP17" s="96"/>
      <c r="QYQ17" s="96"/>
      <c r="QYR17" s="96"/>
      <c r="QYS17" s="96"/>
      <c r="QYT17" s="96"/>
      <c r="QYU17" s="96"/>
      <c r="QYV17" s="96"/>
      <c r="QYW17" s="96"/>
      <c r="QYX17" s="96"/>
      <c r="QYY17" s="96"/>
      <c r="QYZ17" s="96"/>
      <c r="QZA17" s="96"/>
      <c r="QZB17" s="96"/>
      <c r="QZC17" s="96"/>
      <c r="QZD17" s="96"/>
      <c r="QZE17" s="96"/>
      <c r="QZF17" s="96"/>
      <c r="QZG17" s="96"/>
      <c r="QZH17" s="96"/>
      <c r="QZI17" s="96"/>
      <c r="QZJ17" s="96"/>
      <c r="QZK17" s="96"/>
      <c r="QZL17" s="96"/>
      <c r="QZM17" s="96"/>
      <c r="QZN17" s="96"/>
      <c r="QZO17" s="96"/>
      <c r="QZP17" s="96"/>
      <c r="QZQ17" s="96"/>
      <c r="QZR17" s="96"/>
      <c r="QZS17" s="96"/>
      <c r="QZT17" s="96"/>
      <c r="QZU17" s="96"/>
      <c r="QZV17" s="96"/>
      <c r="QZW17" s="96"/>
      <c r="QZX17" s="96"/>
      <c r="QZY17" s="96"/>
      <c r="QZZ17" s="96"/>
      <c r="RAA17" s="96"/>
      <c r="RAB17" s="96"/>
      <c r="RAC17" s="96"/>
      <c r="RAD17" s="96"/>
      <c r="RAE17" s="96"/>
      <c r="RAF17" s="96"/>
      <c r="RAG17" s="96"/>
      <c r="RAH17" s="96"/>
      <c r="RAI17" s="96"/>
      <c r="RAJ17" s="96"/>
      <c r="RAK17" s="96"/>
      <c r="RAL17" s="96"/>
      <c r="RAM17" s="96"/>
      <c r="RAN17" s="96"/>
      <c r="RAO17" s="96"/>
      <c r="RAP17" s="96"/>
      <c r="RAQ17" s="96"/>
      <c r="RAR17" s="96"/>
      <c r="RAS17" s="96"/>
      <c r="RAT17" s="96"/>
      <c r="RAU17" s="96"/>
      <c r="RAV17" s="96"/>
      <c r="RAW17" s="96"/>
      <c r="RAX17" s="96"/>
      <c r="RAY17" s="96"/>
      <c r="RAZ17" s="96"/>
      <c r="RBA17" s="96"/>
      <c r="RBB17" s="96"/>
      <c r="RBC17" s="96"/>
      <c r="RBD17" s="96"/>
      <c r="RBE17" s="96"/>
      <c r="RBF17" s="96"/>
      <c r="RBG17" s="96"/>
      <c r="RBH17" s="96"/>
      <c r="RBI17" s="96"/>
      <c r="RBJ17" s="96"/>
      <c r="RBK17" s="96"/>
      <c r="RBL17" s="96"/>
      <c r="RBM17" s="96"/>
      <c r="RBN17" s="96"/>
      <c r="RBO17" s="96"/>
      <c r="RBP17" s="96"/>
      <c r="RBQ17" s="96"/>
      <c r="RBR17" s="96"/>
      <c r="RBS17" s="96"/>
      <c r="RBT17" s="96"/>
      <c r="RBU17" s="96"/>
      <c r="RBV17" s="96"/>
      <c r="RBW17" s="96"/>
      <c r="RBX17" s="96"/>
      <c r="RBY17" s="96"/>
      <c r="RBZ17" s="96"/>
      <c r="RCA17" s="96"/>
      <c r="RCB17" s="96"/>
      <c r="RCC17" s="96"/>
      <c r="RCD17" s="96"/>
      <c r="RCE17" s="96"/>
      <c r="RCF17" s="96"/>
      <c r="RCG17" s="96"/>
      <c r="RCH17" s="96"/>
      <c r="RCI17" s="96"/>
      <c r="RCJ17" s="96"/>
      <c r="RCK17" s="96"/>
      <c r="RCL17" s="96"/>
      <c r="RCM17" s="96"/>
      <c r="RCN17" s="96"/>
      <c r="RCO17" s="96"/>
      <c r="RCP17" s="96"/>
      <c r="RCQ17" s="96"/>
      <c r="RCR17" s="96"/>
      <c r="RCS17" s="96"/>
      <c r="RCT17" s="96"/>
      <c r="RCU17" s="96"/>
      <c r="RCV17" s="96"/>
      <c r="RCW17" s="96"/>
      <c r="RCX17" s="96"/>
      <c r="RCY17" s="96"/>
      <c r="RCZ17" s="96"/>
      <c r="RDA17" s="96"/>
      <c r="RDB17" s="96"/>
      <c r="RDC17" s="96"/>
      <c r="RDD17" s="96"/>
      <c r="RDE17" s="96"/>
      <c r="RDF17" s="96"/>
      <c r="RDG17" s="96"/>
      <c r="RDH17" s="96"/>
      <c r="RDI17" s="96"/>
      <c r="RDJ17" s="96"/>
      <c r="RDK17" s="96"/>
      <c r="RDL17" s="96"/>
      <c r="RDM17" s="96"/>
      <c r="RDN17" s="96"/>
      <c r="RDO17" s="96"/>
      <c r="RDP17" s="96"/>
      <c r="RDQ17" s="96"/>
      <c r="RDR17" s="96"/>
      <c r="RDS17" s="96"/>
      <c r="RDT17" s="96"/>
      <c r="RDU17" s="96"/>
      <c r="RDV17" s="96"/>
      <c r="RDW17" s="96"/>
      <c r="RDX17" s="96"/>
      <c r="RDY17" s="96"/>
      <c r="RDZ17" s="96"/>
      <c r="REA17" s="96"/>
      <c r="REB17" s="96"/>
      <c r="REC17" s="96"/>
      <c r="RED17" s="96"/>
      <c r="REE17" s="96"/>
      <c r="REF17" s="96"/>
      <c r="REG17" s="96"/>
      <c r="REH17" s="96"/>
      <c r="REI17" s="96"/>
      <c r="REJ17" s="96"/>
      <c r="REK17" s="96"/>
      <c r="REL17" s="96"/>
      <c r="REM17" s="96"/>
      <c r="REN17" s="96"/>
      <c r="REO17" s="96"/>
      <c r="REP17" s="96"/>
      <c r="REQ17" s="96"/>
      <c r="RER17" s="96"/>
      <c r="RES17" s="96"/>
      <c r="RET17" s="96"/>
      <c r="REU17" s="96"/>
      <c r="REV17" s="96"/>
      <c r="REW17" s="96"/>
      <c r="REX17" s="96"/>
      <c r="REY17" s="96"/>
      <c r="REZ17" s="96"/>
      <c r="RFA17" s="96"/>
      <c r="RFB17" s="96"/>
      <c r="RFC17" s="96"/>
      <c r="RFD17" s="96"/>
      <c r="RFE17" s="96"/>
      <c r="RFF17" s="96"/>
      <c r="RFG17" s="96"/>
      <c r="RFH17" s="96"/>
      <c r="RFI17" s="96"/>
      <c r="RFJ17" s="96"/>
      <c r="RFK17" s="96"/>
      <c r="RFL17" s="96"/>
      <c r="RFM17" s="96"/>
      <c r="RFN17" s="96"/>
      <c r="RFO17" s="96"/>
      <c r="RFP17" s="96"/>
      <c r="RFQ17" s="96"/>
      <c r="RFR17" s="96"/>
      <c r="RFS17" s="96"/>
      <c r="RFT17" s="96"/>
      <c r="RFU17" s="96"/>
      <c r="RFV17" s="96"/>
      <c r="RFW17" s="96"/>
      <c r="RFX17" s="96"/>
      <c r="RFY17" s="96"/>
      <c r="RFZ17" s="96"/>
      <c r="RGA17" s="96"/>
      <c r="RGB17" s="96"/>
      <c r="RGC17" s="96"/>
      <c r="RGD17" s="96"/>
      <c r="RGE17" s="96"/>
      <c r="RGF17" s="96"/>
      <c r="RGG17" s="96"/>
      <c r="RGH17" s="96"/>
      <c r="RGI17" s="96"/>
      <c r="RGJ17" s="96"/>
      <c r="RGK17" s="96"/>
      <c r="RGL17" s="96"/>
      <c r="RGM17" s="96"/>
      <c r="RGN17" s="96"/>
      <c r="RGO17" s="96"/>
      <c r="RGP17" s="96"/>
      <c r="RGQ17" s="96"/>
      <c r="RGR17" s="96"/>
      <c r="RGS17" s="96"/>
      <c r="RGT17" s="96"/>
      <c r="RGU17" s="96"/>
      <c r="RGV17" s="96"/>
      <c r="RGW17" s="96"/>
      <c r="RGX17" s="96"/>
      <c r="RGY17" s="96"/>
      <c r="RGZ17" s="96"/>
      <c r="RHA17" s="96"/>
      <c r="RHB17" s="96"/>
      <c r="RHC17" s="96"/>
      <c r="RHD17" s="96"/>
      <c r="RHE17" s="96"/>
      <c r="RHF17" s="96"/>
      <c r="RHG17" s="96"/>
      <c r="RHH17" s="96"/>
      <c r="RHI17" s="96"/>
      <c r="RHJ17" s="96"/>
      <c r="RHK17" s="96"/>
      <c r="RHL17" s="96"/>
      <c r="RHM17" s="96"/>
      <c r="RHN17" s="96"/>
      <c r="RHO17" s="96"/>
      <c r="RHP17" s="96"/>
      <c r="RHQ17" s="96"/>
      <c r="RHR17" s="96"/>
      <c r="RHS17" s="96"/>
      <c r="RHT17" s="96"/>
      <c r="RHU17" s="96"/>
      <c r="RHV17" s="96"/>
      <c r="RHW17" s="96"/>
      <c r="RHX17" s="96"/>
      <c r="RHY17" s="96"/>
      <c r="RHZ17" s="96"/>
      <c r="RIA17" s="96"/>
      <c r="RIB17" s="96"/>
      <c r="RIC17" s="96"/>
      <c r="RID17" s="96"/>
      <c r="RIE17" s="96"/>
      <c r="RIF17" s="96"/>
      <c r="RIG17" s="96"/>
      <c r="RIH17" s="96"/>
      <c r="RII17" s="96"/>
      <c r="RIJ17" s="96"/>
      <c r="RIK17" s="96"/>
      <c r="RIL17" s="96"/>
      <c r="RIM17" s="96"/>
      <c r="RIN17" s="96"/>
      <c r="RIO17" s="96"/>
      <c r="RIP17" s="96"/>
      <c r="RIQ17" s="96"/>
      <c r="RIR17" s="96"/>
      <c r="RIS17" s="96"/>
      <c r="RIT17" s="96"/>
      <c r="RIU17" s="96"/>
      <c r="RIV17" s="96"/>
      <c r="RIW17" s="96"/>
      <c r="RIX17" s="96"/>
      <c r="RIY17" s="96"/>
      <c r="RIZ17" s="96"/>
      <c r="RJA17" s="96"/>
      <c r="RJB17" s="96"/>
      <c r="RJC17" s="96"/>
      <c r="RJD17" s="96"/>
      <c r="RJE17" s="96"/>
      <c r="RJF17" s="96"/>
      <c r="RJG17" s="96"/>
      <c r="RJH17" s="96"/>
      <c r="RJI17" s="96"/>
      <c r="RJJ17" s="96"/>
      <c r="RJK17" s="96"/>
      <c r="RJL17" s="96"/>
      <c r="RJM17" s="96"/>
      <c r="RJN17" s="96"/>
      <c r="RJO17" s="96"/>
      <c r="RJP17" s="96"/>
      <c r="RJQ17" s="96"/>
      <c r="RJR17" s="96"/>
      <c r="RJS17" s="96"/>
      <c r="RJT17" s="96"/>
      <c r="RJU17" s="96"/>
      <c r="RJV17" s="96"/>
      <c r="RJW17" s="96"/>
      <c r="RJX17" s="96"/>
      <c r="RJY17" s="96"/>
      <c r="RJZ17" s="96"/>
      <c r="RKA17" s="96"/>
      <c r="RKB17" s="96"/>
      <c r="RKC17" s="96"/>
      <c r="RKD17" s="96"/>
      <c r="RKE17" s="96"/>
      <c r="RKF17" s="96"/>
      <c r="RKG17" s="96"/>
      <c r="RKH17" s="96"/>
      <c r="RKI17" s="96"/>
      <c r="RKJ17" s="96"/>
      <c r="RKK17" s="96"/>
      <c r="RKL17" s="96"/>
      <c r="RKM17" s="96"/>
      <c r="RKN17" s="96"/>
      <c r="RKO17" s="96"/>
      <c r="RKP17" s="96"/>
      <c r="RKQ17" s="96"/>
      <c r="RKR17" s="96"/>
      <c r="RKS17" s="96"/>
      <c r="RKT17" s="96"/>
      <c r="RKU17" s="96"/>
      <c r="RKV17" s="96"/>
      <c r="RKW17" s="96"/>
      <c r="RKX17" s="96"/>
      <c r="RKY17" s="96"/>
      <c r="RKZ17" s="96"/>
      <c r="RLA17" s="96"/>
      <c r="RLB17" s="96"/>
      <c r="RLC17" s="96"/>
      <c r="RLD17" s="96"/>
      <c r="RLE17" s="96"/>
      <c r="RLF17" s="96"/>
      <c r="RLG17" s="96"/>
      <c r="RLH17" s="96"/>
      <c r="RLI17" s="96"/>
      <c r="RLJ17" s="96"/>
      <c r="RLK17" s="96"/>
      <c r="RLL17" s="96"/>
      <c r="RLM17" s="96"/>
      <c r="RLN17" s="96"/>
      <c r="RLO17" s="96"/>
      <c r="RLP17" s="96"/>
      <c r="RLQ17" s="96"/>
      <c r="RLR17" s="96"/>
      <c r="RLS17" s="96"/>
      <c r="RLT17" s="96"/>
      <c r="RLU17" s="96"/>
      <c r="RLV17" s="96"/>
      <c r="RLW17" s="96"/>
      <c r="RLX17" s="96"/>
      <c r="RLY17" s="96"/>
      <c r="RLZ17" s="96"/>
      <c r="RMA17" s="96"/>
      <c r="RMB17" s="96"/>
      <c r="RMC17" s="96"/>
      <c r="RMD17" s="96"/>
      <c r="RME17" s="96"/>
      <c r="RMF17" s="96"/>
      <c r="RMG17" s="96"/>
      <c r="RMH17" s="96"/>
      <c r="RMI17" s="96"/>
      <c r="RMJ17" s="96"/>
      <c r="RMK17" s="96"/>
      <c r="RML17" s="96"/>
      <c r="RMM17" s="96"/>
      <c r="RMN17" s="96"/>
      <c r="RMO17" s="96"/>
      <c r="RMP17" s="96"/>
      <c r="RMQ17" s="96"/>
      <c r="RMR17" s="96"/>
      <c r="RMS17" s="96"/>
      <c r="RMT17" s="96"/>
      <c r="RMU17" s="96"/>
      <c r="RMV17" s="96"/>
      <c r="RMW17" s="96"/>
      <c r="RMX17" s="96"/>
      <c r="RMY17" s="96"/>
      <c r="RMZ17" s="96"/>
      <c r="RNA17" s="96"/>
      <c r="RNB17" s="96"/>
      <c r="RNC17" s="96"/>
      <c r="RND17" s="96"/>
      <c r="RNE17" s="96"/>
      <c r="RNF17" s="96"/>
      <c r="RNG17" s="96"/>
      <c r="RNH17" s="96"/>
      <c r="RNI17" s="96"/>
      <c r="RNJ17" s="96"/>
      <c r="RNK17" s="96"/>
      <c r="RNL17" s="96"/>
      <c r="RNM17" s="96"/>
      <c r="RNN17" s="96"/>
      <c r="RNO17" s="96"/>
      <c r="RNP17" s="96"/>
      <c r="RNQ17" s="96"/>
      <c r="RNR17" s="96"/>
      <c r="RNS17" s="96"/>
      <c r="RNT17" s="96"/>
      <c r="RNU17" s="96"/>
      <c r="RNV17" s="96"/>
      <c r="RNW17" s="96"/>
      <c r="RNX17" s="96"/>
      <c r="RNY17" s="96"/>
      <c r="RNZ17" s="96"/>
      <c r="ROA17" s="96"/>
      <c r="ROB17" s="96"/>
      <c r="ROC17" s="96"/>
      <c r="ROD17" s="96"/>
      <c r="ROE17" s="96"/>
      <c r="ROF17" s="96"/>
      <c r="ROG17" s="96"/>
      <c r="ROH17" s="96"/>
      <c r="ROI17" s="96"/>
      <c r="ROJ17" s="96"/>
      <c r="ROK17" s="96"/>
      <c r="ROL17" s="96"/>
      <c r="ROM17" s="96"/>
      <c r="RON17" s="96"/>
      <c r="ROO17" s="96"/>
      <c r="ROP17" s="96"/>
      <c r="ROQ17" s="96"/>
      <c r="ROR17" s="96"/>
      <c r="ROS17" s="96"/>
      <c r="ROT17" s="96"/>
      <c r="ROU17" s="96"/>
      <c r="ROV17" s="96"/>
      <c r="ROW17" s="96"/>
      <c r="ROX17" s="96"/>
      <c r="ROY17" s="96"/>
      <c r="ROZ17" s="96"/>
      <c r="RPA17" s="96"/>
      <c r="RPB17" s="96"/>
      <c r="RPC17" s="96"/>
      <c r="RPD17" s="96"/>
      <c r="RPE17" s="96"/>
      <c r="RPF17" s="96"/>
      <c r="RPG17" s="96"/>
      <c r="RPH17" s="96"/>
      <c r="RPI17" s="96"/>
      <c r="RPJ17" s="96"/>
      <c r="RPK17" s="96"/>
      <c r="RPL17" s="96"/>
      <c r="RPM17" s="96"/>
      <c r="RPN17" s="96"/>
      <c r="RPO17" s="96"/>
      <c r="RPP17" s="96"/>
      <c r="RPQ17" s="96"/>
      <c r="RPR17" s="96"/>
      <c r="RPS17" s="96"/>
      <c r="RPT17" s="96"/>
      <c r="RPU17" s="96"/>
      <c r="RPV17" s="96"/>
      <c r="RPW17" s="96"/>
      <c r="RPX17" s="96"/>
      <c r="RPY17" s="96"/>
      <c r="RPZ17" s="96"/>
      <c r="RQA17" s="96"/>
      <c r="RQB17" s="96"/>
      <c r="RQC17" s="96"/>
      <c r="RQD17" s="96"/>
      <c r="RQE17" s="96"/>
      <c r="RQF17" s="96"/>
      <c r="RQG17" s="96"/>
      <c r="RQH17" s="96"/>
      <c r="RQI17" s="96"/>
      <c r="RQJ17" s="96"/>
      <c r="RQK17" s="96"/>
      <c r="RQL17" s="96"/>
      <c r="RQM17" s="96"/>
      <c r="RQN17" s="96"/>
      <c r="RQO17" s="96"/>
      <c r="RQP17" s="96"/>
      <c r="RQQ17" s="96"/>
      <c r="RQR17" s="96"/>
      <c r="RQS17" s="96"/>
      <c r="RQT17" s="96"/>
      <c r="RQU17" s="96"/>
      <c r="RQV17" s="96"/>
      <c r="RQW17" s="96"/>
      <c r="RQX17" s="96"/>
      <c r="RQY17" s="96"/>
      <c r="RQZ17" s="96"/>
      <c r="RRA17" s="96"/>
      <c r="RRB17" s="96"/>
      <c r="RRC17" s="96"/>
      <c r="RRD17" s="96"/>
      <c r="RRE17" s="96"/>
      <c r="RRF17" s="96"/>
      <c r="RRG17" s="96"/>
      <c r="RRH17" s="96"/>
      <c r="RRI17" s="96"/>
      <c r="RRJ17" s="96"/>
      <c r="RRK17" s="96"/>
      <c r="RRL17" s="96"/>
      <c r="RRM17" s="96"/>
      <c r="RRN17" s="96"/>
      <c r="RRO17" s="96"/>
      <c r="RRP17" s="96"/>
      <c r="RRQ17" s="96"/>
      <c r="RRR17" s="96"/>
      <c r="RRS17" s="96"/>
      <c r="RRT17" s="96"/>
      <c r="RRU17" s="96"/>
      <c r="RRV17" s="96"/>
      <c r="RRW17" s="96"/>
      <c r="RRX17" s="96"/>
      <c r="RRY17" s="96"/>
      <c r="RRZ17" s="96"/>
      <c r="RSA17" s="96"/>
      <c r="RSB17" s="96"/>
      <c r="RSC17" s="96"/>
      <c r="RSD17" s="96"/>
      <c r="RSE17" s="96"/>
      <c r="RSF17" s="96"/>
      <c r="RSG17" s="96"/>
      <c r="RSH17" s="96"/>
      <c r="RSI17" s="96"/>
      <c r="RSJ17" s="96"/>
      <c r="RSK17" s="96"/>
      <c r="RSL17" s="96"/>
      <c r="RSM17" s="96"/>
      <c r="RSN17" s="96"/>
      <c r="RSO17" s="96"/>
      <c r="RSP17" s="96"/>
      <c r="RSQ17" s="96"/>
      <c r="RSR17" s="96"/>
      <c r="RSS17" s="96"/>
      <c r="RST17" s="96"/>
      <c r="RSU17" s="96"/>
      <c r="RSV17" s="96"/>
      <c r="RSW17" s="96"/>
      <c r="RSX17" s="96"/>
      <c r="RSY17" s="96"/>
      <c r="RSZ17" s="96"/>
      <c r="RTA17" s="96"/>
      <c r="RTB17" s="96"/>
      <c r="RTC17" s="96"/>
      <c r="RTD17" s="96"/>
      <c r="RTE17" s="96"/>
      <c r="RTF17" s="96"/>
      <c r="RTG17" s="96"/>
      <c r="RTH17" s="96"/>
      <c r="RTI17" s="96"/>
      <c r="RTJ17" s="96"/>
      <c r="RTK17" s="96"/>
      <c r="RTL17" s="96"/>
      <c r="RTM17" s="96"/>
      <c r="RTN17" s="96"/>
      <c r="RTO17" s="96"/>
      <c r="RTP17" s="96"/>
      <c r="RTQ17" s="96"/>
      <c r="RTR17" s="96"/>
      <c r="RTS17" s="96"/>
      <c r="RTT17" s="96"/>
      <c r="RTU17" s="96"/>
      <c r="RTV17" s="96"/>
      <c r="RTW17" s="96"/>
      <c r="RTX17" s="96"/>
      <c r="RTY17" s="96"/>
      <c r="RTZ17" s="96"/>
      <c r="RUA17" s="96"/>
      <c r="RUB17" s="96"/>
      <c r="RUC17" s="96"/>
      <c r="RUD17" s="96"/>
      <c r="RUE17" s="96"/>
      <c r="RUF17" s="96"/>
      <c r="RUG17" s="96"/>
      <c r="RUH17" s="96"/>
      <c r="RUI17" s="96"/>
      <c r="RUJ17" s="96"/>
      <c r="RUK17" s="96"/>
      <c r="RUL17" s="96"/>
      <c r="RUM17" s="96"/>
      <c r="RUN17" s="96"/>
      <c r="RUO17" s="96"/>
      <c r="RUP17" s="96"/>
      <c r="RUQ17" s="96"/>
      <c r="RUR17" s="96"/>
      <c r="RUS17" s="96"/>
      <c r="RUT17" s="96"/>
      <c r="RUU17" s="96"/>
      <c r="RUV17" s="96"/>
      <c r="RUW17" s="96"/>
      <c r="RUX17" s="96"/>
      <c r="RUY17" s="96"/>
      <c r="RUZ17" s="96"/>
      <c r="RVA17" s="96"/>
      <c r="RVB17" s="96"/>
      <c r="RVC17" s="96"/>
      <c r="RVD17" s="96"/>
      <c r="RVE17" s="96"/>
      <c r="RVF17" s="96"/>
      <c r="RVG17" s="96"/>
      <c r="RVH17" s="96"/>
      <c r="RVI17" s="96"/>
      <c r="RVJ17" s="96"/>
      <c r="RVK17" s="96"/>
      <c r="RVL17" s="96"/>
      <c r="RVM17" s="96"/>
      <c r="RVN17" s="96"/>
      <c r="RVO17" s="96"/>
      <c r="RVP17" s="96"/>
      <c r="RVQ17" s="96"/>
      <c r="RVR17" s="96"/>
      <c r="RVS17" s="96"/>
      <c r="RVT17" s="96"/>
      <c r="RVU17" s="96"/>
      <c r="RVV17" s="96"/>
      <c r="RVW17" s="96"/>
      <c r="RVX17" s="96"/>
      <c r="RVY17" s="96"/>
      <c r="RVZ17" s="96"/>
      <c r="RWA17" s="96"/>
      <c r="RWB17" s="96"/>
      <c r="RWC17" s="96"/>
      <c r="RWD17" s="96"/>
      <c r="RWE17" s="96"/>
      <c r="RWF17" s="96"/>
      <c r="RWG17" s="96"/>
      <c r="RWH17" s="96"/>
      <c r="RWI17" s="96"/>
      <c r="RWJ17" s="96"/>
      <c r="RWK17" s="96"/>
      <c r="RWL17" s="96"/>
      <c r="RWM17" s="96"/>
      <c r="RWN17" s="96"/>
      <c r="RWO17" s="96"/>
      <c r="RWP17" s="96"/>
      <c r="RWQ17" s="96"/>
      <c r="RWR17" s="96"/>
      <c r="RWS17" s="96"/>
      <c r="RWT17" s="96"/>
      <c r="RWU17" s="96"/>
      <c r="RWV17" s="96"/>
      <c r="RWW17" s="96"/>
      <c r="RWX17" s="96"/>
      <c r="RWY17" s="96"/>
      <c r="RWZ17" s="96"/>
      <c r="RXA17" s="96"/>
      <c r="RXB17" s="96"/>
      <c r="RXC17" s="96"/>
      <c r="RXD17" s="96"/>
      <c r="RXE17" s="96"/>
      <c r="RXF17" s="96"/>
      <c r="RXG17" s="96"/>
      <c r="RXH17" s="96"/>
      <c r="RXI17" s="96"/>
      <c r="RXJ17" s="96"/>
      <c r="RXK17" s="96"/>
      <c r="RXL17" s="96"/>
      <c r="RXM17" s="96"/>
      <c r="RXN17" s="96"/>
      <c r="RXO17" s="96"/>
      <c r="RXP17" s="96"/>
      <c r="RXQ17" s="96"/>
      <c r="RXR17" s="96"/>
      <c r="RXS17" s="96"/>
      <c r="RXT17" s="96"/>
      <c r="RXU17" s="96"/>
      <c r="RXV17" s="96"/>
      <c r="RXW17" s="96"/>
      <c r="RXX17" s="96"/>
      <c r="RXY17" s="96"/>
      <c r="RXZ17" s="96"/>
      <c r="RYA17" s="96"/>
      <c r="RYB17" s="96"/>
      <c r="RYC17" s="96"/>
      <c r="RYD17" s="96"/>
      <c r="RYE17" s="96"/>
      <c r="RYF17" s="96"/>
      <c r="RYG17" s="96"/>
      <c r="RYH17" s="96"/>
      <c r="RYI17" s="96"/>
      <c r="RYJ17" s="96"/>
      <c r="RYK17" s="96"/>
      <c r="RYL17" s="96"/>
      <c r="RYM17" s="96"/>
      <c r="RYN17" s="96"/>
      <c r="RYO17" s="96"/>
      <c r="RYP17" s="96"/>
      <c r="RYQ17" s="96"/>
      <c r="RYR17" s="96"/>
      <c r="RYS17" s="96"/>
      <c r="RYT17" s="96"/>
      <c r="RYU17" s="96"/>
      <c r="RYV17" s="96"/>
      <c r="RYW17" s="96"/>
      <c r="RYX17" s="96"/>
      <c r="RYY17" s="96"/>
      <c r="RYZ17" s="96"/>
      <c r="RZA17" s="96"/>
      <c r="RZB17" s="96"/>
      <c r="RZC17" s="96"/>
      <c r="RZD17" s="96"/>
      <c r="RZE17" s="96"/>
      <c r="RZF17" s="96"/>
      <c r="RZG17" s="96"/>
      <c r="RZH17" s="96"/>
      <c r="RZI17" s="96"/>
      <c r="RZJ17" s="96"/>
      <c r="RZK17" s="96"/>
      <c r="RZL17" s="96"/>
      <c r="RZM17" s="96"/>
      <c r="RZN17" s="96"/>
      <c r="RZO17" s="96"/>
      <c r="RZP17" s="96"/>
      <c r="RZQ17" s="96"/>
      <c r="RZR17" s="96"/>
      <c r="RZS17" s="96"/>
      <c r="RZT17" s="96"/>
      <c r="RZU17" s="96"/>
      <c r="RZV17" s="96"/>
      <c r="RZW17" s="96"/>
      <c r="RZX17" s="96"/>
      <c r="RZY17" s="96"/>
      <c r="RZZ17" s="96"/>
      <c r="SAA17" s="96"/>
      <c r="SAB17" s="96"/>
      <c r="SAC17" s="96"/>
      <c r="SAD17" s="96"/>
      <c r="SAE17" s="96"/>
      <c r="SAF17" s="96"/>
      <c r="SAG17" s="96"/>
      <c r="SAH17" s="96"/>
      <c r="SAI17" s="96"/>
      <c r="SAJ17" s="96"/>
      <c r="SAK17" s="96"/>
      <c r="SAL17" s="96"/>
      <c r="SAM17" s="96"/>
      <c r="SAN17" s="96"/>
      <c r="SAO17" s="96"/>
      <c r="SAP17" s="96"/>
      <c r="SAQ17" s="96"/>
      <c r="SAR17" s="96"/>
      <c r="SAS17" s="96"/>
      <c r="SAT17" s="96"/>
      <c r="SAU17" s="96"/>
      <c r="SAV17" s="96"/>
      <c r="SAW17" s="96"/>
      <c r="SAX17" s="96"/>
      <c r="SAY17" s="96"/>
      <c r="SAZ17" s="96"/>
      <c r="SBA17" s="96"/>
      <c r="SBB17" s="96"/>
      <c r="SBC17" s="96"/>
      <c r="SBD17" s="96"/>
      <c r="SBE17" s="96"/>
      <c r="SBF17" s="96"/>
      <c r="SBG17" s="96"/>
      <c r="SBH17" s="96"/>
      <c r="SBI17" s="96"/>
      <c r="SBJ17" s="96"/>
      <c r="SBK17" s="96"/>
      <c r="SBL17" s="96"/>
      <c r="SBM17" s="96"/>
      <c r="SBN17" s="96"/>
      <c r="SBO17" s="96"/>
      <c r="SBP17" s="96"/>
      <c r="SBQ17" s="96"/>
      <c r="SBR17" s="96"/>
      <c r="SBS17" s="96"/>
      <c r="SBT17" s="96"/>
      <c r="SBU17" s="96"/>
      <c r="SBV17" s="96"/>
      <c r="SBW17" s="96"/>
      <c r="SBX17" s="96"/>
      <c r="SBY17" s="96"/>
      <c r="SBZ17" s="96"/>
      <c r="SCA17" s="96"/>
      <c r="SCB17" s="96"/>
      <c r="SCC17" s="96"/>
      <c r="SCD17" s="96"/>
      <c r="SCE17" s="96"/>
      <c r="SCF17" s="96"/>
      <c r="SCG17" s="96"/>
      <c r="SCH17" s="96"/>
      <c r="SCI17" s="96"/>
      <c r="SCJ17" s="96"/>
      <c r="SCK17" s="96"/>
      <c r="SCL17" s="96"/>
      <c r="SCM17" s="96"/>
      <c r="SCN17" s="96"/>
      <c r="SCO17" s="96"/>
      <c r="SCP17" s="96"/>
      <c r="SCQ17" s="96"/>
      <c r="SCR17" s="96"/>
      <c r="SCS17" s="96"/>
      <c r="SCT17" s="96"/>
      <c r="SCU17" s="96"/>
      <c r="SCV17" s="96"/>
      <c r="SCW17" s="96"/>
      <c r="SCX17" s="96"/>
      <c r="SCY17" s="96"/>
      <c r="SCZ17" s="96"/>
      <c r="SDA17" s="96"/>
      <c r="SDB17" s="96"/>
      <c r="SDC17" s="96"/>
      <c r="SDD17" s="96"/>
      <c r="SDE17" s="96"/>
      <c r="SDF17" s="96"/>
      <c r="SDG17" s="96"/>
      <c r="SDH17" s="96"/>
      <c r="SDI17" s="96"/>
      <c r="SDJ17" s="96"/>
      <c r="SDK17" s="96"/>
      <c r="SDL17" s="96"/>
      <c r="SDM17" s="96"/>
      <c r="SDN17" s="96"/>
      <c r="SDO17" s="96"/>
      <c r="SDP17" s="96"/>
      <c r="SDQ17" s="96"/>
      <c r="SDR17" s="96"/>
      <c r="SDS17" s="96"/>
      <c r="SDT17" s="96"/>
      <c r="SDU17" s="96"/>
      <c r="SDV17" s="96"/>
      <c r="SDW17" s="96"/>
      <c r="SDX17" s="96"/>
      <c r="SDY17" s="96"/>
      <c r="SDZ17" s="96"/>
      <c r="SEA17" s="96"/>
      <c r="SEB17" s="96"/>
      <c r="SEC17" s="96"/>
      <c r="SED17" s="96"/>
      <c r="SEE17" s="96"/>
      <c r="SEF17" s="96"/>
      <c r="SEG17" s="96"/>
      <c r="SEH17" s="96"/>
      <c r="SEI17" s="96"/>
      <c r="SEJ17" s="96"/>
      <c r="SEK17" s="96"/>
      <c r="SEL17" s="96"/>
      <c r="SEM17" s="96"/>
      <c r="SEN17" s="96"/>
      <c r="SEO17" s="96"/>
      <c r="SEP17" s="96"/>
      <c r="SEQ17" s="96"/>
      <c r="SER17" s="96"/>
      <c r="SES17" s="96"/>
      <c r="SET17" s="96"/>
      <c r="SEU17" s="96"/>
      <c r="SEV17" s="96"/>
      <c r="SEW17" s="96"/>
      <c r="SEX17" s="96"/>
      <c r="SEY17" s="96"/>
      <c r="SEZ17" s="96"/>
      <c r="SFA17" s="96"/>
      <c r="SFB17" s="96"/>
      <c r="SFC17" s="96"/>
      <c r="SFD17" s="96"/>
      <c r="SFE17" s="96"/>
      <c r="SFF17" s="96"/>
      <c r="SFG17" s="96"/>
      <c r="SFH17" s="96"/>
      <c r="SFI17" s="96"/>
      <c r="SFJ17" s="96"/>
      <c r="SFK17" s="96"/>
      <c r="SFL17" s="96"/>
      <c r="SFM17" s="96"/>
      <c r="SFN17" s="96"/>
      <c r="SFO17" s="96"/>
      <c r="SFP17" s="96"/>
      <c r="SFQ17" s="96"/>
      <c r="SFR17" s="96"/>
      <c r="SFS17" s="96"/>
      <c r="SFT17" s="96"/>
      <c r="SFU17" s="96"/>
      <c r="SFV17" s="96"/>
      <c r="SFW17" s="96"/>
      <c r="SFX17" s="96"/>
      <c r="SFY17" s="96"/>
      <c r="SFZ17" s="96"/>
      <c r="SGA17" s="96"/>
      <c r="SGB17" s="96"/>
      <c r="SGC17" s="96"/>
      <c r="SGD17" s="96"/>
      <c r="SGE17" s="96"/>
      <c r="SGF17" s="96"/>
      <c r="SGG17" s="96"/>
      <c r="SGH17" s="96"/>
      <c r="SGI17" s="96"/>
      <c r="SGJ17" s="96"/>
      <c r="SGK17" s="96"/>
      <c r="SGL17" s="96"/>
      <c r="SGM17" s="96"/>
      <c r="SGN17" s="96"/>
      <c r="SGO17" s="96"/>
      <c r="SGP17" s="96"/>
      <c r="SGQ17" s="96"/>
      <c r="SGR17" s="96"/>
      <c r="SGS17" s="96"/>
      <c r="SGT17" s="96"/>
      <c r="SGU17" s="96"/>
      <c r="SGV17" s="96"/>
      <c r="SGW17" s="96"/>
      <c r="SGX17" s="96"/>
      <c r="SGY17" s="96"/>
      <c r="SGZ17" s="96"/>
      <c r="SHA17" s="96"/>
      <c r="SHB17" s="96"/>
      <c r="SHC17" s="96"/>
      <c r="SHD17" s="96"/>
      <c r="SHE17" s="96"/>
      <c r="SHF17" s="96"/>
      <c r="SHG17" s="96"/>
      <c r="SHH17" s="96"/>
      <c r="SHI17" s="96"/>
      <c r="SHJ17" s="96"/>
      <c r="SHK17" s="96"/>
      <c r="SHL17" s="96"/>
      <c r="SHM17" s="96"/>
      <c r="SHN17" s="96"/>
      <c r="SHO17" s="96"/>
      <c r="SHP17" s="96"/>
      <c r="SHQ17" s="96"/>
      <c r="SHR17" s="96"/>
      <c r="SHS17" s="96"/>
      <c r="SHT17" s="96"/>
      <c r="SHU17" s="96"/>
      <c r="SHV17" s="96"/>
      <c r="SHW17" s="96"/>
      <c r="SHX17" s="96"/>
      <c r="SHY17" s="96"/>
      <c r="SHZ17" s="96"/>
      <c r="SIA17" s="96"/>
      <c r="SIB17" s="96"/>
      <c r="SIC17" s="96"/>
      <c r="SID17" s="96"/>
      <c r="SIE17" s="96"/>
      <c r="SIF17" s="96"/>
      <c r="SIG17" s="96"/>
      <c r="SIH17" s="96"/>
      <c r="SII17" s="96"/>
      <c r="SIJ17" s="96"/>
      <c r="SIK17" s="96"/>
      <c r="SIL17" s="96"/>
      <c r="SIM17" s="96"/>
      <c r="SIN17" s="96"/>
      <c r="SIO17" s="96"/>
      <c r="SIP17" s="96"/>
      <c r="SIQ17" s="96"/>
      <c r="SIR17" s="96"/>
      <c r="SIS17" s="96"/>
      <c r="SIT17" s="96"/>
      <c r="SIU17" s="96"/>
      <c r="SIV17" s="96"/>
      <c r="SIW17" s="96"/>
      <c r="SIX17" s="96"/>
      <c r="SIY17" s="96"/>
      <c r="SIZ17" s="96"/>
      <c r="SJA17" s="96"/>
      <c r="SJB17" s="96"/>
      <c r="SJC17" s="96"/>
      <c r="SJD17" s="96"/>
      <c r="SJE17" s="96"/>
      <c r="SJF17" s="96"/>
      <c r="SJG17" s="96"/>
      <c r="SJH17" s="96"/>
      <c r="SJI17" s="96"/>
      <c r="SJJ17" s="96"/>
      <c r="SJK17" s="96"/>
      <c r="SJL17" s="96"/>
      <c r="SJM17" s="96"/>
      <c r="SJN17" s="96"/>
      <c r="SJO17" s="96"/>
      <c r="SJP17" s="96"/>
      <c r="SJQ17" s="96"/>
      <c r="SJR17" s="96"/>
      <c r="SJS17" s="96"/>
      <c r="SJT17" s="96"/>
      <c r="SJU17" s="96"/>
      <c r="SJV17" s="96"/>
      <c r="SJW17" s="96"/>
      <c r="SJX17" s="96"/>
      <c r="SJY17" s="96"/>
      <c r="SJZ17" s="96"/>
      <c r="SKA17" s="96"/>
      <c r="SKB17" s="96"/>
      <c r="SKC17" s="96"/>
      <c r="SKD17" s="96"/>
      <c r="SKE17" s="96"/>
      <c r="SKF17" s="96"/>
      <c r="SKG17" s="96"/>
      <c r="SKH17" s="96"/>
      <c r="SKI17" s="96"/>
      <c r="SKJ17" s="96"/>
      <c r="SKK17" s="96"/>
      <c r="SKL17" s="96"/>
      <c r="SKM17" s="96"/>
      <c r="SKN17" s="96"/>
      <c r="SKO17" s="96"/>
      <c r="SKP17" s="96"/>
      <c r="SKQ17" s="96"/>
      <c r="SKR17" s="96"/>
      <c r="SKS17" s="96"/>
      <c r="SKT17" s="96"/>
      <c r="SKU17" s="96"/>
      <c r="SKV17" s="96"/>
      <c r="SKW17" s="96"/>
      <c r="SKX17" s="96"/>
      <c r="SKY17" s="96"/>
      <c r="SKZ17" s="96"/>
      <c r="SLA17" s="96"/>
      <c r="SLB17" s="96"/>
      <c r="SLC17" s="96"/>
      <c r="SLD17" s="96"/>
      <c r="SLE17" s="96"/>
      <c r="SLF17" s="96"/>
      <c r="SLG17" s="96"/>
      <c r="SLH17" s="96"/>
      <c r="SLI17" s="96"/>
      <c r="SLJ17" s="96"/>
      <c r="SLK17" s="96"/>
      <c r="SLL17" s="96"/>
      <c r="SLM17" s="96"/>
      <c r="SLN17" s="96"/>
      <c r="SLO17" s="96"/>
      <c r="SLP17" s="96"/>
      <c r="SLQ17" s="96"/>
      <c r="SLR17" s="96"/>
      <c r="SLS17" s="96"/>
      <c r="SLT17" s="96"/>
      <c r="SLU17" s="96"/>
      <c r="SLV17" s="96"/>
      <c r="SLW17" s="96"/>
      <c r="SLX17" s="96"/>
      <c r="SLY17" s="96"/>
      <c r="SLZ17" s="96"/>
      <c r="SMA17" s="96"/>
      <c r="SMB17" s="96"/>
      <c r="SMC17" s="96"/>
      <c r="SMD17" s="96"/>
      <c r="SME17" s="96"/>
      <c r="SMF17" s="96"/>
      <c r="SMG17" s="96"/>
      <c r="SMH17" s="96"/>
      <c r="SMI17" s="96"/>
      <c r="SMJ17" s="96"/>
      <c r="SMK17" s="96"/>
      <c r="SML17" s="96"/>
      <c r="SMM17" s="96"/>
      <c r="SMN17" s="96"/>
      <c r="SMO17" s="96"/>
      <c r="SMP17" s="96"/>
      <c r="SMQ17" s="96"/>
      <c r="SMR17" s="96"/>
      <c r="SMS17" s="96"/>
      <c r="SMT17" s="96"/>
      <c r="SMU17" s="96"/>
      <c r="SMV17" s="96"/>
      <c r="SMW17" s="96"/>
      <c r="SMX17" s="96"/>
      <c r="SMY17" s="96"/>
      <c r="SMZ17" s="96"/>
      <c r="SNA17" s="96"/>
      <c r="SNB17" s="96"/>
      <c r="SNC17" s="96"/>
      <c r="SND17" s="96"/>
      <c r="SNE17" s="96"/>
      <c r="SNF17" s="96"/>
      <c r="SNG17" s="96"/>
      <c r="SNH17" s="96"/>
      <c r="SNI17" s="96"/>
      <c r="SNJ17" s="96"/>
      <c r="SNK17" s="96"/>
      <c r="SNL17" s="96"/>
      <c r="SNM17" s="96"/>
      <c r="SNN17" s="96"/>
      <c r="SNO17" s="96"/>
      <c r="SNP17" s="96"/>
      <c r="SNQ17" s="96"/>
      <c r="SNR17" s="96"/>
      <c r="SNS17" s="96"/>
      <c r="SNT17" s="96"/>
      <c r="SNU17" s="96"/>
      <c r="SNV17" s="96"/>
      <c r="SNW17" s="96"/>
      <c r="SNX17" s="96"/>
      <c r="SNY17" s="96"/>
      <c r="SNZ17" s="96"/>
      <c r="SOA17" s="96"/>
      <c r="SOB17" s="96"/>
      <c r="SOC17" s="96"/>
      <c r="SOD17" s="96"/>
      <c r="SOE17" s="96"/>
      <c r="SOF17" s="96"/>
      <c r="SOG17" s="96"/>
      <c r="SOH17" s="96"/>
      <c r="SOI17" s="96"/>
      <c r="SOJ17" s="96"/>
      <c r="SOK17" s="96"/>
      <c r="SOL17" s="96"/>
      <c r="SOM17" s="96"/>
      <c r="SON17" s="96"/>
      <c r="SOO17" s="96"/>
      <c r="SOP17" s="96"/>
      <c r="SOQ17" s="96"/>
      <c r="SOR17" s="96"/>
      <c r="SOS17" s="96"/>
      <c r="SOT17" s="96"/>
      <c r="SOU17" s="96"/>
      <c r="SOV17" s="96"/>
      <c r="SOW17" s="96"/>
      <c r="SOX17" s="96"/>
      <c r="SOY17" s="96"/>
      <c r="SOZ17" s="96"/>
      <c r="SPA17" s="96"/>
      <c r="SPB17" s="96"/>
      <c r="SPC17" s="96"/>
      <c r="SPD17" s="96"/>
      <c r="SPE17" s="96"/>
      <c r="SPF17" s="96"/>
      <c r="SPG17" s="96"/>
      <c r="SPH17" s="96"/>
      <c r="SPI17" s="96"/>
      <c r="SPJ17" s="96"/>
      <c r="SPK17" s="96"/>
      <c r="SPL17" s="96"/>
      <c r="SPM17" s="96"/>
      <c r="SPN17" s="96"/>
      <c r="SPO17" s="96"/>
      <c r="SPP17" s="96"/>
      <c r="SPQ17" s="96"/>
      <c r="SPR17" s="96"/>
      <c r="SPS17" s="96"/>
      <c r="SPT17" s="96"/>
      <c r="SPU17" s="96"/>
      <c r="SPV17" s="96"/>
      <c r="SPW17" s="96"/>
      <c r="SPX17" s="96"/>
      <c r="SPY17" s="96"/>
      <c r="SPZ17" s="96"/>
      <c r="SQA17" s="96"/>
      <c r="SQB17" s="96"/>
      <c r="SQC17" s="96"/>
      <c r="SQD17" s="96"/>
      <c r="SQE17" s="96"/>
      <c r="SQF17" s="96"/>
      <c r="SQG17" s="96"/>
      <c r="SQH17" s="96"/>
      <c r="SQI17" s="96"/>
      <c r="SQJ17" s="96"/>
      <c r="SQK17" s="96"/>
      <c r="SQL17" s="96"/>
      <c r="SQM17" s="96"/>
      <c r="SQN17" s="96"/>
      <c r="SQO17" s="96"/>
      <c r="SQP17" s="96"/>
      <c r="SQQ17" s="96"/>
      <c r="SQR17" s="96"/>
      <c r="SQS17" s="96"/>
      <c r="SQT17" s="96"/>
      <c r="SQU17" s="96"/>
      <c r="SQV17" s="96"/>
      <c r="SQW17" s="96"/>
      <c r="SQX17" s="96"/>
      <c r="SQY17" s="96"/>
      <c r="SQZ17" s="96"/>
      <c r="SRA17" s="96"/>
      <c r="SRB17" s="96"/>
      <c r="SRC17" s="96"/>
      <c r="SRD17" s="96"/>
      <c r="SRE17" s="96"/>
      <c r="SRF17" s="96"/>
      <c r="SRG17" s="96"/>
      <c r="SRH17" s="96"/>
      <c r="SRI17" s="96"/>
      <c r="SRJ17" s="96"/>
      <c r="SRK17" s="96"/>
      <c r="SRL17" s="96"/>
      <c r="SRM17" s="96"/>
      <c r="SRN17" s="96"/>
      <c r="SRO17" s="96"/>
      <c r="SRP17" s="96"/>
      <c r="SRQ17" s="96"/>
      <c r="SRR17" s="96"/>
      <c r="SRS17" s="96"/>
      <c r="SRT17" s="96"/>
      <c r="SRU17" s="96"/>
      <c r="SRV17" s="96"/>
      <c r="SRW17" s="96"/>
      <c r="SRX17" s="96"/>
      <c r="SRY17" s="96"/>
      <c r="SRZ17" s="96"/>
      <c r="SSA17" s="96"/>
      <c r="SSB17" s="96"/>
      <c r="SSC17" s="96"/>
      <c r="SSD17" s="96"/>
      <c r="SSE17" s="96"/>
      <c r="SSF17" s="96"/>
      <c r="SSG17" s="96"/>
      <c r="SSH17" s="96"/>
      <c r="SSI17" s="96"/>
      <c r="SSJ17" s="96"/>
      <c r="SSK17" s="96"/>
      <c r="SSL17" s="96"/>
      <c r="SSM17" s="96"/>
      <c r="SSN17" s="96"/>
      <c r="SSO17" s="96"/>
      <c r="SSP17" s="96"/>
      <c r="SSQ17" s="96"/>
      <c r="SSR17" s="96"/>
      <c r="SSS17" s="96"/>
      <c r="SST17" s="96"/>
      <c r="SSU17" s="96"/>
      <c r="SSV17" s="96"/>
      <c r="SSW17" s="96"/>
      <c r="SSX17" s="96"/>
      <c r="SSY17" s="96"/>
      <c r="SSZ17" s="96"/>
      <c r="STA17" s="96"/>
      <c r="STB17" s="96"/>
      <c r="STC17" s="96"/>
      <c r="STD17" s="96"/>
      <c r="STE17" s="96"/>
      <c r="STF17" s="96"/>
      <c r="STG17" s="96"/>
      <c r="STH17" s="96"/>
      <c r="STI17" s="96"/>
      <c r="STJ17" s="96"/>
      <c r="STK17" s="96"/>
      <c r="STL17" s="96"/>
      <c r="STM17" s="96"/>
      <c r="STN17" s="96"/>
      <c r="STO17" s="96"/>
      <c r="STP17" s="96"/>
      <c r="STQ17" s="96"/>
      <c r="STR17" s="96"/>
      <c r="STS17" s="96"/>
      <c r="STT17" s="96"/>
      <c r="STU17" s="96"/>
      <c r="STV17" s="96"/>
      <c r="STW17" s="96"/>
      <c r="STX17" s="96"/>
      <c r="STY17" s="96"/>
      <c r="STZ17" s="96"/>
      <c r="SUA17" s="96"/>
      <c r="SUB17" s="96"/>
      <c r="SUC17" s="96"/>
      <c r="SUD17" s="96"/>
      <c r="SUE17" s="96"/>
      <c r="SUF17" s="96"/>
      <c r="SUG17" s="96"/>
      <c r="SUH17" s="96"/>
      <c r="SUI17" s="96"/>
      <c r="SUJ17" s="96"/>
      <c r="SUK17" s="96"/>
      <c r="SUL17" s="96"/>
      <c r="SUM17" s="96"/>
      <c r="SUN17" s="96"/>
      <c r="SUO17" s="96"/>
      <c r="SUP17" s="96"/>
      <c r="SUQ17" s="96"/>
      <c r="SUR17" s="96"/>
      <c r="SUS17" s="96"/>
      <c r="SUT17" s="96"/>
      <c r="SUU17" s="96"/>
      <c r="SUV17" s="96"/>
      <c r="SUW17" s="96"/>
      <c r="SUX17" s="96"/>
      <c r="SUY17" s="96"/>
      <c r="SUZ17" s="96"/>
      <c r="SVA17" s="96"/>
      <c r="SVB17" s="96"/>
      <c r="SVC17" s="96"/>
      <c r="SVD17" s="96"/>
      <c r="SVE17" s="96"/>
      <c r="SVF17" s="96"/>
      <c r="SVG17" s="96"/>
      <c r="SVH17" s="96"/>
      <c r="SVI17" s="96"/>
      <c r="SVJ17" s="96"/>
      <c r="SVK17" s="96"/>
      <c r="SVL17" s="96"/>
      <c r="SVM17" s="96"/>
      <c r="SVN17" s="96"/>
      <c r="SVO17" s="96"/>
      <c r="SVP17" s="96"/>
      <c r="SVQ17" s="96"/>
      <c r="SVR17" s="96"/>
      <c r="SVS17" s="96"/>
      <c r="SVT17" s="96"/>
      <c r="SVU17" s="96"/>
      <c r="SVV17" s="96"/>
      <c r="SVW17" s="96"/>
      <c r="SVX17" s="96"/>
      <c r="SVY17" s="96"/>
      <c r="SVZ17" s="96"/>
      <c r="SWA17" s="96"/>
      <c r="SWB17" s="96"/>
      <c r="SWC17" s="96"/>
      <c r="SWD17" s="96"/>
      <c r="SWE17" s="96"/>
      <c r="SWF17" s="96"/>
      <c r="SWG17" s="96"/>
      <c r="SWH17" s="96"/>
      <c r="SWI17" s="96"/>
      <c r="SWJ17" s="96"/>
      <c r="SWK17" s="96"/>
      <c r="SWL17" s="96"/>
      <c r="SWM17" s="96"/>
      <c r="SWN17" s="96"/>
      <c r="SWO17" s="96"/>
      <c r="SWP17" s="96"/>
      <c r="SWQ17" s="96"/>
      <c r="SWR17" s="96"/>
      <c r="SWS17" s="96"/>
      <c r="SWT17" s="96"/>
      <c r="SWU17" s="96"/>
      <c r="SWV17" s="96"/>
      <c r="SWW17" s="96"/>
      <c r="SWX17" s="96"/>
      <c r="SWY17" s="96"/>
      <c r="SWZ17" s="96"/>
      <c r="SXA17" s="96"/>
      <c r="SXB17" s="96"/>
      <c r="SXC17" s="96"/>
      <c r="SXD17" s="96"/>
      <c r="SXE17" s="96"/>
      <c r="SXF17" s="96"/>
      <c r="SXG17" s="96"/>
      <c r="SXH17" s="96"/>
      <c r="SXI17" s="96"/>
      <c r="SXJ17" s="96"/>
      <c r="SXK17" s="96"/>
      <c r="SXL17" s="96"/>
      <c r="SXM17" s="96"/>
      <c r="SXN17" s="96"/>
      <c r="SXO17" s="96"/>
      <c r="SXP17" s="96"/>
      <c r="SXQ17" s="96"/>
      <c r="SXR17" s="96"/>
      <c r="SXS17" s="96"/>
      <c r="SXT17" s="96"/>
      <c r="SXU17" s="96"/>
      <c r="SXV17" s="96"/>
      <c r="SXW17" s="96"/>
      <c r="SXX17" s="96"/>
      <c r="SXY17" s="96"/>
      <c r="SXZ17" s="96"/>
      <c r="SYA17" s="96"/>
      <c r="SYB17" s="96"/>
      <c r="SYC17" s="96"/>
      <c r="SYD17" s="96"/>
      <c r="SYE17" s="96"/>
      <c r="SYF17" s="96"/>
      <c r="SYG17" s="96"/>
      <c r="SYH17" s="96"/>
      <c r="SYI17" s="96"/>
      <c r="SYJ17" s="96"/>
      <c r="SYK17" s="96"/>
      <c r="SYL17" s="96"/>
      <c r="SYM17" s="96"/>
      <c r="SYN17" s="96"/>
      <c r="SYO17" s="96"/>
      <c r="SYP17" s="96"/>
      <c r="SYQ17" s="96"/>
      <c r="SYR17" s="96"/>
      <c r="SYS17" s="96"/>
      <c r="SYT17" s="96"/>
      <c r="SYU17" s="96"/>
      <c r="SYV17" s="96"/>
      <c r="SYW17" s="96"/>
      <c r="SYX17" s="96"/>
      <c r="SYY17" s="96"/>
      <c r="SYZ17" s="96"/>
      <c r="SZA17" s="96"/>
      <c r="SZB17" s="96"/>
      <c r="SZC17" s="96"/>
      <c r="SZD17" s="96"/>
      <c r="SZE17" s="96"/>
      <c r="SZF17" s="96"/>
      <c r="SZG17" s="96"/>
      <c r="SZH17" s="96"/>
      <c r="SZI17" s="96"/>
      <c r="SZJ17" s="96"/>
      <c r="SZK17" s="96"/>
      <c r="SZL17" s="96"/>
      <c r="SZM17" s="96"/>
      <c r="SZN17" s="96"/>
      <c r="SZO17" s="96"/>
      <c r="SZP17" s="96"/>
      <c r="SZQ17" s="96"/>
      <c r="SZR17" s="96"/>
      <c r="SZS17" s="96"/>
      <c r="SZT17" s="96"/>
      <c r="SZU17" s="96"/>
      <c r="SZV17" s="96"/>
      <c r="SZW17" s="96"/>
      <c r="SZX17" s="96"/>
      <c r="SZY17" s="96"/>
      <c r="SZZ17" s="96"/>
      <c r="TAA17" s="96"/>
      <c r="TAB17" s="96"/>
      <c r="TAC17" s="96"/>
      <c r="TAD17" s="96"/>
      <c r="TAE17" s="96"/>
      <c r="TAF17" s="96"/>
      <c r="TAG17" s="96"/>
      <c r="TAH17" s="96"/>
      <c r="TAI17" s="96"/>
      <c r="TAJ17" s="96"/>
      <c r="TAK17" s="96"/>
      <c r="TAL17" s="96"/>
      <c r="TAM17" s="96"/>
      <c r="TAN17" s="96"/>
      <c r="TAO17" s="96"/>
      <c r="TAP17" s="96"/>
      <c r="TAQ17" s="96"/>
      <c r="TAR17" s="96"/>
      <c r="TAS17" s="96"/>
      <c r="TAT17" s="96"/>
      <c r="TAU17" s="96"/>
      <c r="TAV17" s="96"/>
      <c r="TAW17" s="96"/>
      <c r="TAX17" s="96"/>
      <c r="TAY17" s="96"/>
      <c r="TAZ17" s="96"/>
      <c r="TBA17" s="96"/>
      <c r="TBB17" s="96"/>
      <c r="TBC17" s="96"/>
      <c r="TBD17" s="96"/>
      <c r="TBE17" s="96"/>
      <c r="TBF17" s="96"/>
      <c r="TBG17" s="96"/>
      <c r="TBH17" s="96"/>
      <c r="TBI17" s="96"/>
      <c r="TBJ17" s="96"/>
      <c r="TBK17" s="96"/>
      <c r="TBL17" s="96"/>
      <c r="TBM17" s="96"/>
      <c r="TBN17" s="96"/>
      <c r="TBO17" s="96"/>
      <c r="TBP17" s="96"/>
      <c r="TBQ17" s="96"/>
      <c r="TBR17" s="96"/>
      <c r="TBS17" s="96"/>
      <c r="TBT17" s="96"/>
      <c r="TBU17" s="96"/>
      <c r="TBV17" s="96"/>
      <c r="TBW17" s="96"/>
      <c r="TBX17" s="96"/>
      <c r="TBY17" s="96"/>
      <c r="TBZ17" s="96"/>
      <c r="TCA17" s="96"/>
      <c r="TCB17" s="96"/>
      <c r="TCC17" s="96"/>
      <c r="TCD17" s="96"/>
      <c r="TCE17" s="96"/>
      <c r="TCF17" s="96"/>
      <c r="TCG17" s="96"/>
      <c r="TCH17" s="96"/>
      <c r="TCI17" s="96"/>
      <c r="TCJ17" s="96"/>
      <c r="TCK17" s="96"/>
      <c r="TCL17" s="96"/>
      <c r="TCM17" s="96"/>
      <c r="TCN17" s="96"/>
      <c r="TCO17" s="96"/>
      <c r="TCP17" s="96"/>
      <c r="TCQ17" s="96"/>
      <c r="TCR17" s="96"/>
      <c r="TCS17" s="96"/>
      <c r="TCT17" s="96"/>
      <c r="TCU17" s="96"/>
      <c r="TCV17" s="96"/>
      <c r="TCW17" s="96"/>
      <c r="TCX17" s="96"/>
      <c r="TCY17" s="96"/>
      <c r="TCZ17" s="96"/>
      <c r="TDA17" s="96"/>
      <c r="TDB17" s="96"/>
      <c r="TDC17" s="96"/>
      <c r="TDD17" s="96"/>
      <c r="TDE17" s="96"/>
      <c r="TDF17" s="96"/>
      <c r="TDG17" s="96"/>
      <c r="TDH17" s="96"/>
      <c r="TDI17" s="96"/>
      <c r="TDJ17" s="96"/>
      <c r="TDK17" s="96"/>
      <c r="TDL17" s="96"/>
      <c r="TDM17" s="96"/>
      <c r="TDN17" s="96"/>
      <c r="TDO17" s="96"/>
      <c r="TDP17" s="96"/>
      <c r="TDQ17" s="96"/>
      <c r="TDR17" s="96"/>
      <c r="TDS17" s="96"/>
      <c r="TDT17" s="96"/>
      <c r="TDU17" s="96"/>
      <c r="TDV17" s="96"/>
      <c r="TDW17" s="96"/>
      <c r="TDX17" s="96"/>
      <c r="TDY17" s="96"/>
      <c r="TDZ17" s="96"/>
      <c r="TEA17" s="96"/>
      <c r="TEB17" s="96"/>
      <c r="TEC17" s="96"/>
      <c r="TED17" s="96"/>
      <c r="TEE17" s="96"/>
      <c r="TEF17" s="96"/>
      <c r="TEG17" s="96"/>
      <c r="TEH17" s="96"/>
      <c r="TEI17" s="96"/>
      <c r="TEJ17" s="96"/>
      <c r="TEK17" s="96"/>
      <c r="TEL17" s="96"/>
      <c r="TEM17" s="96"/>
      <c r="TEN17" s="96"/>
      <c r="TEO17" s="96"/>
      <c r="TEP17" s="96"/>
      <c r="TEQ17" s="96"/>
      <c r="TER17" s="96"/>
      <c r="TES17" s="96"/>
      <c r="TET17" s="96"/>
      <c r="TEU17" s="96"/>
      <c r="TEV17" s="96"/>
      <c r="TEW17" s="96"/>
      <c r="TEX17" s="96"/>
      <c r="TEY17" s="96"/>
      <c r="TEZ17" s="96"/>
      <c r="TFA17" s="96"/>
      <c r="TFB17" s="96"/>
      <c r="TFC17" s="96"/>
      <c r="TFD17" s="96"/>
      <c r="TFE17" s="96"/>
      <c r="TFF17" s="96"/>
      <c r="TFG17" s="96"/>
      <c r="TFH17" s="96"/>
      <c r="TFI17" s="96"/>
      <c r="TFJ17" s="96"/>
      <c r="TFK17" s="96"/>
      <c r="TFL17" s="96"/>
      <c r="TFM17" s="96"/>
      <c r="TFN17" s="96"/>
      <c r="TFO17" s="96"/>
      <c r="TFP17" s="96"/>
      <c r="TFQ17" s="96"/>
      <c r="TFR17" s="96"/>
      <c r="TFS17" s="96"/>
      <c r="TFT17" s="96"/>
      <c r="TFU17" s="96"/>
      <c r="TFV17" s="96"/>
      <c r="TFW17" s="96"/>
      <c r="TFX17" s="96"/>
      <c r="TFY17" s="96"/>
      <c r="TFZ17" s="96"/>
      <c r="TGA17" s="96"/>
      <c r="TGB17" s="96"/>
      <c r="TGC17" s="96"/>
      <c r="TGD17" s="96"/>
      <c r="TGE17" s="96"/>
      <c r="TGF17" s="96"/>
      <c r="TGG17" s="96"/>
      <c r="TGH17" s="96"/>
      <c r="TGI17" s="96"/>
      <c r="TGJ17" s="96"/>
      <c r="TGK17" s="96"/>
      <c r="TGL17" s="96"/>
      <c r="TGM17" s="96"/>
      <c r="TGN17" s="96"/>
      <c r="TGO17" s="96"/>
      <c r="TGP17" s="96"/>
      <c r="TGQ17" s="96"/>
      <c r="TGR17" s="96"/>
      <c r="TGS17" s="96"/>
      <c r="TGT17" s="96"/>
      <c r="TGU17" s="96"/>
      <c r="TGV17" s="96"/>
      <c r="TGW17" s="96"/>
      <c r="TGX17" s="96"/>
      <c r="TGY17" s="96"/>
      <c r="TGZ17" s="96"/>
      <c r="THA17" s="96"/>
      <c r="THB17" s="96"/>
      <c r="THC17" s="96"/>
      <c r="THD17" s="96"/>
      <c r="THE17" s="96"/>
      <c r="THF17" s="96"/>
      <c r="THG17" s="96"/>
      <c r="THH17" s="96"/>
      <c r="THI17" s="96"/>
      <c r="THJ17" s="96"/>
      <c r="THK17" s="96"/>
      <c r="THL17" s="96"/>
      <c r="THM17" s="96"/>
      <c r="THN17" s="96"/>
      <c r="THO17" s="96"/>
      <c r="THP17" s="96"/>
      <c r="THQ17" s="96"/>
      <c r="THR17" s="96"/>
      <c r="THS17" s="96"/>
      <c r="THT17" s="96"/>
      <c r="THU17" s="96"/>
      <c r="THV17" s="96"/>
      <c r="THW17" s="96"/>
      <c r="THX17" s="96"/>
      <c r="THY17" s="96"/>
      <c r="THZ17" s="96"/>
      <c r="TIA17" s="96"/>
      <c r="TIB17" s="96"/>
      <c r="TIC17" s="96"/>
      <c r="TID17" s="96"/>
      <c r="TIE17" s="96"/>
      <c r="TIF17" s="96"/>
      <c r="TIG17" s="96"/>
      <c r="TIH17" s="96"/>
      <c r="TII17" s="96"/>
      <c r="TIJ17" s="96"/>
      <c r="TIK17" s="96"/>
      <c r="TIL17" s="96"/>
      <c r="TIM17" s="96"/>
      <c r="TIN17" s="96"/>
      <c r="TIO17" s="96"/>
      <c r="TIP17" s="96"/>
      <c r="TIQ17" s="96"/>
      <c r="TIR17" s="96"/>
      <c r="TIS17" s="96"/>
      <c r="TIT17" s="96"/>
      <c r="TIU17" s="96"/>
      <c r="TIV17" s="96"/>
      <c r="TIW17" s="96"/>
      <c r="TIX17" s="96"/>
      <c r="TIY17" s="96"/>
      <c r="TIZ17" s="96"/>
      <c r="TJA17" s="96"/>
      <c r="TJB17" s="96"/>
      <c r="TJC17" s="96"/>
      <c r="TJD17" s="96"/>
      <c r="TJE17" s="96"/>
      <c r="TJF17" s="96"/>
      <c r="TJG17" s="96"/>
      <c r="TJH17" s="96"/>
      <c r="TJI17" s="96"/>
      <c r="TJJ17" s="96"/>
      <c r="TJK17" s="96"/>
      <c r="TJL17" s="96"/>
      <c r="TJM17" s="96"/>
      <c r="TJN17" s="96"/>
      <c r="TJO17" s="96"/>
      <c r="TJP17" s="96"/>
      <c r="TJQ17" s="96"/>
      <c r="TJR17" s="96"/>
      <c r="TJS17" s="96"/>
      <c r="TJT17" s="96"/>
      <c r="TJU17" s="96"/>
      <c r="TJV17" s="96"/>
      <c r="TJW17" s="96"/>
      <c r="TJX17" s="96"/>
      <c r="TJY17" s="96"/>
      <c r="TJZ17" s="96"/>
      <c r="TKA17" s="96"/>
      <c r="TKB17" s="96"/>
      <c r="TKC17" s="96"/>
      <c r="TKD17" s="96"/>
      <c r="TKE17" s="96"/>
      <c r="TKF17" s="96"/>
      <c r="TKG17" s="96"/>
      <c r="TKH17" s="96"/>
      <c r="TKI17" s="96"/>
      <c r="TKJ17" s="96"/>
      <c r="TKK17" s="96"/>
      <c r="TKL17" s="96"/>
      <c r="TKM17" s="96"/>
      <c r="TKN17" s="96"/>
      <c r="TKO17" s="96"/>
      <c r="TKP17" s="96"/>
      <c r="TKQ17" s="96"/>
      <c r="TKR17" s="96"/>
      <c r="TKS17" s="96"/>
      <c r="TKT17" s="96"/>
      <c r="TKU17" s="96"/>
      <c r="TKV17" s="96"/>
      <c r="TKW17" s="96"/>
      <c r="TKX17" s="96"/>
      <c r="TKY17" s="96"/>
      <c r="TKZ17" s="96"/>
      <c r="TLA17" s="96"/>
      <c r="TLB17" s="96"/>
      <c r="TLC17" s="96"/>
      <c r="TLD17" s="96"/>
      <c r="TLE17" s="96"/>
      <c r="TLF17" s="96"/>
      <c r="TLG17" s="96"/>
      <c r="TLH17" s="96"/>
      <c r="TLI17" s="96"/>
      <c r="TLJ17" s="96"/>
      <c r="TLK17" s="96"/>
      <c r="TLL17" s="96"/>
      <c r="TLM17" s="96"/>
      <c r="TLN17" s="96"/>
      <c r="TLO17" s="96"/>
      <c r="TLP17" s="96"/>
      <c r="TLQ17" s="96"/>
      <c r="TLR17" s="96"/>
      <c r="TLS17" s="96"/>
      <c r="TLT17" s="96"/>
      <c r="TLU17" s="96"/>
      <c r="TLV17" s="96"/>
      <c r="TLW17" s="96"/>
      <c r="TLX17" s="96"/>
      <c r="TLY17" s="96"/>
      <c r="TLZ17" s="96"/>
      <c r="TMA17" s="96"/>
      <c r="TMB17" s="96"/>
      <c r="TMC17" s="96"/>
      <c r="TMD17" s="96"/>
      <c r="TME17" s="96"/>
      <c r="TMF17" s="96"/>
      <c r="TMG17" s="96"/>
      <c r="TMH17" s="96"/>
      <c r="TMI17" s="96"/>
      <c r="TMJ17" s="96"/>
      <c r="TMK17" s="96"/>
      <c r="TML17" s="96"/>
      <c r="TMM17" s="96"/>
      <c r="TMN17" s="96"/>
      <c r="TMO17" s="96"/>
      <c r="TMP17" s="96"/>
      <c r="TMQ17" s="96"/>
      <c r="TMR17" s="96"/>
      <c r="TMS17" s="96"/>
      <c r="TMT17" s="96"/>
      <c r="TMU17" s="96"/>
      <c r="TMV17" s="96"/>
      <c r="TMW17" s="96"/>
      <c r="TMX17" s="96"/>
      <c r="TMY17" s="96"/>
      <c r="TMZ17" s="96"/>
      <c r="TNA17" s="96"/>
      <c r="TNB17" s="96"/>
      <c r="TNC17" s="96"/>
      <c r="TND17" s="96"/>
      <c r="TNE17" s="96"/>
      <c r="TNF17" s="96"/>
      <c r="TNG17" s="96"/>
      <c r="TNH17" s="96"/>
      <c r="TNI17" s="96"/>
      <c r="TNJ17" s="96"/>
      <c r="TNK17" s="96"/>
      <c r="TNL17" s="96"/>
      <c r="TNM17" s="96"/>
      <c r="TNN17" s="96"/>
      <c r="TNO17" s="96"/>
      <c r="TNP17" s="96"/>
      <c r="TNQ17" s="96"/>
      <c r="TNR17" s="96"/>
      <c r="TNS17" s="96"/>
      <c r="TNT17" s="96"/>
      <c r="TNU17" s="96"/>
      <c r="TNV17" s="96"/>
      <c r="TNW17" s="96"/>
      <c r="TNX17" s="96"/>
      <c r="TNY17" s="96"/>
      <c r="TNZ17" s="96"/>
      <c r="TOA17" s="96"/>
      <c r="TOB17" s="96"/>
      <c r="TOC17" s="96"/>
      <c r="TOD17" s="96"/>
      <c r="TOE17" s="96"/>
      <c r="TOF17" s="96"/>
      <c r="TOG17" s="96"/>
      <c r="TOH17" s="96"/>
      <c r="TOI17" s="96"/>
      <c r="TOJ17" s="96"/>
      <c r="TOK17" s="96"/>
      <c r="TOL17" s="96"/>
      <c r="TOM17" s="96"/>
      <c r="TON17" s="96"/>
      <c r="TOO17" s="96"/>
      <c r="TOP17" s="96"/>
      <c r="TOQ17" s="96"/>
      <c r="TOR17" s="96"/>
      <c r="TOS17" s="96"/>
      <c r="TOT17" s="96"/>
      <c r="TOU17" s="96"/>
      <c r="TOV17" s="96"/>
      <c r="TOW17" s="96"/>
      <c r="TOX17" s="96"/>
      <c r="TOY17" s="96"/>
      <c r="TOZ17" s="96"/>
      <c r="TPA17" s="96"/>
      <c r="TPB17" s="96"/>
      <c r="TPC17" s="96"/>
      <c r="TPD17" s="96"/>
      <c r="TPE17" s="96"/>
      <c r="TPF17" s="96"/>
      <c r="TPG17" s="96"/>
      <c r="TPH17" s="96"/>
      <c r="TPI17" s="96"/>
      <c r="TPJ17" s="96"/>
      <c r="TPK17" s="96"/>
      <c r="TPL17" s="96"/>
      <c r="TPM17" s="96"/>
      <c r="TPN17" s="96"/>
      <c r="TPO17" s="96"/>
      <c r="TPP17" s="96"/>
      <c r="TPQ17" s="96"/>
      <c r="TPR17" s="96"/>
      <c r="TPS17" s="96"/>
      <c r="TPT17" s="96"/>
      <c r="TPU17" s="96"/>
      <c r="TPV17" s="96"/>
      <c r="TPW17" s="96"/>
      <c r="TPX17" s="96"/>
      <c r="TPY17" s="96"/>
      <c r="TPZ17" s="96"/>
      <c r="TQA17" s="96"/>
      <c r="TQB17" s="96"/>
      <c r="TQC17" s="96"/>
      <c r="TQD17" s="96"/>
      <c r="TQE17" s="96"/>
      <c r="TQF17" s="96"/>
      <c r="TQG17" s="96"/>
      <c r="TQH17" s="96"/>
      <c r="TQI17" s="96"/>
      <c r="TQJ17" s="96"/>
      <c r="TQK17" s="96"/>
      <c r="TQL17" s="96"/>
      <c r="TQM17" s="96"/>
      <c r="TQN17" s="96"/>
      <c r="TQO17" s="96"/>
      <c r="TQP17" s="96"/>
      <c r="TQQ17" s="96"/>
      <c r="TQR17" s="96"/>
      <c r="TQS17" s="96"/>
      <c r="TQT17" s="96"/>
      <c r="TQU17" s="96"/>
      <c r="TQV17" s="96"/>
      <c r="TQW17" s="96"/>
      <c r="TQX17" s="96"/>
      <c r="TQY17" s="96"/>
      <c r="TQZ17" s="96"/>
      <c r="TRA17" s="96"/>
      <c r="TRB17" s="96"/>
      <c r="TRC17" s="96"/>
      <c r="TRD17" s="96"/>
      <c r="TRE17" s="96"/>
      <c r="TRF17" s="96"/>
      <c r="TRG17" s="96"/>
      <c r="TRH17" s="96"/>
      <c r="TRI17" s="96"/>
      <c r="TRJ17" s="96"/>
      <c r="TRK17" s="96"/>
      <c r="TRL17" s="96"/>
      <c r="TRM17" s="96"/>
      <c r="TRN17" s="96"/>
      <c r="TRO17" s="96"/>
      <c r="TRP17" s="96"/>
      <c r="TRQ17" s="96"/>
      <c r="TRR17" s="96"/>
      <c r="TRS17" s="96"/>
      <c r="TRT17" s="96"/>
      <c r="TRU17" s="96"/>
      <c r="TRV17" s="96"/>
      <c r="TRW17" s="96"/>
      <c r="TRX17" s="96"/>
      <c r="TRY17" s="96"/>
      <c r="TRZ17" s="96"/>
      <c r="TSA17" s="96"/>
      <c r="TSB17" s="96"/>
      <c r="TSC17" s="96"/>
      <c r="TSD17" s="96"/>
      <c r="TSE17" s="96"/>
      <c r="TSF17" s="96"/>
      <c r="TSG17" s="96"/>
      <c r="TSH17" s="96"/>
      <c r="TSI17" s="96"/>
      <c r="TSJ17" s="96"/>
      <c r="TSK17" s="96"/>
      <c r="TSL17" s="96"/>
      <c r="TSM17" s="96"/>
      <c r="TSN17" s="96"/>
      <c r="TSO17" s="96"/>
      <c r="TSP17" s="96"/>
      <c r="TSQ17" s="96"/>
      <c r="TSR17" s="96"/>
      <c r="TSS17" s="96"/>
      <c r="TST17" s="96"/>
      <c r="TSU17" s="96"/>
      <c r="TSV17" s="96"/>
      <c r="TSW17" s="96"/>
      <c r="TSX17" s="96"/>
      <c r="TSY17" s="96"/>
      <c r="TSZ17" s="96"/>
      <c r="TTA17" s="96"/>
      <c r="TTB17" s="96"/>
      <c r="TTC17" s="96"/>
      <c r="TTD17" s="96"/>
      <c r="TTE17" s="96"/>
      <c r="TTF17" s="96"/>
      <c r="TTG17" s="96"/>
      <c r="TTH17" s="96"/>
      <c r="TTI17" s="96"/>
      <c r="TTJ17" s="96"/>
      <c r="TTK17" s="96"/>
      <c r="TTL17" s="96"/>
      <c r="TTM17" s="96"/>
      <c r="TTN17" s="96"/>
      <c r="TTO17" s="96"/>
      <c r="TTP17" s="96"/>
      <c r="TTQ17" s="96"/>
      <c r="TTR17" s="96"/>
      <c r="TTS17" s="96"/>
      <c r="TTT17" s="96"/>
      <c r="TTU17" s="96"/>
      <c r="TTV17" s="96"/>
      <c r="TTW17" s="96"/>
      <c r="TTX17" s="96"/>
      <c r="TTY17" s="96"/>
      <c r="TTZ17" s="96"/>
      <c r="TUA17" s="96"/>
      <c r="TUB17" s="96"/>
      <c r="TUC17" s="96"/>
      <c r="TUD17" s="96"/>
      <c r="TUE17" s="96"/>
      <c r="TUF17" s="96"/>
      <c r="TUG17" s="96"/>
      <c r="TUH17" s="96"/>
      <c r="TUI17" s="96"/>
      <c r="TUJ17" s="96"/>
      <c r="TUK17" s="96"/>
      <c r="TUL17" s="96"/>
      <c r="TUM17" s="96"/>
      <c r="TUN17" s="96"/>
      <c r="TUO17" s="96"/>
      <c r="TUP17" s="96"/>
      <c r="TUQ17" s="96"/>
      <c r="TUR17" s="96"/>
      <c r="TUS17" s="96"/>
      <c r="TUT17" s="96"/>
      <c r="TUU17" s="96"/>
      <c r="TUV17" s="96"/>
      <c r="TUW17" s="96"/>
      <c r="TUX17" s="96"/>
      <c r="TUY17" s="96"/>
      <c r="TUZ17" s="96"/>
      <c r="TVA17" s="96"/>
      <c r="TVB17" s="96"/>
      <c r="TVC17" s="96"/>
      <c r="TVD17" s="96"/>
      <c r="TVE17" s="96"/>
      <c r="TVF17" s="96"/>
      <c r="TVG17" s="96"/>
      <c r="TVH17" s="96"/>
      <c r="TVI17" s="96"/>
      <c r="TVJ17" s="96"/>
      <c r="TVK17" s="96"/>
      <c r="TVL17" s="96"/>
      <c r="TVM17" s="96"/>
      <c r="TVN17" s="96"/>
      <c r="TVO17" s="96"/>
      <c r="TVP17" s="96"/>
      <c r="TVQ17" s="96"/>
      <c r="TVR17" s="96"/>
      <c r="TVS17" s="96"/>
      <c r="TVT17" s="96"/>
      <c r="TVU17" s="96"/>
      <c r="TVV17" s="96"/>
      <c r="TVW17" s="96"/>
      <c r="TVX17" s="96"/>
      <c r="TVY17" s="96"/>
      <c r="TVZ17" s="96"/>
      <c r="TWA17" s="96"/>
      <c r="TWB17" s="96"/>
      <c r="TWC17" s="96"/>
      <c r="TWD17" s="96"/>
      <c r="TWE17" s="96"/>
      <c r="TWF17" s="96"/>
      <c r="TWG17" s="96"/>
      <c r="TWH17" s="96"/>
      <c r="TWI17" s="96"/>
      <c r="TWJ17" s="96"/>
      <c r="TWK17" s="96"/>
      <c r="TWL17" s="96"/>
      <c r="TWM17" s="96"/>
      <c r="TWN17" s="96"/>
      <c r="TWO17" s="96"/>
      <c r="TWP17" s="96"/>
      <c r="TWQ17" s="96"/>
      <c r="TWR17" s="96"/>
      <c r="TWS17" s="96"/>
      <c r="TWT17" s="96"/>
      <c r="TWU17" s="96"/>
      <c r="TWV17" s="96"/>
      <c r="TWW17" s="96"/>
      <c r="TWX17" s="96"/>
      <c r="TWY17" s="96"/>
      <c r="TWZ17" s="96"/>
      <c r="TXA17" s="96"/>
      <c r="TXB17" s="96"/>
      <c r="TXC17" s="96"/>
      <c r="TXD17" s="96"/>
      <c r="TXE17" s="96"/>
      <c r="TXF17" s="96"/>
      <c r="TXG17" s="96"/>
      <c r="TXH17" s="96"/>
      <c r="TXI17" s="96"/>
      <c r="TXJ17" s="96"/>
      <c r="TXK17" s="96"/>
      <c r="TXL17" s="96"/>
      <c r="TXM17" s="96"/>
      <c r="TXN17" s="96"/>
      <c r="TXO17" s="96"/>
      <c r="TXP17" s="96"/>
      <c r="TXQ17" s="96"/>
      <c r="TXR17" s="96"/>
      <c r="TXS17" s="96"/>
      <c r="TXT17" s="96"/>
      <c r="TXU17" s="96"/>
      <c r="TXV17" s="96"/>
      <c r="TXW17" s="96"/>
      <c r="TXX17" s="96"/>
      <c r="TXY17" s="96"/>
      <c r="TXZ17" s="96"/>
      <c r="TYA17" s="96"/>
      <c r="TYB17" s="96"/>
      <c r="TYC17" s="96"/>
      <c r="TYD17" s="96"/>
      <c r="TYE17" s="96"/>
      <c r="TYF17" s="96"/>
      <c r="TYG17" s="96"/>
      <c r="TYH17" s="96"/>
      <c r="TYI17" s="96"/>
      <c r="TYJ17" s="96"/>
      <c r="TYK17" s="96"/>
      <c r="TYL17" s="96"/>
      <c r="TYM17" s="96"/>
      <c r="TYN17" s="96"/>
      <c r="TYO17" s="96"/>
      <c r="TYP17" s="96"/>
      <c r="TYQ17" s="96"/>
      <c r="TYR17" s="96"/>
      <c r="TYS17" s="96"/>
      <c r="TYT17" s="96"/>
      <c r="TYU17" s="96"/>
      <c r="TYV17" s="96"/>
      <c r="TYW17" s="96"/>
      <c r="TYX17" s="96"/>
      <c r="TYY17" s="96"/>
      <c r="TYZ17" s="96"/>
      <c r="TZA17" s="96"/>
      <c r="TZB17" s="96"/>
      <c r="TZC17" s="96"/>
      <c r="TZD17" s="96"/>
      <c r="TZE17" s="96"/>
      <c r="TZF17" s="96"/>
      <c r="TZG17" s="96"/>
      <c r="TZH17" s="96"/>
      <c r="TZI17" s="96"/>
      <c r="TZJ17" s="96"/>
      <c r="TZK17" s="96"/>
      <c r="TZL17" s="96"/>
      <c r="TZM17" s="96"/>
      <c r="TZN17" s="96"/>
      <c r="TZO17" s="96"/>
      <c r="TZP17" s="96"/>
      <c r="TZQ17" s="96"/>
      <c r="TZR17" s="96"/>
      <c r="TZS17" s="96"/>
      <c r="TZT17" s="96"/>
      <c r="TZU17" s="96"/>
      <c r="TZV17" s="96"/>
      <c r="TZW17" s="96"/>
      <c r="TZX17" s="96"/>
      <c r="TZY17" s="96"/>
      <c r="TZZ17" s="96"/>
      <c r="UAA17" s="96"/>
      <c r="UAB17" s="96"/>
      <c r="UAC17" s="96"/>
      <c r="UAD17" s="96"/>
      <c r="UAE17" s="96"/>
      <c r="UAF17" s="96"/>
      <c r="UAG17" s="96"/>
      <c r="UAH17" s="96"/>
      <c r="UAI17" s="96"/>
      <c r="UAJ17" s="96"/>
      <c r="UAK17" s="96"/>
      <c r="UAL17" s="96"/>
      <c r="UAM17" s="96"/>
      <c r="UAN17" s="96"/>
      <c r="UAO17" s="96"/>
      <c r="UAP17" s="96"/>
      <c r="UAQ17" s="96"/>
      <c r="UAR17" s="96"/>
      <c r="UAS17" s="96"/>
      <c r="UAT17" s="96"/>
      <c r="UAU17" s="96"/>
      <c r="UAV17" s="96"/>
      <c r="UAW17" s="96"/>
      <c r="UAX17" s="96"/>
      <c r="UAY17" s="96"/>
      <c r="UAZ17" s="96"/>
      <c r="UBA17" s="96"/>
      <c r="UBB17" s="96"/>
      <c r="UBC17" s="96"/>
      <c r="UBD17" s="96"/>
      <c r="UBE17" s="96"/>
      <c r="UBF17" s="96"/>
      <c r="UBG17" s="96"/>
      <c r="UBH17" s="96"/>
      <c r="UBI17" s="96"/>
      <c r="UBJ17" s="96"/>
      <c r="UBK17" s="96"/>
      <c r="UBL17" s="96"/>
      <c r="UBM17" s="96"/>
      <c r="UBN17" s="96"/>
      <c r="UBO17" s="96"/>
      <c r="UBP17" s="96"/>
      <c r="UBQ17" s="96"/>
      <c r="UBR17" s="96"/>
      <c r="UBS17" s="96"/>
      <c r="UBT17" s="96"/>
      <c r="UBU17" s="96"/>
      <c r="UBV17" s="96"/>
      <c r="UBW17" s="96"/>
      <c r="UBX17" s="96"/>
      <c r="UBY17" s="96"/>
      <c r="UBZ17" s="96"/>
      <c r="UCA17" s="96"/>
      <c r="UCB17" s="96"/>
      <c r="UCC17" s="96"/>
      <c r="UCD17" s="96"/>
      <c r="UCE17" s="96"/>
      <c r="UCF17" s="96"/>
      <c r="UCG17" s="96"/>
      <c r="UCH17" s="96"/>
      <c r="UCI17" s="96"/>
      <c r="UCJ17" s="96"/>
      <c r="UCK17" s="96"/>
      <c r="UCL17" s="96"/>
      <c r="UCM17" s="96"/>
      <c r="UCN17" s="96"/>
      <c r="UCO17" s="96"/>
      <c r="UCP17" s="96"/>
      <c r="UCQ17" s="96"/>
      <c r="UCR17" s="96"/>
      <c r="UCS17" s="96"/>
      <c r="UCT17" s="96"/>
      <c r="UCU17" s="96"/>
      <c r="UCV17" s="96"/>
      <c r="UCW17" s="96"/>
      <c r="UCX17" s="96"/>
      <c r="UCY17" s="96"/>
      <c r="UCZ17" s="96"/>
      <c r="UDA17" s="96"/>
      <c r="UDB17" s="96"/>
      <c r="UDC17" s="96"/>
      <c r="UDD17" s="96"/>
      <c r="UDE17" s="96"/>
      <c r="UDF17" s="96"/>
      <c r="UDG17" s="96"/>
      <c r="UDH17" s="96"/>
      <c r="UDI17" s="96"/>
      <c r="UDJ17" s="96"/>
      <c r="UDK17" s="96"/>
      <c r="UDL17" s="96"/>
      <c r="UDM17" s="96"/>
      <c r="UDN17" s="96"/>
      <c r="UDO17" s="96"/>
      <c r="UDP17" s="96"/>
      <c r="UDQ17" s="96"/>
      <c r="UDR17" s="96"/>
      <c r="UDS17" s="96"/>
      <c r="UDT17" s="96"/>
      <c r="UDU17" s="96"/>
      <c r="UDV17" s="96"/>
      <c r="UDW17" s="96"/>
      <c r="UDX17" s="96"/>
      <c r="UDY17" s="96"/>
      <c r="UDZ17" s="96"/>
      <c r="UEA17" s="96"/>
      <c r="UEB17" s="96"/>
      <c r="UEC17" s="96"/>
      <c r="UED17" s="96"/>
      <c r="UEE17" s="96"/>
      <c r="UEF17" s="96"/>
      <c r="UEG17" s="96"/>
      <c r="UEH17" s="96"/>
      <c r="UEI17" s="96"/>
      <c r="UEJ17" s="96"/>
      <c r="UEK17" s="96"/>
      <c r="UEL17" s="96"/>
      <c r="UEM17" s="96"/>
      <c r="UEN17" s="96"/>
      <c r="UEO17" s="96"/>
      <c r="UEP17" s="96"/>
      <c r="UEQ17" s="96"/>
      <c r="UER17" s="96"/>
      <c r="UES17" s="96"/>
      <c r="UET17" s="96"/>
      <c r="UEU17" s="96"/>
      <c r="UEV17" s="96"/>
      <c r="UEW17" s="96"/>
      <c r="UEX17" s="96"/>
      <c r="UEY17" s="96"/>
      <c r="UEZ17" s="96"/>
      <c r="UFA17" s="96"/>
      <c r="UFB17" s="96"/>
      <c r="UFC17" s="96"/>
      <c r="UFD17" s="96"/>
      <c r="UFE17" s="96"/>
      <c r="UFF17" s="96"/>
      <c r="UFG17" s="96"/>
      <c r="UFH17" s="96"/>
      <c r="UFI17" s="96"/>
      <c r="UFJ17" s="96"/>
      <c r="UFK17" s="96"/>
      <c r="UFL17" s="96"/>
      <c r="UFM17" s="96"/>
      <c r="UFN17" s="96"/>
      <c r="UFO17" s="96"/>
      <c r="UFP17" s="96"/>
      <c r="UFQ17" s="96"/>
      <c r="UFR17" s="96"/>
      <c r="UFS17" s="96"/>
      <c r="UFT17" s="96"/>
      <c r="UFU17" s="96"/>
      <c r="UFV17" s="96"/>
      <c r="UFW17" s="96"/>
      <c r="UFX17" s="96"/>
      <c r="UFY17" s="96"/>
      <c r="UFZ17" s="96"/>
      <c r="UGA17" s="96"/>
      <c r="UGB17" s="96"/>
      <c r="UGC17" s="96"/>
      <c r="UGD17" s="96"/>
      <c r="UGE17" s="96"/>
      <c r="UGF17" s="96"/>
      <c r="UGG17" s="96"/>
      <c r="UGH17" s="96"/>
      <c r="UGI17" s="96"/>
      <c r="UGJ17" s="96"/>
      <c r="UGK17" s="96"/>
      <c r="UGL17" s="96"/>
      <c r="UGM17" s="96"/>
      <c r="UGN17" s="96"/>
      <c r="UGO17" s="96"/>
      <c r="UGP17" s="96"/>
      <c r="UGQ17" s="96"/>
      <c r="UGR17" s="96"/>
      <c r="UGS17" s="96"/>
      <c r="UGT17" s="96"/>
      <c r="UGU17" s="96"/>
      <c r="UGV17" s="96"/>
      <c r="UGW17" s="96"/>
      <c r="UGX17" s="96"/>
      <c r="UGY17" s="96"/>
      <c r="UGZ17" s="96"/>
      <c r="UHA17" s="96"/>
      <c r="UHB17" s="96"/>
      <c r="UHC17" s="96"/>
      <c r="UHD17" s="96"/>
      <c r="UHE17" s="96"/>
      <c r="UHF17" s="96"/>
      <c r="UHG17" s="96"/>
      <c r="UHH17" s="96"/>
      <c r="UHI17" s="96"/>
      <c r="UHJ17" s="96"/>
      <c r="UHK17" s="96"/>
      <c r="UHL17" s="96"/>
      <c r="UHM17" s="96"/>
      <c r="UHN17" s="96"/>
      <c r="UHO17" s="96"/>
      <c r="UHP17" s="96"/>
      <c r="UHQ17" s="96"/>
      <c r="UHR17" s="96"/>
      <c r="UHS17" s="96"/>
      <c r="UHT17" s="96"/>
      <c r="UHU17" s="96"/>
      <c r="UHV17" s="96"/>
      <c r="UHW17" s="96"/>
      <c r="UHX17" s="96"/>
      <c r="UHY17" s="96"/>
      <c r="UHZ17" s="96"/>
      <c r="UIA17" s="96"/>
      <c r="UIB17" s="96"/>
      <c r="UIC17" s="96"/>
      <c r="UID17" s="96"/>
      <c r="UIE17" s="96"/>
      <c r="UIF17" s="96"/>
      <c r="UIG17" s="96"/>
      <c r="UIH17" s="96"/>
      <c r="UII17" s="96"/>
      <c r="UIJ17" s="96"/>
      <c r="UIK17" s="96"/>
      <c r="UIL17" s="96"/>
      <c r="UIM17" s="96"/>
      <c r="UIN17" s="96"/>
      <c r="UIO17" s="96"/>
      <c r="UIP17" s="96"/>
      <c r="UIQ17" s="96"/>
      <c r="UIR17" s="96"/>
      <c r="UIS17" s="96"/>
      <c r="UIT17" s="96"/>
      <c r="UIU17" s="96"/>
      <c r="UIV17" s="96"/>
      <c r="UIW17" s="96"/>
      <c r="UIX17" s="96"/>
      <c r="UIY17" s="96"/>
      <c r="UIZ17" s="96"/>
      <c r="UJA17" s="96"/>
      <c r="UJB17" s="96"/>
      <c r="UJC17" s="96"/>
      <c r="UJD17" s="96"/>
      <c r="UJE17" s="96"/>
      <c r="UJF17" s="96"/>
      <c r="UJG17" s="96"/>
      <c r="UJH17" s="96"/>
      <c r="UJI17" s="96"/>
      <c r="UJJ17" s="96"/>
      <c r="UJK17" s="96"/>
      <c r="UJL17" s="96"/>
      <c r="UJM17" s="96"/>
      <c r="UJN17" s="96"/>
      <c r="UJO17" s="96"/>
      <c r="UJP17" s="96"/>
      <c r="UJQ17" s="96"/>
      <c r="UJR17" s="96"/>
      <c r="UJS17" s="96"/>
      <c r="UJT17" s="96"/>
      <c r="UJU17" s="96"/>
      <c r="UJV17" s="96"/>
      <c r="UJW17" s="96"/>
      <c r="UJX17" s="96"/>
      <c r="UJY17" s="96"/>
      <c r="UJZ17" s="96"/>
      <c r="UKA17" s="96"/>
      <c r="UKB17" s="96"/>
      <c r="UKC17" s="96"/>
      <c r="UKD17" s="96"/>
      <c r="UKE17" s="96"/>
      <c r="UKF17" s="96"/>
      <c r="UKG17" s="96"/>
      <c r="UKH17" s="96"/>
      <c r="UKI17" s="96"/>
      <c r="UKJ17" s="96"/>
      <c r="UKK17" s="96"/>
      <c r="UKL17" s="96"/>
      <c r="UKM17" s="96"/>
      <c r="UKN17" s="96"/>
      <c r="UKO17" s="96"/>
      <c r="UKP17" s="96"/>
      <c r="UKQ17" s="96"/>
      <c r="UKR17" s="96"/>
      <c r="UKS17" s="96"/>
      <c r="UKT17" s="96"/>
      <c r="UKU17" s="96"/>
      <c r="UKV17" s="96"/>
      <c r="UKW17" s="96"/>
      <c r="UKX17" s="96"/>
      <c r="UKY17" s="96"/>
      <c r="UKZ17" s="96"/>
      <c r="ULA17" s="96"/>
      <c r="ULB17" s="96"/>
      <c r="ULC17" s="96"/>
      <c r="ULD17" s="96"/>
      <c r="ULE17" s="96"/>
      <c r="ULF17" s="96"/>
      <c r="ULG17" s="96"/>
      <c r="ULH17" s="96"/>
      <c r="ULI17" s="96"/>
      <c r="ULJ17" s="96"/>
      <c r="ULK17" s="96"/>
      <c r="ULL17" s="96"/>
      <c r="ULM17" s="96"/>
      <c r="ULN17" s="96"/>
      <c r="ULO17" s="96"/>
      <c r="ULP17" s="96"/>
      <c r="ULQ17" s="96"/>
      <c r="ULR17" s="96"/>
      <c r="ULS17" s="96"/>
      <c r="ULT17" s="96"/>
      <c r="ULU17" s="96"/>
      <c r="ULV17" s="96"/>
      <c r="ULW17" s="96"/>
      <c r="ULX17" s="96"/>
      <c r="ULY17" s="96"/>
      <c r="ULZ17" s="96"/>
      <c r="UMA17" s="96"/>
      <c r="UMB17" s="96"/>
      <c r="UMC17" s="96"/>
      <c r="UMD17" s="96"/>
      <c r="UME17" s="96"/>
      <c r="UMF17" s="96"/>
      <c r="UMG17" s="96"/>
      <c r="UMH17" s="96"/>
      <c r="UMI17" s="96"/>
      <c r="UMJ17" s="96"/>
      <c r="UMK17" s="96"/>
      <c r="UML17" s="96"/>
      <c r="UMM17" s="96"/>
      <c r="UMN17" s="96"/>
      <c r="UMO17" s="96"/>
      <c r="UMP17" s="96"/>
      <c r="UMQ17" s="96"/>
      <c r="UMR17" s="96"/>
      <c r="UMS17" s="96"/>
      <c r="UMT17" s="96"/>
      <c r="UMU17" s="96"/>
      <c r="UMV17" s="96"/>
      <c r="UMW17" s="96"/>
      <c r="UMX17" s="96"/>
      <c r="UMY17" s="96"/>
      <c r="UMZ17" s="96"/>
      <c r="UNA17" s="96"/>
      <c r="UNB17" s="96"/>
      <c r="UNC17" s="96"/>
      <c r="UND17" s="96"/>
      <c r="UNE17" s="96"/>
      <c r="UNF17" s="96"/>
      <c r="UNG17" s="96"/>
      <c r="UNH17" s="96"/>
      <c r="UNI17" s="96"/>
      <c r="UNJ17" s="96"/>
      <c r="UNK17" s="96"/>
      <c r="UNL17" s="96"/>
      <c r="UNM17" s="96"/>
      <c r="UNN17" s="96"/>
      <c r="UNO17" s="96"/>
      <c r="UNP17" s="96"/>
      <c r="UNQ17" s="96"/>
      <c r="UNR17" s="96"/>
      <c r="UNS17" s="96"/>
      <c r="UNT17" s="96"/>
      <c r="UNU17" s="96"/>
      <c r="UNV17" s="96"/>
      <c r="UNW17" s="96"/>
      <c r="UNX17" s="96"/>
      <c r="UNY17" s="96"/>
      <c r="UNZ17" s="96"/>
      <c r="UOA17" s="96"/>
      <c r="UOB17" s="96"/>
      <c r="UOC17" s="96"/>
      <c r="UOD17" s="96"/>
      <c r="UOE17" s="96"/>
      <c r="UOF17" s="96"/>
      <c r="UOG17" s="96"/>
      <c r="UOH17" s="96"/>
      <c r="UOI17" s="96"/>
      <c r="UOJ17" s="96"/>
      <c r="UOK17" s="96"/>
      <c r="UOL17" s="96"/>
      <c r="UOM17" s="96"/>
      <c r="UON17" s="96"/>
      <c r="UOO17" s="96"/>
      <c r="UOP17" s="96"/>
      <c r="UOQ17" s="96"/>
      <c r="UOR17" s="96"/>
      <c r="UOS17" s="96"/>
      <c r="UOT17" s="96"/>
      <c r="UOU17" s="96"/>
      <c r="UOV17" s="96"/>
      <c r="UOW17" s="96"/>
      <c r="UOX17" s="96"/>
      <c r="UOY17" s="96"/>
      <c r="UOZ17" s="96"/>
      <c r="UPA17" s="96"/>
      <c r="UPB17" s="96"/>
      <c r="UPC17" s="96"/>
      <c r="UPD17" s="96"/>
      <c r="UPE17" s="96"/>
      <c r="UPF17" s="96"/>
      <c r="UPG17" s="96"/>
      <c r="UPH17" s="96"/>
      <c r="UPI17" s="96"/>
      <c r="UPJ17" s="96"/>
      <c r="UPK17" s="96"/>
      <c r="UPL17" s="96"/>
      <c r="UPM17" s="96"/>
      <c r="UPN17" s="96"/>
      <c r="UPO17" s="96"/>
      <c r="UPP17" s="96"/>
      <c r="UPQ17" s="96"/>
      <c r="UPR17" s="96"/>
      <c r="UPS17" s="96"/>
      <c r="UPT17" s="96"/>
      <c r="UPU17" s="96"/>
      <c r="UPV17" s="96"/>
      <c r="UPW17" s="96"/>
      <c r="UPX17" s="96"/>
      <c r="UPY17" s="96"/>
      <c r="UPZ17" s="96"/>
      <c r="UQA17" s="96"/>
      <c r="UQB17" s="96"/>
      <c r="UQC17" s="96"/>
      <c r="UQD17" s="96"/>
      <c r="UQE17" s="96"/>
      <c r="UQF17" s="96"/>
      <c r="UQG17" s="96"/>
      <c r="UQH17" s="96"/>
      <c r="UQI17" s="96"/>
      <c r="UQJ17" s="96"/>
      <c r="UQK17" s="96"/>
      <c r="UQL17" s="96"/>
      <c r="UQM17" s="96"/>
      <c r="UQN17" s="96"/>
      <c r="UQO17" s="96"/>
      <c r="UQP17" s="96"/>
      <c r="UQQ17" s="96"/>
      <c r="UQR17" s="96"/>
      <c r="UQS17" s="96"/>
      <c r="UQT17" s="96"/>
      <c r="UQU17" s="96"/>
      <c r="UQV17" s="96"/>
      <c r="UQW17" s="96"/>
      <c r="UQX17" s="96"/>
      <c r="UQY17" s="96"/>
      <c r="UQZ17" s="96"/>
      <c r="URA17" s="96"/>
      <c r="URB17" s="96"/>
      <c r="URC17" s="96"/>
      <c r="URD17" s="96"/>
      <c r="URE17" s="96"/>
      <c r="URF17" s="96"/>
      <c r="URG17" s="96"/>
      <c r="URH17" s="96"/>
      <c r="URI17" s="96"/>
      <c r="URJ17" s="96"/>
      <c r="URK17" s="96"/>
      <c r="URL17" s="96"/>
      <c r="URM17" s="96"/>
      <c r="URN17" s="96"/>
      <c r="URO17" s="96"/>
      <c r="URP17" s="96"/>
      <c r="URQ17" s="96"/>
      <c r="URR17" s="96"/>
      <c r="URS17" s="96"/>
      <c r="URT17" s="96"/>
      <c r="URU17" s="96"/>
      <c r="URV17" s="96"/>
      <c r="URW17" s="96"/>
      <c r="URX17" s="96"/>
      <c r="URY17" s="96"/>
      <c r="URZ17" s="96"/>
      <c r="USA17" s="96"/>
      <c r="USB17" s="96"/>
      <c r="USC17" s="96"/>
      <c r="USD17" s="96"/>
      <c r="USE17" s="96"/>
      <c r="USF17" s="96"/>
      <c r="USG17" s="96"/>
      <c r="USH17" s="96"/>
      <c r="USI17" s="96"/>
      <c r="USJ17" s="96"/>
      <c r="USK17" s="96"/>
      <c r="USL17" s="96"/>
      <c r="USM17" s="96"/>
      <c r="USN17" s="96"/>
      <c r="USO17" s="96"/>
      <c r="USP17" s="96"/>
      <c r="USQ17" s="96"/>
      <c r="USR17" s="96"/>
      <c r="USS17" s="96"/>
      <c r="UST17" s="96"/>
      <c r="USU17" s="96"/>
      <c r="USV17" s="96"/>
      <c r="USW17" s="96"/>
      <c r="USX17" s="96"/>
      <c r="USY17" s="96"/>
      <c r="USZ17" s="96"/>
      <c r="UTA17" s="96"/>
      <c r="UTB17" s="96"/>
      <c r="UTC17" s="96"/>
      <c r="UTD17" s="96"/>
      <c r="UTE17" s="96"/>
      <c r="UTF17" s="96"/>
      <c r="UTG17" s="96"/>
      <c r="UTH17" s="96"/>
      <c r="UTI17" s="96"/>
      <c r="UTJ17" s="96"/>
      <c r="UTK17" s="96"/>
      <c r="UTL17" s="96"/>
      <c r="UTM17" s="96"/>
      <c r="UTN17" s="96"/>
      <c r="UTO17" s="96"/>
      <c r="UTP17" s="96"/>
      <c r="UTQ17" s="96"/>
      <c r="UTR17" s="96"/>
      <c r="UTS17" s="96"/>
      <c r="UTT17" s="96"/>
      <c r="UTU17" s="96"/>
      <c r="UTV17" s="96"/>
      <c r="UTW17" s="96"/>
      <c r="UTX17" s="96"/>
      <c r="UTY17" s="96"/>
      <c r="UTZ17" s="96"/>
      <c r="UUA17" s="96"/>
      <c r="UUB17" s="96"/>
      <c r="UUC17" s="96"/>
      <c r="UUD17" s="96"/>
      <c r="UUE17" s="96"/>
      <c r="UUF17" s="96"/>
      <c r="UUG17" s="96"/>
      <c r="UUH17" s="96"/>
      <c r="UUI17" s="96"/>
      <c r="UUJ17" s="96"/>
      <c r="UUK17" s="96"/>
      <c r="UUL17" s="96"/>
      <c r="UUM17" s="96"/>
      <c r="UUN17" s="96"/>
      <c r="UUO17" s="96"/>
      <c r="UUP17" s="96"/>
      <c r="UUQ17" s="96"/>
      <c r="UUR17" s="96"/>
      <c r="UUS17" s="96"/>
      <c r="UUT17" s="96"/>
      <c r="UUU17" s="96"/>
      <c r="UUV17" s="96"/>
      <c r="UUW17" s="96"/>
      <c r="UUX17" s="96"/>
      <c r="UUY17" s="96"/>
      <c r="UUZ17" s="96"/>
      <c r="UVA17" s="96"/>
      <c r="UVB17" s="96"/>
      <c r="UVC17" s="96"/>
      <c r="UVD17" s="96"/>
      <c r="UVE17" s="96"/>
      <c r="UVF17" s="96"/>
      <c r="UVG17" s="96"/>
      <c r="UVH17" s="96"/>
      <c r="UVI17" s="96"/>
      <c r="UVJ17" s="96"/>
      <c r="UVK17" s="96"/>
      <c r="UVL17" s="96"/>
      <c r="UVM17" s="96"/>
      <c r="UVN17" s="96"/>
      <c r="UVO17" s="96"/>
      <c r="UVP17" s="96"/>
      <c r="UVQ17" s="96"/>
      <c r="UVR17" s="96"/>
      <c r="UVS17" s="96"/>
      <c r="UVT17" s="96"/>
      <c r="UVU17" s="96"/>
      <c r="UVV17" s="96"/>
      <c r="UVW17" s="96"/>
      <c r="UVX17" s="96"/>
      <c r="UVY17" s="96"/>
      <c r="UVZ17" s="96"/>
      <c r="UWA17" s="96"/>
      <c r="UWB17" s="96"/>
      <c r="UWC17" s="96"/>
      <c r="UWD17" s="96"/>
      <c r="UWE17" s="96"/>
      <c r="UWF17" s="96"/>
      <c r="UWG17" s="96"/>
      <c r="UWH17" s="96"/>
      <c r="UWI17" s="96"/>
      <c r="UWJ17" s="96"/>
      <c r="UWK17" s="96"/>
      <c r="UWL17" s="96"/>
      <c r="UWM17" s="96"/>
      <c r="UWN17" s="96"/>
      <c r="UWO17" s="96"/>
      <c r="UWP17" s="96"/>
      <c r="UWQ17" s="96"/>
      <c r="UWR17" s="96"/>
      <c r="UWS17" s="96"/>
      <c r="UWT17" s="96"/>
      <c r="UWU17" s="96"/>
      <c r="UWV17" s="96"/>
      <c r="UWW17" s="96"/>
      <c r="UWX17" s="96"/>
      <c r="UWY17" s="96"/>
      <c r="UWZ17" s="96"/>
      <c r="UXA17" s="96"/>
      <c r="UXB17" s="96"/>
      <c r="UXC17" s="96"/>
      <c r="UXD17" s="96"/>
      <c r="UXE17" s="96"/>
      <c r="UXF17" s="96"/>
      <c r="UXG17" s="96"/>
      <c r="UXH17" s="96"/>
      <c r="UXI17" s="96"/>
      <c r="UXJ17" s="96"/>
      <c r="UXK17" s="96"/>
      <c r="UXL17" s="96"/>
      <c r="UXM17" s="96"/>
      <c r="UXN17" s="96"/>
      <c r="UXO17" s="96"/>
      <c r="UXP17" s="96"/>
      <c r="UXQ17" s="96"/>
      <c r="UXR17" s="96"/>
      <c r="UXS17" s="96"/>
      <c r="UXT17" s="96"/>
      <c r="UXU17" s="96"/>
      <c r="UXV17" s="96"/>
      <c r="UXW17" s="96"/>
      <c r="UXX17" s="96"/>
      <c r="UXY17" s="96"/>
      <c r="UXZ17" s="96"/>
      <c r="UYA17" s="96"/>
      <c r="UYB17" s="96"/>
      <c r="UYC17" s="96"/>
      <c r="UYD17" s="96"/>
      <c r="UYE17" s="96"/>
      <c r="UYF17" s="96"/>
      <c r="UYG17" s="96"/>
      <c r="UYH17" s="96"/>
      <c r="UYI17" s="96"/>
      <c r="UYJ17" s="96"/>
      <c r="UYK17" s="96"/>
      <c r="UYL17" s="96"/>
      <c r="UYM17" s="96"/>
      <c r="UYN17" s="96"/>
      <c r="UYO17" s="96"/>
      <c r="UYP17" s="96"/>
      <c r="UYQ17" s="96"/>
      <c r="UYR17" s="96"/>
      <c r="UYS17" s="96"/>
      <c r="UYT17" s="96"/>
      <c r="UYU17" s="96"/>
      <c r="UYV17" s="96"/>
      <c r="UYW17" s="96"/>
      <c r="UYX17" s="96"/>
      <c r="UYY17" s="96"/>
      <c r="UYZ17" s="96"/>
      <c r="UZA17" s="96"/>
      <c r="UZB17" s="96"/>
      <c r="UZC17" s="96"/>
      <c r="UZD17" s="96"/>
      <c r="UZE17" s="96"/>
      <c r="UZF17" s="96"/>
      <c r="UZG17" s="96"/>
      <c r="UZH17" s="96"/>
      <c r="UZI17" s="96"/>
      <c r="UZJ17" s="96"/>
      <c r="UZK17" s="96"/>
      <c r="UZL17" s="96"/>
      <c r="UZM17" s="96"/>
      <c r="UZN17" s="96"/>
      <c r="UZO17" s="96"/>
      <c r="UZP17" s="96"/>
      <c r="UZQ17" s="96"/>
      <c r="UZR17" s="96"/>
      <c r="UZS17" s="96"/>
      <c r="UZT17" s="96"/>
      <c r="UZU17" s="96"/>
      <c r="UZV17" s="96"/>
      <c r="UZW17" s="96"/>
      <c r="UZX17" s="96"/>
      <c r="UZY17" s="96"/>
      <c r="UZZ17" s="96"/>
      <c r="VAA17" s="96"/>
      <c r="VAB17" s="96"/>
      <c r="VAC17" s="96"/>
      <c r="VAD17" s="96"/>
      <c r="VAE17" s="96"/>
      <c r="VAF17" s="96"/>
      <c r="VAG17" s="96"/>
      <c r="VAH17" s="96"/>
      <c r="VAI17" s="96"/>
      <c r="VAJ17" s="96"/>
      <c r="VAK17" s="96"/>
      <c r="VAL17" s="96"/>
      <c r="VAM17" s="96"/>
      <c r="VAN17" s="96"/>
      <c r="VAO17" s="96"/>
      <c r="VAP17" s="96"/>
      <c r="VAQ17" s="96"/>
      <c r="VAR17" s="96"/>
      <c r="VAS17" s="96"/>
      <c r="VAT17" s="96"/>
      <c r="VAU17" s="96"/>
      <c r="VAV17" s="96"/>
      <c r="VAW17" s="96"/>
      <c r="VAX17" s="96"/>
      <c r="VAY17" s="96"/>
      <c r="VAZ17" s="96"/>
      <c r="VBA17" s="96"/>
      <c r="VBB17" s="96"/>
      <c r="VBC17" s="96"/>
      <c r="VBD17" s="96"/>
      <c r="VBE17" s="96"/>
      <c r="VBF17" s="96"/>
      <c r="VBG17" s="96"/>
      <c r="VBH17" s="96"/>
      <c r="VBI17" s="96"/>
      <c r="VBJ17" s="96"/>
      <c r="VBK17" s="96"/>
      <c r="VBL17" s="96"/>
      <c r="VBM17" s="96"/>
      <c r="VBN17" s="96"/>
      <c r="VBO17" s="96"/>
      <c r="VBP17" s="96"/>
      <c r="VBQ17" s="96"/>
      <c r="VBR17" s="96"/>
      <c r="VBS17" s="96"/>
      <c r="VBT17" s="96"/>
      <c r="VBU17" s="96"/>
      <c r="VBV17" s="96"/>
      <c r="VBW17" s="96"/>
      <c r="VBX17" s="96"/>
      <c r="VBY17" s="96"/>
      <c r="VBZ17" s="96"/>
      <c r="VCA17" s="96"/>
      <c r="VCB17" s="96"/>
      <c r="VCC17" s="96"/>
      <c r="VCD17" s="96"/>
      <c r="VCE17" s="96"/>
      <c r="VCF17" s="96"/>
      <c r="VCG17" s="96"/>
      <c r="VCH17" s="96"/>
      <c r="VCI17" s="96"/>
      <c r="VCJ17" s="96"/>
      <c r="VCK17" s="96"/>
      <c r="VCL17" s="96"/>
      <c r="VCM17" s="96"/>
      <c r="VCN17" s="96"/>
      <c r="VCO17" s="96"/>
      <c r="VCP17" s="96"/>
      <c r="VCQ17" s="96"/>
      <c r="VCR17" s="96"/>
      <c r="VCS17" s="96"/>
      <c r="VCT17" s="96"/>
      <c r="VCU17" s="96"/>
      <c r="VCV17" s="96"/>
      <c r="VCW17" s="96"/>
      <c r="VCX17" s="96"/>
      <c r="VCY17" s="96"/>
      <c r="VCZ17" s="96"/>
      <c r="VDA17" s="96"/>
      <c r="VDB17" s="96"/>
      <c r="VDC17" s="96"/>
      <c r="VDD17" s="96"/>
      <c r="VDE17" s="96"/>
      <c r="VDF17" s="96"/>
      <c r="VDG17" s="96"/>
      <c r="VDH17" s="96"/>
      <c r="VDI17" s="96"/>
      <c r="VDJ17" s="96"/>
      <c r="VDK17" s="96"/>
      <c r="VDL17" s="96"/>
      <c r="VDM17" s="96"/>
      <c r="VDN17" s="96"/>
      <c r="VDO17" s="96"/>
      <c r="VDP17" s="96"/>
      <c r="VDQ17" s="96"/>
      <c r="VDR17" s="96"/>
      <c r="VDS17" s="96"/>
      <c r="VDT17" s="96"/>
      <c r="VDU17" s="96"/>
      <c r="VDV17" s="96"/>
      <c r="VDW17" s="96"/>
      <c r="VDX17" s="96"/>
      <c r="VDY17" s="96"/>
      <c r="VDZ17" s="96"/>
      <c r="VEA17" s="96"/>
      <c r="VEB17" s="96"/>
      <c r="VEC17" s="96"/>
      <c r="VED17" s="96"/>
      <c r="VEE17" s="96"/>
      <c r="VEF17" s="96"/>
      <c r="VEG17" s="96"/>
      <c r="VEH17" s="96"/>
      <c r="VEI17" s="96"/>
      <c r="VEJ17" s="96"/>
      <c r="VEK17" s="96"/>
      <c r="VEL17" s="96"/>
      <c r="VEM17" s="96"/>
      <c r="VEN17" s="96"/>
      <c r="VEO17" s="96"/>
      <c r="VEP17" s="96"/>
      <c r="VEQ17" s="96"/>
      <c r="VER17" s="96"/>
      <c r="VES17" s="96"/>
      <c r="VET17" s="96"/>
      <c r="VEU17" s="96"/>
      <c r="VEV17" s="96"/>
      <c r="VEW17" s="96"/>
      <c r="VEX17" s="96"/>
      <c r="VEY17" s="96"/>
      <c r="VEZ17" s="96"/>
      <c r="VFA17" s="96"/>
      <c r="VFB17" s="96"/>
      <c r="VFC17" s="96"/>
      <c r="VFD17" s="96"/>
      <c r="VFE17" s="96"/>
      <c r="VFF17" s="96"/>
      <c r="VFG17" s="96"/>
      <c r="VFH17" s="96"/>
      <c r="VFI17" s="96"/>
      <c r="VFJ17" s="96"/>
      <c r="VFK17" s="96"/>
      <c r="VFL17" s="96"/>
      <c r="VFM17" s="96"/>
      <c r="VFN17" s="96"/>
      <c r="VFO17" s="96"/>
      <c r="VFP17" s="96"/>
      <c r="VFQ17" s="96"/>
      <c r="VFR17" s="96"/>
      <c r="VFS17" s="96"/>
      <c r="VFT17" s="96"/>
      <c r="VFU17" s="96"/>
      <c r="VFV17" s="96"/>
      <c r="VFW17" s="96"/>
      <c r="VFX17" s="96"/>
      <c r="VFY17" s="96"/>
      <c r="VFZ17" s="96"/>
      <c r="VGA17" s="96"/>
      <c r="VGB17" s="96"/>
      <c r="VGC17" s="96"/>
      <c r="VGD17" s="96"/>
      <c r="VGE17" s="96"/>
      <c r="VGF17" s="96"/>
      <c r="VGG17" s="96"/>
      <c r="VGH17" s="96"/>
      <c r="VGI17" s="96"/>
      <c r="VGJ17" s="96"/>
      <c r="VGK17" s="96"/>
      <c r="VGL17" s="96"/>
      <c r="VGM17" s="96"/>
      <c r="VGN17" s="96"/>
      <c r="VGO17" s="96"/>
      <c r="VGP17" s="96"/>
      <c r="VGQ17" s="96"/>
      <c r="VGR17" s="96"/>
      <c r="VGS17" s="96"/>
      <c r="VGT17" s="96"/>
      <c r="VGU17" s="96"/>
      <c r="VGV17" s="96"/>
      <c r="VGW17" s="96"/>
      <c r="VGX17" s="96"/>
      <c r="VGY17" s="96"/>
      <c r="VGZ17" s="96"/>
      <c r="VHA17" s="96"/>
      <c r="VHB17" s="96"/>
      <c r="VHC17" s="96"/>
      <c r="VHD17" s="96"/>
      <c r="VHE17" s="96"/>
      <c r="VHF17" s="96"/>
      <c r="VHG17" s="96"/>
      <c r="VHH17" s="96"/>
      <c r="VHI17" s="96"/>
      <c r="VHJ17" s="96"/>
      <c r="VHK17" s="96"/>
      <c r="VHL17" s="96"/>
      <c r="VHM17" s="96"/>
      <c r="VHN17" s="96"/>
      <c r="VHO17" s="96"/>
      <c r="VHP17" s="96"/>
      <c r="VHQ17" s="96"/>
      <c r="VHR17" s="96"/>
      <c r="VHS17" s="96"/>
      <c r="VHT17" s="96"/>
      <c r="VHU17" s="96"/>
      <c r="VHV17" s="96"/>
      <c r="VHW17" s="96"/>
      <c r="VHX17" s="96"/>
      <c r="VHY17" s="96"/>
      <c r="VHZ17" s="96"/>
      <c r="VIA17" s="96"/>
      <c r="VIB17" s="96"/>
      <c r="VIC17" s="96"/>
      <c r="VID17" s="96"/>
      <c r="VIE17" s="96"/>
      <c r="VIF17" s="96"/>
      <c r="VIG17" s="96"/>
      <c r="VIH17" s="96"/>
      <c r="VII17" s="96"/>
      <c r="VIJ17" s="96"/>
      <c r="VIK17" s="96"/>
      <c r="VIL17" s="96"/>
      <c r="VIM17" s="96"/>
      <c r="VIN17" s="96"/>
      <c r="VIO17" s="96"/>
      <c r="VIP17" s="96"/>
      <c r="VIQ17" s="96"/>
      <c r="VIR17" s="96"/>
      <c r="VIS17" s="96"/>
      <c r="VIT17" s="96"/>
      <c r="VIU17" s="96"/>
      <c r="VIV17" s="96"/>
      <c r="VIW17" s="96"/>
      <c r="VIX17" s="96"/>
      <c r="VIY17" s="96"/>
      <c r="VIZ17" s="96"/>
      <c r="VJA17" s="96"/>
      <c r="VJB17" s="96"/>
      <c r="VJC17" s="96"/>
      <c r="VJD17" s="96"/>
      <c r="VJE17" s="96"/>
      <c r="VJF17" s="96"/>
      <c r="VJG17" s="96"/>
      <c r="VJH17" s="96"/>
      <c r="VJI17" s="96"/>
      <c r="VJJ17" s="96"/>
      <c r="VJK17" s="96"/>
      <c r="VJL17" s="96"/>
      <c r="VJM17" s="96"/>
      <c r="VJN17" s="96"/>
      <c r="VJO17" s="96"/>
      <c r="VJP17" s="96"/>
      <c r="VJQ17" s="96"/>
      <c r="VJR17" s="96"/>
      <c r="VJS17" s="96"/>
      <c r="VJT17" s="96"/>
      <c r="VJU17" s="96"/>
      <c r="VJV17" s="96"/>
      <c r="VJW17" s="96"/>
      <c r="VJX17" s="96"/>
      <c r="VJY17" s="96"/>
      <c r="VJZ17" s="96"/>
      <c r="VKA17" s="96"/>
      <c r="VKB17" s="96"/>
      <c r="VKC17" s="96"/>
      <c r="VKD17" s="96"/>
      <c r="VKE17" s="96"/>
      <c r="VKF17" s="96"/>
      <c r="VKG17" s="96"/>
      <c r="VKH17" s="96"/>
      <c r="VKI17" s="96"/>
      <c r="VKJ17" s="96"/>
      <c r="VKK17" s="96"/>
      <c r="VKL17" s="96"/>
      <c r="VKM17" s="96"/>
      <c r="VKN17" s="96"/>
      <c r="VKO17" s="96"/>
      <c r="VKP17" s="96"/>
      <c r="VKQ17" s="96"/>
      <c r="VKR17" s="96"/>
      <c r="VKS17" s="96"/>
      <c r="VKT17" s="96"/>
      <c r="VKU17" s="96"/>
      <c r="VKV17" s="96"/>
      <c r="VKW17" s="96"/>
      <c r="VKX17" s="96"/>
      <c r="VKY17" s="96"/>
      <c r="VKZ17" s="96"/>
      <c r="VLA17" s="96"/>
      <c r="VLB17" s="96"/>
      <c r="VLC17" s="96"/>
      <c r="VLD17" s="96"/>
      <c r="VLE17" s="96"/>
      <c r="VLF17" s="96"/>
      <c r="VLG17" s="96"/>
      <c r="VLH17" s="96"/>
      <c r="VLI17" s="96"/>
      <c r="VLJ17" s="96"/>
      <c r="VLK17" s="96"/>
      <c r="VLL17" s="96"/>
      <c r="VLM17" s="96"/>
      <c r="VLN17" s="96"/>
      <c r="VLO17" s="96"/>
      <c r="VLP17" s="96"/>
      <c r="VLQ17" s="96"/>
      <c r="VLR17" s="96"/>
      <c r="VLS17" s="96"/>
      <c r="VLT17" s="96"/>
      <c r="VLU17" s="96"/>
      <c r="VLV17" s="96"/>
      <c r="VLW17" s="96"/>
      <c r="VLX17" s="96"/>
      <c r="VLY17" s="96"/>
      <c r="VLZ17" s="96"/>
      <c r="VMA17" s="96"/>
      <c r="VMB17" s="96"/>
      <c r="VMC17" s="96"/>
      <c r="VMD17" s="96"/>
      <c r="VME17" s="96"/>
      <c r="VMF17" s="96"/>
      <c r="VMG17" s="96"/>
      <c r="VMH17" s="96"/>
      <c r="VMI17" s="96"/>
      <c r="VMJ17" s="96"/>
      <c r="VMK17" s="96"/>
      <c r="VML17" s="96"/>
      <c r="VMM17" s="96"/>
      <c r="VMN17" s="96"/>
      <c r="VMO17" s="96"/>
      <c r="VMP17" s="96"/>
      <c r="VMQ17" s="96"/>
      <c r="VMR17" s="96"/>
      <c r="VMS17" s="96"/>
      <c r="VMT17" s="96"/>
      <c r="VMU17" s="96"/>
      <c r="VMV17" s="96"/>
      <c r="VMW17" s="96"/>
      <c r="VMX17" s="96"/>
      <c r="VMY17" s="96"/>
      <c r="VMZ17" s="96"/>
      <c r="VNA17" s="96"/>
      <c r="VNB17" s="96"/>
      <c r="VNC17" s="96"/>
      <c r="VND17" s="96"/>
      <c r="VNE17" s="96"/>
      <c r="VNF17" s="96"/>
      <c r="VNG17" s="96"/>
      <c r="VNH17" s="96"/>
      <c r="VNI17" s="96"/>
      <c r="VNJ17" s="96"/>
      <c r="VNK17" s="96"/>
      <c r="VNL17" s="96"/>
      <c r="VNM17" s="96"/>
      <c r="VNN17" s="96"/>
      <c r="VNO17" s="96"/>
      <c r="VNP17" s="96"/>
      <c r="VNQ17" s="96"/>
      <c r="VNR17" s="96"/>
      <c r="VNS17" s="96"/>
      <c r="VNT17" s="96"/>
      <c r="VNU17" s="96"/>
      <c r="VNV17" s="96"/>
      <c r="VNW17" s="96"/>
      <c r="VNX17" s="96"/>
      <c r="VNY17" s="96"/>
      <c r="VNZ17" s="96"/>
      <c r="VOA17" s="96"/>
      <c r="VOB17" s="96"/>
      <c r="VOC17" s="96"/>
      <c r="VOD17" s="96"/>
      <c r="VOE17" s="96"/>
      <c r="VOF17" s="96"/>
      <c r="VOG17" s="96"/>
      <c r="VOH17" s="96"/>
      <c r="VOI17" s="96"/>
      <c r="VOJ17" s="96"/>
      <c r="VOK17" s="96"/>
      <c r="VOL17" s="96"/>
      <c r="VOM17" s="96"/>
      <c r="VON17" s="96"/>
      <c r="VOO17" s="96"/>
      <c r="VOP17" s="96"/>
      <c r="VOQ17" s="96"/>
      <c r="VOR17" s="96"/>
      <c r="VOS17" s="96"/>
      <c r="VOT17" s="96"/>
      <c r="VOU17" s="96"/>
      <c r="VOV17" s="96"/>
      <c r="VOW17" s="96"/>
      <c r="VOX17" s="96"/>
      <c r="VOY17" s="96"/>
      <c r="VOZ17" s="96"/>
      <c r="VPA17" s="96"/>
      <c r="VPB17" s="96"/>
      <c r="VPC17" s="96"/>
      <c r="VPD17" s="96"/>
      <c r="VPE17" s="96"/>
      <c r="VPF17" s="96"/>
      <c r="VPG17" s="96"/>
      <c r="VPH17" s="96"/>
      <c r="VPI17" s="96"/>
      <c r="VPJ17" s="96"/>
      <c r="VPK17" s="96"/>
      <c r="VPL17" s="96"/>
      <c r="VPM17" s="96"/>
      <c r="VPN17" s="96"/>
      <c r="VPO17" s="96"/>
      <c r="VPP17" s="96"/>
      <c r="VPQ17" s="96"/>
      <c r="VPR17" s="96"/>
      <c r="VPS17" s="96"/>
      <c r="VPT17" s="96"/>
      <c r="VPU17" s="96"/>
      <c r="VPV17" s="96"/>
      <c r="VPW17" s="96"/>
      <c r="VPX17" s="96"/>
      <c r="VPY17" s="96"/>
      <c r="VPZ17" s="96"/>
      <c r="VQA17" s="96"/>
      <c r="VQB17" s="96"/>
      <c r="VQC17" s="96"/>
      <c r="VQD17" s="96"/>
      <c r="VQE17" s="96"/>
      <c r="VQF17" s="96"/>
      <c r="VQG17" s="96"/>
      <c r="VQH17" s="96"/>
      <c r="VQI17" s="96"/>
      <c r="VQJ17" s="96"/>
      <c r="VQK17" s="96"/>
      <c r="VQL17" s="96"/>
      <c r="VQM17" s="96"/>
      <c r="VQN17" s="96"/>
      <c r="VQO17" s="96"/>
      <c r="VQP17" s="96"/>
      <c r="VQQ17" s="96"/>
      <c r="VQR17" s="96"/>
      <c r="VQS17" s="96"/>
      <c r="VQT17" s="96"/>
      <c r="VQU17" s="96"/>
      <c r="VQV17" s="96"/>
      <c r="VQW17" s="96"/>
      <c r="VQX17" s="96"/>
      <c r="VQY17" s="96"/>
      <c r="VQZ17" s="96"/>
      <c r="VRA17" s="96"/>
      <c r="VRB17" s="96"/>
      <c r="VRC17" s="96"/>
      <c r="VRD17" s="96"/>
      <c r="VRE17" s="96"/>
      <c r="VRF17" s="96"/>
      <c r="VRG17" s="96"/>
      <c r="VRH17" s="96"/>
      <c r="VRI17" s="96"/>
      <c r="VRJ17" s="96"/>
      <c r="VRK17" s="96"/>
      <c r="VRL17" s="96"/>
      <c r="VRM17" s="96"/>
      <c r="VRN17" s="96"/>
      <c r="VRO17" s="96"/>
      <c r="VRP17" s="96"/>
      <c r="VRQ17" s="96"/>
      <c r="VRR17" s="96"/>
      <c r="VRS17" s="96"/>
      <c r="VRT17" s="96"/>
      <c r="VRU17" s="96"/>
      <c r="VRV17" s="96"/>
      <c r="VRW17" s="96"/>
      <c r="VRX17" s="96"/>
      <c r="VRY17" s="96"/>
      <c r="VRZ17" s="96"/>
      <c r="VSA17" s="96"/>
      <c r="VSB17" s="96"/>
      <c r="VSC17" s="96"/>
      <c r="VSD17" s="96"/>
      <c r="VSE17" s="96"/>
      <c r="VSF17" s="96"/>
      <c r="VSG17" s="96"/>
      <c r="VSH17" s="96"/>
      <c r="VSI17" s="96"/>
      <c r="VSJ17" s="96"/>
      <c r="VSK17" s="96"/>
      <c r="VSL17" s="96"/>
      <c r="VSM17" s="96"/>
      <c r="VSN17" s="96"/>
      <c r="VSO17" s="96"/>
      <c r="VSP17" s="96"/>
      <c r="VSQ17" s="96"/>
      <c r="VSR17" s="96"/>
      <c r="VSS17" s="96"/>
      <c r="VST17" s="96"/>
      <c r="VSU17" s="96"/>
      <c r="VSV17" s="96"/>
      <c r="VSW17" s="96"/>
      <c r="VSX17" s="96"/>
      <c r="VSY17" s="96"/>
      <c r="VSZ17" s="96"/>
      <c r="VTA17" s="96"/>
      <c r="VTB17" s="96"/>
      <c r="VTC17" s="96"/>
      <c r="VTD17" s="96"/>
      <c r="VTE17" s="96"/>
      <c r="VTF17" s="96"/>
      <c r="VTG17" s="96"/>
      <c r="VTH17" s="96"/>
      <c r="VTI17" s="96"/>
      <c r="VTJ17" s="96"/>
      <c r="VTK17" s="96"/>
      <c r="VTL17" s="96"/>
      <c r="VTM17" s="96"/>
      <c r="VTN17" s="96"/>
      <c r="VTO17" s="96"/>
      <c r="VTP17" s="96"/>
      <c r="VTQ17" s="96"/>
      <c r="VTR17" s="96"/>
      <c r="VTS17" s="96"/>
      <c r="VTT17" s="96"/>
      <c r="VTU17" s="96"/>
      <c r="VTV17" s="96"/>
      <c r="VTW17" s="96"/>
      <c r="VTX17" s="96"/>
      <c r="VTY17" s="96"/>
      <c r="VTZ17" s="96"/>
      <c r="VUA17" s="96"/>
      <c r="VUB17" s="96"/>
      <c r="VUC17" s="96"/>
      <c r="VUD17" s="96"/>
      <c r="VUE17" s="96"/>
      <c r="VUF17" s="96"/>
      <c r="VUG17" s="96"/>
      <c r="VUH17" s="96"/>
      <c r="VUI17" s="96"/>
      <c r="VUJ17" s="96"/>
      <c r="VUK17" s="96"/>
      <c r="VUL17" s="96"/>
      <c r="VUM17" s="96"/>
      <c r="VUN17" s="96"/>
      <c r="VUO17" s="96"/>
      <c r="VUP17" s="96"/>
      <c r="VUQ17" s="96"/>
      <c r="VUR17" s="96"/>
      <c r="VUS17" s="96"/>
      <c r="VUT17" s="96"/>
      <c r="VUU17" s="96"/>
      <c r="VUV17" s="96"/>
      <c r="VUW17" s="96"/>
      <c r="VUX17" s="96"/>
      <c r="VUY17" s="96"/>
      <c r="VUZ17" s="96"/>
      <c r="VVA17" s="96"/>
      <c r="VVB17" s="96"/>
      <c r="VVC17" s="96"/>
      <c r="VVD17" s="96"/>
      <c r="VVE17" s="96"/>
      <c r="VVF17" s="96"/>
      <c r="VVG17" s="96"/>
      <c r="VVH17" s="96"/>
      <c r="VVI17" s="96"/>
      <c r="VVJ17" s="96"/>
      <c r="VVK17" s="96"/>
      <c r="VVL17" s="96"/>
      <c r="VVM17" s="96"/>
      <c r="VVN17" s="96"/>
      <c r="VVO17" s="96"/>
      <c r="VVP17" s="96"/>
      <c r="VVQ17" s="96"/>
      <c r="VVR17" s="96"/>
      <c r="VVS17" s="96"/>
      <c r="VVT17" s="96"/>
      <c r="VVU17" s="96"/>
      <c r="VVV17" s="96"/>
      <c r="VVW17" s="96"/>
      <c r="VVX17" s="96"/>
      <c r="VVY17" s="96"/>
      <c r="VVZ17" s="96"/>
      <c r="VWA17" s="96"/>
      <c r="VWB17" s="96"/>
      <c r="VWC17" s="96"/>
      <c r="VWD17" s="96"/>
      <c r="VWE17" s="96"/>
      <c r="VWF17" s="96"/>
      <c r="VWG17" s="96"/>
      <c r="VWH17" s="96"/>
      <c r="VWI17" s="96"/>
      <c r="VWJ17" s="96"/>
      <c r="VWK17" s="96"/>
      <c r="VWL17" s="96"/>
      <c r="VWM17" s="96"/>
      <c r="VWN17" s="96"/>
      <c r="VWO17" s="96"/>
      <c r="VWP17" s="96"/>
      <c r="VWQ17" s="96"/>
      <c r="VWR17" s="96"/>
      <c r="VWS17" s="96"/>
      <c r="VWT17" s="96"/>
      <c r="VWU17" s="96"/>
      <c r="VWV17" s="96"/>
      <c r="VWW17" s="96"/>
      <c r="VWX17" s="96"/>
      <c r="VWY17" s="96"/>
      <c r="VWZ17" s="96"/>
      <c r="VXA17" s="96"/>
      <c r="VXB17" s="96"/>
      <c r="VXC17" s="96"/>
      <c r="VXD17" s="96"/>
      <c r="VXE17" s="96"/>
      <c r="VXF17" s="96"/>
      <c r="VXG17" s="96"/>
      <c r="VXH17" s="96"/>
      <c r="VXI17" s="96"/>
      <c r="VXJ17" s="96"/>
      <c r="VXK17" s="96"/>
      <c r="VXL17" s="96"/>
      <c r="VXM17" s="96"/>
      <c r="VXN17" s="96"/>
      <c r="VXO17" s="96"/>
      <c r="VXP17" s="96"/>
      <c r="VXQ17" s="96"/>
      <c r="VXR17" s="96"/>
      <c r="VXS17" s="96"/>
      <c r="VXT17" s="96"/>
      <c r="VXU17" s="96"/>
      <c r="VXV17" s="96"/>
      <c r="VXW17" s="96"/>
      <c r="VXX17" s="96"/>
      <c r="VXY17" s="96"/>
      <c r="VXZ17" s="96"/>
      <c r="VYA17" s="96"/>
      <c r="VYB17" s="96"/>
      <c r="VYC17" s="96"/>
      <c r="VYD17" s="96"/>
      <c r="VYE17" s="96"/>
      <c r="VYF17" s="96"/>
      <c r="VYG17" s="96"/>
      <c r="VYH17" s="96"/>
      <c r="VYI17" s="96"/>
      <c r="VYJ17" s="96"/>
      <c r="VYK17" s="96"/>
      <c r="VYL17" s="96"/>
      <c r="VYM17" s="96"/>
      <c r="VYN17" s="96"/>
      <c r="VYO17" s="96"/>
      <c r="VYP17" s="96"/>
      <c r="VYQ17" s="96"/>
      <c r="VYR17" s="96"/>
      <c r="VYS17" s="96"/>
      <c r="VYT17" s="96"/>
      <c r="VYU17" s="96"/>
      <c r="VYV17" s="96"/>
      <c r="VYW17" s="96"/>
      <c r="VYX17" s="96"/>
      <c r="VYY17" s="96"/>
      <c r="VYZ17" s="96"/>
      <c r="VZA17" s="96"/>
      <c r="VZB17" s="96"/>
      <c r="VZC17" s="96"/>
      <c r="VZD17" s="96"/>
      <c r="VZE17" s="96"/>
      <c r="VZF17" s="96"/>
      <c r="VZG17" s="96"/>
      <c r="VZH17" s="96"/>
      <c r="VZI17" s="96"/>
      <c r="VZJ17" s="96"/>
      <c r="VZK17" s="96"/>
      <c r="VZL17" s="96"/>
      <c r="VZM17" s="96"/>
      <c r="VZN17" s="96"/>
      <c r="VZO17" s="96"/>
      <c r="VZP17" s="96"/>
      <c r="VZQ17" s="96"/>
      <c r="VZR17" s="96"/>
      <c r="VZS17" s="96"/>
      <c r="VZT17" s="96"/>
      <c r="VZU17" s="96"/>
      <c r="VZV17" s="96"/>
      <c r="VZW17" s="96"/>
      <c r="VZX17" s="96"/>
      <c r="VZY17" s="96"/>
      <c r="VZZ17" s="96"/>
      <c r="WAA17" s="96"/>
      <c r="WAB17" s="96"/>
      <c r="WAC17" s="96"/>
      <c r="WAD17" s="96"/>
      <c r="WAE17" s="96"/>
      <c r="WAF17" s="96"/>
      <c r="WAG17" s="96"/>
      <c r="WAH17" s="96"/>
      <c r="WAI17" s="96"/>
      <c r="WAJ17" s="96"/>
      <c r="WAK17" s="96"/>
      <c r="WAL17" s="96"/>
      <c r="WAM17" s="96"/>
      <c r="WAN17" s="96"/>
      <c r="WAO17" s="96"/>
      <c r="WAP17" s="96"/>
      <c r="WAQ17" s="96"/>
      <c r="WAR17" s="96"/>
      <c r="WAS17" s="96"/>
      <c r="WAT17" s="96"/>
      <c r="WAU17" s="96"/>
      <c r="WAV17" s="96"/>
      <c r="WAW17" s="96"/>
      <c r="WAX17" s="96"/>
      <c r="WAY17" s="96"/>
      <c r="WAZ17" s="96"/>
      <c r="WBA17" s="96"/>
      <c r="WBB17" s="96"/>
      <c r="WBC17" s="96"/>
      <c r="WBD17" s="96"/>
      <c r="WBE17" s="96"/>
      <c r="WBF17" s="96"/>
      <c r="WBG17" s="96"/>
      <c r="WBH17" s="96"/>
      <c r="WBI17" s="96"/>
      <c r="WBJ17" s="96"/>
      <c r="WBK17" s="96"/>
      <c r="WBL17" s="96"/>
      <c r="WBM17" s="96"/>
      <c r="WBN17" s="96"/>
      <c r="WBO17" s="96"/>
      <c r="WBP17" s="96"/>
      <c r="WBQ17" s="96"/>
      <c r="WBR17" s="96"/>
      <c r="WBS17" s="96"/>
      <c r="WBT17" s="96"/>
      <c r="WBU17" s="96"/>
      <c r="WBV17" s="96"/>
      <c r="WBW17" s="96"/>
      <c r="WBX17" s="96"/>
      <c r="WBY17" s="96"/>
      <c r="WBZ17" s="96"/>
      <c r="WCA17" s="96"/>
      <c r="WCB17" s="96"/>
      <c r="WCC17" s="96"/>
      <c r="WCD17" s="96"/>
      <c r="WCE17" s="96"/>
      <c r="WCF17" s="96"/>
      <c r="WCG17" s="96"/>
      <c r="WCH17" s="96"/>
      <c r="WCI17" s="96"/>
      <c r="WCJ17" s="96"/>
      <c r="WCK17" s="96"/>
      <c r="WCL17" s="96"/>
      <c r="WCM17" s="96"/>
      <c r="WCN17" s="96"/>
      <c r="WCO17" s="96"/>
      <c r="WCP17" s="96"/>
      <c r="WCQ17" s="96"/>
      <c r="WCR17" s="96"/>
      <c r="WCS17" s="96"/>
      <c r="WCT17" s="96"/>
      <c r="WCU17" s="96"/>
      <c r="WCV17" s="96"/>
      <c r="WCW17" s="96"/>
      <c r="WCX17" s="96"/>
      <c r="WCY17" s="96"/>
      <c r="WCZ17" s="96"/>
      <c r="WDA17" s="96"/>
      <c r="WDB17" s="96"/>
      <c r="WDC17" s="96"/>
      <c r="WDD17" s="96"/>
      <c r="WDE17" s="96"/>
      <c r="WDF17" s="96"/>
      <c r="WDG17" s="96"/>
      <c r="WDH17" s="96"/>
      <c r="WDI17" s="96"/>
      <c r="WDJ17" s="96"/>
      <c r="WDK17" s="96"/>
      <c r="WDL17" s="96"/>
      <c r="WDM17" s="96"/>
      <c r="WDN17" s="96"/>
      <c r="WDO17" s="96"/>
      <c r="WDP17" s="96"/>
      <c r="WDQ17" s="96"/>
      <c r="WDR17" s="96"/>
      <c r="WDS17" s="96"/>
      <c r="WDT17" s="96"/>
      <c r="WDU17" s="96"/>
      <c r="WDV17" s="96"/>
      <c r="WDW17" s="96"/>
      <c r="WDX17" s="96"/>
      <c r="WDY17" s="96"/>
      <c r="WDZ17" s="96"/>
      <c r="WEA17" s="96"/>
      <c r="WEB17" s="96"/>
      <c r="WEC17" s="96"/>
      <c r="WED17" s="96"/>
      <c r="WEE17" s="96"/>
      <c r="WEF17" s="96"/>
      <c r="WEG17" s="96"/>
      <c r="WEH17" s="96"/>
      <c r="WEI17" s="96"/>
      <c r="WEJ17" s="96"/>
      <c r="WEK17" s="96"/>
      <c r="WEL17" s="96"/>
      <c r="WEM17" s="96"/>
      <c r="WEN17" s="96"/>
      <c r="WEO17" s="96"/>
      <c r="WEP17" s="96"/>
      <c r="WEQ17" s="96"/>
      <c r="WER17" s="96"/>
      <c r="WES17" s="96"/>
      <c r="WET17" s="96"/>
      <c r="WEU17" s="96"/>
      <c r="WEV17" s="96"/>
      <c r="WEW17" s="96"/>
      <c r="WEX17" s="96"/>
      <c r="WEY17" s="96"/>
      <c r="WEZ17" s="96"/>
      <c r="WFA17" s="96"/>
      <c r="WFB17" s="96"/>
      <c r="WFC17" s="96"/>
      <c r="WFD17" s="96"/>
      <c r="WFE17" s="96"/>
      <c r="WFF17" s="96"/>
      <c r="WFG17" s="96"/>
      <c r="WFH17" s="96"/>
      <c r="WFI17" s="96"/>
      <c r="WFJ17" s="96"/>
      <c r="WFK17" s="96"/>
      <c r="WFL17" s="96"/>
      <c r="WFM17" s="96"/>
      <c r="WFN17" s="96"/>
      <c r="WFO17" s="96"/>
      <c r="WFP17" s="96"/>
      <c r="WFQ17" s="96"/>
      <c r="WFR17" s="96"/>
      <c r="WFS17" s="96"/>
      <c r="WFT17" s="96"/>
      <c r="WFU17" s="96"/>
      <c r="WFV17" s="96"/>
      <c r="WFW17" s="96"/>
      <c r="WFX17" s="96"/>
      <c r="WFY17" s="96"/>
      <c r="WFZ17" s="96"/>
      <c r="WGA17" s="96"/>
      <c r="WGB17" s="96"/>
      <c r="WGC17" s="96"/>
      <c r="WGD17" s="96"/>
      <c r="WGE17" s="96"/>
      <c r="WGF17" s="96"/>
      <c r="WGG17" s="96"/>
      <c r="WGH17" s="96"/>
      <c r="WGI17" s="96"/>
      <c r="WGJ17" s="96"/>
      <c r="WGK17" s="96"/>
      <c r="WGL17" s="96"/>
      <c r="WGM17" s="96"/>
      <c r="WGN17" s="96"/>
      <c r="WGO17" s="96"/>
      <c r="WGP17" s="96"/>
      <c r="WGQ17" s="96"/>
      <c r="WGR17" s="96"/>
      <c r="WGS17" s="96"/>
      <c r="WGT17" s="96"/>
      <c r="WGU17" s="96"/>
      <c r="WGV17" s="96"/>
      <c r="WGW17" s="96"/>
      <c r="WGX17" s="96"/>
      <c r="WGY17" s="96"/>
      <c r="WGZ17" s="96"/>
      <c r="WHA17" s="96"/>
      <c r="WHB17" s="96"/>
      <c r="WHC17" s="96"/>
      <c r="WHD17" s="96"/>
      <c r="WHE17" s="96"/>
      <c r="WHF17" s="96"/>
      <c r="WHG17" s="96"/>
      <c r="WHH17" s="96"/>
      <c r="WHI17" s="96"/>
      <c r="WHJ17" s="96"/>
      <c r="WHK17" s="96"/>
      <c r="WHL17" s="96"/>
      <c r="WHM17" s="96"/>
      <c r="WHN17" s="96"/>
      <c r="WHO17" s="96"/>
      <c r="WHP17" s="96"/>
      <c r="WHQ17" s="96"/>
      <c r="WHR17" s="96"/>
      <c r="WHS17" s="96"/>
      <c r="WHT17" s="96"/>
      <c r="WHU17" s="96"/>
      <c r="WHV17" s="96"/>
      <c r="WHW17" s="96"/>
      <c r="WHX17" s="96"/>
      <c r="WHY17" s="96"/>
      <c r="WHZ17" s="96"/>
      <c r="WIA17" s="96"/>
      <c r="WIB17" s="96"/>
      <c r="WIC17" s="96"/>
      <c r="WID17" s="96"/>
      <c r="WIE17" s="96"/>
      <c r="WIF17" s="96"/>
      <c r="WIG17" s="96"/>
      <c r="WIH17" s="96"/>
      <c r="WII17" s="96"/>
      <c r="WIJ17" s="96"/>
      <c r="WIK17" s="96"/>
      <c r="WIL17" s="96"/>
      <c r="WIM17" s="96"/>
      <c r="WIN17" s="96"/>
      <c r="WIO17" s="96"/>
      <c r="WIP17" s="96"/>
      <c r="WIQ17" s="96"/>
      <c r="WIR17" s="96"/>
      <c r="WIS17" s="96"/>
      <c r="WIT17" s="96"/>
      <c r="WIU17" s="96"/>
      <c r="WIV17" s="96"/>
      <c r="WIW17" s="96"/>
      <c r="WIX17" s="96"/>
      <c r="WIY17" s="96"/>
      <c r="WIZ17" s="96"/>
      <c r="WJA17" s="96"/>
      <c r="WJB17" s="96"/>
      <c r="WJC17" s="96"/>
      <c r="WJD17" s="96"/>
      <c r="WJE17" s="96"/>
      <c r="WJF17" s="96"/>
      <c r="WJG17" s="96"/>
      <c r="WJH17" s="96"/>
      <c r="WJI17" s="96"/>
      <c r="WJJ17" s="96"/>
      <c r="WJK17" s="96"/>
      <c r="WJL17" s="96"/>
      <c r="WJM17" s="96"/>
      <c r="WJN17" s="96"/>
      <c r="WJO17" s="96"/>
      <c r="WJP17" s="96"/>
      <c r="WJQ17" s="96"/>
      <c r="WJR17" s="96"/>
      <c r="WJS17" s="96"/>
      <c r="WJT17" s="96"/>
      <c r="WJU17" s="96"/>
      <c r="WJV17" s="96"/>
      <c r="WJW17" s="96"/>
      <c r="WJX17" s="96"/>
      <c r="WJY17" s="96"/>
      <c r="WJZ17" s="96"/>
      <c r="WKA17" s="96"/>
      <c r="WKB17" s="96"/>
      <c r="WKC17" s="96"/>
      <c r="WKD17" s="96"/>
      <c r="WKE17" s="96"/>
      <c r="WKF17" s="96"/>
      <c r="WKG17" s="96"/>
      <c r="WKH17" s="96"/>
      <c r="WKI17" s="96"/>
      <c r="WKJ17" s="96"/>
      <c r="WKK17" s="96"/>
      <c r="WKL17" s="96"/>
      <c r="WKM17" s="96"/>
      <c r="WKN17" s="96"/>
      <c r="WKO17" s="96"/>
      <c r="WKP17" s="96"/>
      <c r="WKQ17" s="96"/>
      <c r="WKR17" s="96"/>
      <c r="WKS17" s="96"/>
      <c r="WKT17" s="96"/>
      <c r="WKU17" s="96"/>
      <c r="WKV17" s="96"/>
      <c r="WKW17" s="96"/>
      <c r="WKX17" s="96"/>
      <c r="WKY17" s="96"/>
      <c r="WKZ17" s="96"/>
      <c r="WLA17" s="96"/>
      <c r="WLB17" s="96"/>
      <c r="WLC17" s="96"/>
      <c r="WLD17" s="96"/>
      <c r="WLE17" s="96"/>
      <c r="WLF17" s="96"/>
      <c r="WLG17" s="96"/>
      <c r="WLH17" s="96"/>
      <c r="WLI17" s="96"/>
      <c r="WLJ17" s="96"/>
      <c r="WLK17" s="96"/>
      <c r="WLL17" s="96"/>
      <c r="WLM17" s="96"/>
      <c r="WLN17" s="96"/>
      <c r="WLO17" s="96"/>
      <c r="WLP17" s="96"/>
      <c r="WLQ17" s="96"/>
      <c r="WLR17" s="96"/>
      <c r="WLS17" s="96"/>
      <c r="WLT17" s="96"/>
      <c r="WLU17" s="96"/>
      <c r="WLV17" s="96"/>
      <c r="WLW17" s="96"/>
      <c r="WLX17" s="96"/>
      <c r="WLY17" s="96"/>
      <c r="WLZ17" s="96"/>
      <c r="WMA17" s="96"/>
      <c r="WMB17" s="96"/>
      <c r="WMC17" s="96"/>
      <c r="WMD17" s="96"/>
      <c r="WME17" s="96"/>
      <c r="WMF17" s="96"/>
      <c r="WMG17" s="96"/>
      <c r="WMH17" s="96"/>
      <c r="WMI17" s="96"/>
      <c r="WMJ17" s="96"/>
      <c r="WMK17" s="96"/>
      <c r="WML17" s="96"/>
      <c r="WMM17" s="96"/>
      <c r="WMN17" s="96"/>
      <c r="WMO17" s="96"/>
      <c r="WMP17" s="96"/>
      <c r="WMQ17" s="96"/>
      <c r="WMR17" s="96"/>
      <c r="WMS17" s="96"/>
      <c r="WMT17" s="96"/>
      <c r="WMU17" s="96"/>
      <c r="WMV17" s="96"/>
      <c r="WMW17" s="96"/>
      <c r="WMX17" s="96"/>
      <c r="WMY17" s="96"/>
      <c r="WMZ17" s="96"/>
      <c r="WNA17" s="96"/>
      <c r="WNB17" s="96"/>
      <c r="WNC17" s="96"/>
      <c r="WND17" s="96"/>
      <c r="WNE17" s="96"/>
      <c r="WNF17" s="96"/>
      <c r="WNG17" s="96"/>
      <c r="WNH17" s="96"/>
      <c r="WNI17" s="96"/>
      <c r="WNJ17" s="96"/>
      <c r="WNK17" s="96"/>
      <c r="WNL17" s="96"/>
      <c r="WNM17" s="96"/>
      <c r="WNN17" s="96"/>
      <c r="WNO17" s="96"/>
      <c r="WNP17" s="96"/>
      <c r="WNQ17" s="96"/>
      <c r="WNR17" s="96"/>
      <c r="WNS17" s="96"/>
      <c r="WNT17" s="96"/>
      <c r="WNU17" s="96"/>
      <c r="WNV17" s="96"/>
      <c r="WNW17" s="96"/>
      <c r="WNX17" s="96"/>
      <c r="WNY17" s="96"/>
      <c r="WNZ17" s="96"/>
      <c r="WOA17" s="96"/>
      <c r="WOB17" s="96"/>
      <c r="WOC17" s="96"/>
      <c r="WOD17" s="96"/>
      <c r="WOE17" s="96"/>
      <c r="WOF17" s="96"/>
      <c r="WOG17" s="96"/>
      <c r="WOH17" s="96"/>
      <c r="WOI17" s="96"/>
      <c r="WOJ17" s="96"/>
      <c r="WOK17" s="96"/>
      <c r="WOL17" s="96"/>
      <c r="WOM17" s="96"/>
      <c r="WON17" s="96"/>
      <c r="WOO17" s="96"/>
      <c r="WOP17" s="96"/>
      <c r="WOQ17" s="96"/>
      <c r="WOR17" s="96"/>
      <c r="WOS17" s="96"/>
      <c r="WOT17" s="96"/>
      <c r="WOU17" s="96"/>
      <c r="WOV17" s="96"/>
      <c r="WOW17" s="96"/>
      <c r="WOX17" s="96"/>
      <c r="WOY17" s="96"/>
      <c r="WOZ17" s="96"/>
      <c r="WPA17" s="96"/>
      <c r="WPB17" s="96"/>
      <c r="WPC17" s="96"/>
      <c r="WPD17" s="96"/>
      <c r="WPE17" s="96"/>
      <c r="WPF17" s="96"/>
      <c r="WPG17" s="96"/>
      <c r="WPH17" s="96"/>
      <c r="WPI17" s="96"/>
      <c r="WPJ17" s="96"/>
      <c r="WPK17" s="96"/>
      <c r="WPL17" s="96"/>
      <c r="WPM17" s="96"/>
      <c r="WPN17" s="96"/>
      <c r="WPO17" s="96"/>
      <c r="WPP17" s="96"/>
      <c r="WPQ17" s="96"/>
      <c r="WPR17" s="96"/>
      <c r="WPS17" s="96"/>
      <c r="WPT17" s="96"/>
      <c r="WPU17" s="96"/>
      <c r="WPV17" s="96"/>
      <c r="WPW17" s="96"/>
      <c r="WPX17" s="96"/>
      <c r="WPY17" s="96"/>
      <c r="WPZ17" s="96"/>
      <c r="WQA17" s="96"/>
      <c r="WQB17" s="96"/>
      <c r="WQC17" s="96"/>
      <c r="WQD17" s="96"/>
      <c r="WQE17" s="96"/>
      <c r="WQF17" s="96"/>
      <c r="WQG17" s="96"/>
      <c r="WQH17" s="96"/>
      <c r="WQI17" s="96"/>
      <c r="WQJ17" s="96"/>
      <c r="WQK17" s="96"/>
      <c r="WQL17" s="96"/>
      <c r="WQM17" s="96"/>
      <c r="WQN17" s="96"/>
      <c r="WQO17" s="96"/>
      <c r="WQP17" s="96"/>
      <c r="WQQ17" s="96"/>
      <c r="WQR17" s="96"/>
      <c r="WQS17" s="96"/>
      <c r="WQT17" s="96"/>
      <c r="WQU17" s="96"/>
      <c r="WQV17" s="96"/>
      <c r="WQW17" s="96"/>
      <c r="WQX17" s="96"/>
      <c r="WQY17" s="96"/>
      <c r="WQZ17" s="96"/>
      <c r="WRA17" s="96"/>
      <c r="WRB17" s="96"/>
      <c r="WRC17" s="96"/>
      <c r="WRD17" s="96"/>
      <c r="WRE17" s="96"/>
      <c r="WRF17" s="96"/>
      <c r="WRG17" s="96"/>
      <c r="WRH17" s="96"/>
      <c r="WRI17" s="96"/>
      <c r="WRJ17" s="96"/>
      <c r="WRK17" s="96"/>
      <c r="WRL17" s="96"/>
      <c r="WRM17" s="96"/>
      <c r="WRN17" s="96"/>
      <c r="WRO17" s="96"/>
      <c r="WRP17" s="96"/>
      <c r="WRQ17" s="96"/>
      <c r="WRR17" s="96"/>
      <c r="WRS17" s="96"/>
      <c r="WRT17" s="96"/>
      <c r="WRU17" s="96"/>
      <c r="WRV17" s="96"/>
      <c r="WRW17" s="96"/>
      <c r="WRX17" s="96"/>
      <c r="WRY17" s="96"/>
      <c r="WRZ17" s="96"/>
      <c r="WSA17" s="96"/>
      <c r="WSB17" s="96"/>
      <c r="WSC17" s="96"/>
      <c r="WSD17" s="96"/>
      <c r="WSE17" s="96"/>
      <c r="WSF17" s="96"/>
      <c r="WSG17" s="96"/>
      <c r="WSH17" s="96"/>
      <c r="WSI17" s="96"/>
      <c r="WSJ17" s="96"/>
      <c r="WSK17" s="96"/>
      <c r="WSL17" s="96"/>
      <c r="WSM17" s="96"/>
      <c r="WSN17" s="96"/>
      <c r="WSO17" s="96"/>
      <c r="WSP17" s="96"/>
      <c r="WSQ17" s="96"/>
      <c r="WSR17" s="96"/>
      <c r="WSS17" s="96"/>
      <c r="WST17" s="96"/>
      <c r="WSU17" s="96"/>
      <c r="WSV17" s="96"/>
      <c r="WSW17" s="96"/>
      <c r="WSX17" s="96"/>
      <c r="WSY17" s="96"/>
      <c r="WSZ17" s="96"/>
      <c r="WTA17" s="96"/>
      <c r="WTB17" s="96"/>
      <c r="WTC17" s="96"/>
      <c r="WTD17" s="96"/>
      <c r="WTE17" s="96"/>
      <c r="WTF17" s="96"/>
      <c r="WTG17" s="96"/>
      <c r="WTH17" s="96"/>
      <c r="WTI17" s="96"/>
      <c r="WTJ17" s="96"/>
      <c r="WTK17" s="96"/>
      <c r="WTL17" s="96"/>
      <c r="WTM17" s="96"/>
      <c r="WTN17" s="96"/>
      <c r="WTO17" s="96"/>
      <c r="WTP17" s="96"/>
      <c r="WTQ17" s="96"/>
      <c r="WTR17" s="96"/>
      <c r="WTS17" s="96"/>
      <c r="WTT17" s="96"/>
      <c r="WTU17" s="96"/>
      <c r="WTV17" s="96"/>
      <c r="WTW17" s="96"/>
      <c r="WTX17" s="96"/>
      <c r="WTY17" s="96"/>
      <c r="WTZ17" s="96"/>
      <c r="WUA17" s="96"/>
      <c r="WUB17" s="96"/>
      <c r="WUC17" s="96"/>
      <c r="WUD17" s="96"/>
      <c r="WUE17" s="96"/>
      <c r="WUF17" s="96"/>
      <c r="WUG17" s="96"/>
      <c r="WUH17" s="96"/>
      <c r="WUI17" s="96"/>
      <c r="WUJ17" s="96"/>
      <c r="WUK17" s="96"/>
      <c r="WUL17" s="96"/>
      <c r="WUM17" s="96"/>
      <c r="WUN17" s="96"/>
      <c r="WUO17" s="96"/>
      <c r="WUP17" s="96"/>
      <c r="WUQ17" s="96"/>
      <c r="WUR17" s="96"/>
      <c r="WUS17" s="96"/>
      <c r="WUT17" s="96"/>
      <c r="WUU17" s="96"/>
      <c r="WUV17" s="96"/>
      <c r="WUW17" s="96"/>
      <c r="WUX17" s="96"/>
      <c r="WUY17" s="96"/>
      <c r="WUZ17" s="96"/>
      <c r="WVA17" s="96"/>
      <c r="WVB17" s="96"/>
      <c r="WVC17" s="96"/>
      <c r="WVD17" s="96"/>
      <c r="WVE17" s="96"/>
      <c r="WVF17" s="96"/>
      <c r="WVG17" s="96"/>
      <c r="WVH17" s="96"/>
      <c r="WVI17" s="96"/>
      <c r="WVJ17" s="96"/>
      <c r="WVK17" s="96"/>
      <c r="WVL17" s="96"/>
      <c r="WVM17" s="96"/>
      <c r="WVN17" s="96"/>
      <c r="WVO17" s="96"/>
      <c r="WVP17" s="96"/>
      <c r="WVQ17" s="96"/>
      <c r="WVR17" s="96"/>
      <c r="WVS17" s="96"/>
      <c r="WVT17" s="96"/>
      <c r="WVU17" s="96"/>
      <c r="WVV17" s="96"/>
      <c r="WVW17" s="96"/>
      <c r="WVX17" s="96"/>
      <c r="WVY17" s="96"/>
      <c r="WVZ17" s="96"/>
      <c r="WWA17" s="96"/>
      <c r="WWB17" s="96"/>
      <c r="WWC17" s="96"/>
      <c r="WWD17" s="96"/>
      <c r="WWE17" s="96"/>
      <c r="WWF17" s="96"/>
      <c r="WWG17" s="96"/>
      <c r="WWH17" s="96"/>
      <c r="WWI17" s="96"/>
      <c r="WWJ17" s="96"/>
      <c r="WWK17" s="96"/>
      <c r="WWL17" s="96"/>
      <c r="WWM17" s="96"/>
      <c r="WWN17" s="96"/>
      <c r="WWO17" s="96"/>
      <c r="WWP17" s="96"/>
      <c r="WWQ17" s="96"/>
      <c r="WWR17" s="96"/>
      <c r="WWS17" s="96"/>
      <c r="WWT17" s="96"/>
      <c r="WWU17" s="96"/>
      <c r="WWV17" s="96"/>
      <c r="WWW17" s="96"/>
      <c r="WWX17" s="96"/>
      <c r="WWY17" s="96"/>
      <c r="WWZ17" s="96"/>
      <c r="WXA17" s="96"/>
      <c r="WXB17" s="96"/>
      <c r="WXC17" s="96"/>
      <c r="WXD17" s="96"/>
      <c r="WXE17" s="96"/>
      <c r="WXF17" s="96"/>
      <c r="WXG17" s="96"/>
      <c r="WXH17" s="96"/>
      <c r="WXI17" s="96"/>
      <c r="WXJ17" s="96"/>
      <c r="WXK17" s="96"/>
      <c r="WXL17" s="96"/>
      <c r="WXM17" s="96"/>
      <c r="WXN17" s="96"/>
      <c r="WXO17" s="96"/>
      <c r="WXP17" s="96"/>
      <c r="WXQ17" s="96"/>
      <c r="WXR17" s="96"/>
      <c r="WXS17" s="96"/>
      <c r="WXT17" s="96"/>
      <c r="WXU17" s="96"/>
      <c r="WXV17" s="96"/>
      <c r="WXW17" s="96"/>
      <c r="WXX17" s="96"/>
      <c r="WXY17" s="96"/>
      <c r="WXZ17" s="96"/>
      <c r="WYA17" s="96"/>
      <c r="WYB17" s="96"/>
      <c r="WYC17" s="96"/>
      <c r="WYD17" s="96"/>
      <c r="WYE17" s="96"/>
      <c r="WYF17" s="96"/>
      <c r="WYG17" s="96"/>
      <c r="WYH17" s="96"/>
      <c r="WYI17" s="96"/>
      <c r="WYJ17" s="96"/>
      <c r="WYK17" s="96"/>
      <c r="WYL17" s="96"/>
      <c r="WYM17" s="96"/>
      <c r="WYN17" s="96"/>
      <c r="WYO17" s="96"/>
      <c r="WYP17" s="96"/>
      <c r="WYQ17" s="96"/>
      <c r="WYR17" s="96"/>
      <c r="WYS17" s="96"/>
      <c r="WYT17" s="96"/>
      <c r="WYU17" s="96"/>
      <c r="WYV17" s="96"/>
      <c r="WYW17" s="96"/>
      <c r="WYX17" s="96"/>
      <c r="WYY17" s="96"/>
      <c r="WYZ17" s="96"/>
      <c r="WZA17" s="96"/>
      <c r="WZB17" s="96"/>
      <c r="WZC17" s="96"/>
      <c r="WZD17" s="96"/>
      <c r="WZE17" s="96"/>
      <c r="WZF17" s="96"/>
      <c r="WZG17" s="96"/>
      <c r="WZH17" s="96"/>
      <c r="WZI17" s="96"/>
      <c r="WZJ17" s="96"/>
      <c r="WZK17" s="96"/>
      <c r="WZL17" s="96"/>
      <c r="WZM17" s="96"/>
      <c r="WZN17" s="96"/>
      <c r="WZO17" s="96"/>
      <c r="WZP17" s="96"/>
      <c r="WZQ17" s="96"/>
      <c r="WZR17" s="96"/>
      <c r="WZS17" s="96"/>
      <c r="WZT17" s="96"/>
      <c r="WZU17" s="96"/>
      <c r="WZV17" s="96"/>
      <c r="WZW17" s="96"/>
      <c r="WZX17" s="96"/>
      <c r="WZY17" s="96"/>
      <c r="WZZ17" s="96"/>
      <c r="XAA17" s="96"/>
      <c r="XAB17" s="96"/>
      <c r="XAC17" s="96"/>
      <c r="XAD17" s="96"/>
      <c r="XAE17" s="96"/>
      <c r="XAF17" s="96"/>
      <c r="XAG17" s="96"/>
      <c r="XAH17" s="96"/>
      <c r="XAI17" s="96"/>
      <c r="XAJ17" s="96"/>
      <c r="XAK17" s="96"/>
      <c r="XAL17" s="96"/>
      <c r="XAM17" s="96"/>
      <c r="XAN17" s="96"/>
      <c r="XAO17" s="96"/>
      <c r="XAP17" s="96"/>
      <c r="XAQ17" s="96"/>
      <c r="XAR17" s="96"/>
      <c r="XAS17" s="96"/>
      <c r="XAT17" s="96"/>
      <c r="XAU17" s="96"/>
      <c r="XAV17" s="96"/>
      <c r="XAW17" s="96"/>
      <c r="XAX17" s="96"/>
      <c r="XAY17" s="96"/>
      <c r="XAZ17" s="96"/>
      <c r="XBA17" s="96"/>
      <c r="XBB17" s="96"/>
      <c r="XBC17" s="96"/>
      <c r="XBD17" s="96"/>
      <c r="XBE17" s="96"/>
      <c r="XBF17" s="96"/>
      <c r="XBG17" s="96"/>
      <c r="XBH17" s="96"/>
      <c r="XBI17" s="96"/>
      <c r="XBJ17" s="96"/>
      <c r="XBK17" s="96"/>
      <c r="XBL17" s="96"/>
      <c r="XBM17" s="96"/>
      <c r="XBN17" s="96"/>
      <c r="XBO17" s="96"/>
      <c r="XBP17" s="96"/>
      <c r="XBQ17" s="96"/>
      <c r="XBR17" s="96"/>
      <c r="XBS17" s="96"/>
      <c r="XBT17" s="96"/>
      <c r="XBU17" s="96"/>
      <c r="XBV17" s="96"/>
      <c r="XBW17" s="96"/>
      <c r="XBX17" s="96"/>
      <c r="XBY17" s="96"/>
      <c r="XBZ17" s="96"/>
      <c r="XCA17" s="96"/>
      <c r="XCB17" s="96"/>
      <c r="XCC17" s="96"/>
      <c r="XCD17" s="96"/>
      <c r="XCE17" s="96"/>
      <c r="XCF17" s="96"/>
      <c r="XCG17" s="96"/>
      <c r="XCH17" s="96"/>
      <c r="XCI17" s="96"/>
      <c r="XCJ17" s="96"/>
      <c r="XCK17" s="96"/>
      <c r="XCL17" s="96"/>
      <c r="XCM17" s="96"/>
      <c r="XCN17" s="96"/>
      <c r="XCO17" s="96"/>
      <c r="XCP17" s="96"/>
      <c r="XCQ17" s="96"/>
      <c r="XCR17" s="96"/>
      <c r="XCS17" s="96"/>
      <c r="XCT17" s="96"/>
      <c r="XCU17" s="96"/>
      <c r="XCV17" s="96"/>
      <c r="XCW17" s="96"/>
      <c r="XCX17" s="96"/>
      <c r="XCY17" s="96"/>
      <c r="XCZ17" s="96"/>
      <c r="XDA17" s="96"/>
      <c r="XDB17" s="96"/>
      <c r="XDC17" s="96"/>
      <c r="XDD17" s="96"/>
      <c r="XDE17" s="96"/>
      <c r="XDF17" s="96"/>
      <c r="XDG17" s="96"/>
      <c r="XDH17" s="96"/>
      <c r="XDI17" s="96"/>
      <c r="XDJ17" s="96"/>
      <c r="XDK17" s="96"/>
      <c r="XDL17" s="96"/>
      <c r="XDM17" s="96"/>
      <c r="XDN17" s="96"/>
      <c r="XDO17" s="96"/>
      <c r="XDP17" s="96"/>
      <c r="XDQ17" s="96"/>
      <c r="XDR17" s="96"/>
      <c r="XDS17" s="96"/>
      <c r="XDT17" s="96"/>
      <c r="XDU17" s="96"/>
      <c r="XDV17" s="96"/>
      <c r="XDW17" s="96"/>
      <c r="XDX17" s="96"/>
      <c r="XDY17" s="96"/>
      <c r="XDZ17" s="96"/>
      <c r="XEA17" s="96"/>
      <c r="XEB17" s="96"/>
      <c r="XEC17" s="96"/>
      <c r="XED17" s="96"/>
      <c r="XEE17" s="96"/>
      <c r="XEF17" s="96"/>
      <c r="XEG17" s="96"/>
      <c r="XEH17" s="96"/>
      <c r="XEI17" s="96"/>
      <c r="XEJ17" s="96"/>
      <c r="XEK17" s="96"/>
      <c r="XEL17" s="96"/>
      <c r="XEM17" s="96"/>
      <c r="XEN17" s="96"/>
      <c r="XEO17" s="96"/>
      <c r="XEP17" s="96"/>
      <c r="XEQ17" s="96"/>
      <c r="XER17" s="96"/>
      <c r="XES17" s="96"/>
      <c r="XET17" s="96"/>
      <c r="XEU17" s="96"/>
      <c r="XEV17" s="96"/>
    </row>
    <row r="18" spans="1:16376" ht="14.45" customHeight="1" x14ac:dyDescent="0.25">
      <c r="A18" s="108"/>
      <c r="B18" s="371">
        <v>15</v>
      </c>
      <c r="C18" s="360">
        <f>IF(Entrants!A15="","",Entrants!A15)</f>
        <v>55</v>
      </c>
      <c r="D18" s="361" t="str">
        <f>IF($C18="","",VLOOKUP($C18,Entrants!$1:$1048576,2,FALSE))</f>
        <v>Peter Gluskie</v>
      </c>
      <c r="E18" s="361" t="str">
        <f>IF($C18="","",VLOOKUP($C18,Entrants!$1:$1048576,3,FALSE))</f>
        <v>Samantha  Winter</v>
      </c>
      <c r="F18" s="361" t="str">
        <f>IF($C18="","",VLOOKUP($C18,Entrants!$1:$1048576,4,FALSE))</f>
        <v>BMW 3</v>
      </c>
      <c r="G18" s="361" t="str">
        <f>IF($C18="","",VLOOKUP($C18,Entrants!$1:$1048576,5,FALSE))</f>
        <v>8A 2WD</v>
      </c>
      <c r="H18" s="361" t="str">
        <f>IF($C18="","",VLOOKUP($C18,Entrants!$1:$1048576,6,FALSE))</f>
        <v>Modern 2WD</v>
      </c>
      <c r="I18" s="279">
        <f t="shared" si="0"/>
        <v>3.6111111111111114E-3</v>
      </c>
      <c r="J18" s="272">
        <f t="shared" si="1"/>
        <v>4.2337962962962963E-3</v>
      </c>
      <c r="K18" s="272">
        <f t="shared" si="2"/>
        <v>3.2222222222222218E-3</v>
      </c>
      <c r="L18" s="272">
        <f t="shared" si="3"/>
        <v>3.440972222222222E-3</v>
      </c>
      <c r="M18" s="272">
        <f t="shared" si="4"/>
        <v>4.2534722222222219E-3</v>
      </c>
      <c r="N18" s="272">
        <f t="shared" si="5"/>
        <v>3.3657407407407408E-3</v>
      </c>
      <c r="O18" s="272">
        <f t="shared" si="6"/>
        <v>3.2106481481481482E-3</v>
      </c>
      <c r="P18" s="131">
        <f t="shared" si="7"/>
        <v>6.8263888888888888E-3</v>
      </c>
      <c r="Q18" s="131">
        <f t="shared" si="8"/>
        <v>3.4189814814814816E-3</v>
      </c>
      <c r="R18" s="131">
        <f t="shared" si="9"/>
        <v>3.3460648148148152E-3</v>
      </c>
      <c r="S18" s="131">
        <f t="shared" si="10"/>
        <v>3.4872685185185185E-3</v>
      </c>
      <c r="T18" s="131">
        <f t="shared" si="11"/>
        <v>3.4050925925925928E-3</v>
      </c>
      <c r="U18" s="131">
        <f t="shared" si="12"/>
        <v>6.6979166666666671E-3</v>
      </c>
      <c r="V18" s="131">
        <f t="shared" si="13"/>
        <v>8.3715277777777781E-3</v>
      </c>
      <c r="W18" s="131">
        <f t="shared" si="14"/>
        <v>8.80324074074074E-3</v>
      </c>
      <c r="X18" s="131">
        <f t="shared" si="15"/>
        <v>8.2708333333333332E-3</v>
      </c>
      <c r="Y18" s="131">
        <f t="shared" si="16"/>
        <v>7.4201388888888893E-3</v>
      </c>
      <c r="Z18" s="131">
        <f t="shared" si="17"/>
        <v>1.5343749999999998E-2</v>
      </c>
      <c r="AA18" s="131">
        <f t="shared" si="18"/>
        <v>1.5555555555555553E-2</v>
      </c>
      <c r="AB18" s="131">
        <f t="shared" si="19"/>
        <v>0</v>
      </c>
      <c r="AC18" s="131">
        <f t="shared" si="20"/>
        <v>0</v>
      </c>
      <c r="AD18" s="131">
        <f t="shared" si="21"/>
        <v>0</v>
      </c>
      <c r="AE18" s="131">
        <f t="shared" si="22"/>
        <v>0</v>
      </c>
      <c r="AF18" s="131">
        <f t="shared" si="23"/>
        <v>0</v>
      </c>
      <c r="AG18" s="131">
        <f t="shared" si="24"/>
        <v>0</v>
      </c>
      <c r="AH18" s="131">
        <f t="shared" si="25"/>
        <v>0</v>
      </c>
      <c r="AI18" s="131">
        <f t="shared" si="26"/>
        <v>0</v>
      </c>
      <c r="AJ18" s="131">
        <f t="shared" si="27"/>
        <v>0</v>
      </c>
      <c r="AK18" s="131">
        <f t="shared" si="28"/>
        <v>0</v>
      </c>
      <c r="AL18" s="355">
        <f t="shared" si="29"/>
        <v>0.11628472222222223</v>
      </c>
    </row>
    <row r="19" spans="1:16376" ht="14.45" customHeight="1" x14ac:dyDescent="0.25">
      <c r="A19" s="108"/>
      <c r="B19" s="372">
        <v>16</v>
      </c>
      <c r="C19" s="360">
        <f>IF(Entrants!A14="","",Entrants!A14)</f>
        <v>47</v>
      </c>
      <c r="D19" s="361" t="str">
        <f>IF($C19="","",VLOOKUP($C19,Entrants!$1:$1048576,2,FALSE))</f>
        <v>Geoff Goodwin</v>
      </c>
      <c r="E19" s="361" t="str">
        <f>IF($C19="","",VLOOKUP($C19,Entrants!$1:$1048576,3,FALSE))</f>
        <v>Phill Smith</v>
      </c>
      <c r="F19" s="361" t="str">
        <f>IF($C19="","",VLOOKUP($C19,Entrants!$1:$1048576,4,FALSE))</f>
        <v>Datsun 300z</v>
      </c>
      <c r="G19" s="361" t="str">
        <f>IF($C19="","",VLOOKUP($C19,Entrants!$1:$1048576,5,FALSE))</f>
        <v>2B</v>
      </c>
      <c r="H19" s="361" t="str">
        <f>IF($C19="","",VLOOKUP($C19,Entrants!$1:$1048576,6,FALSE))</f>
        <v>Classic</v>
      </c>
      <c r="I19" s="279">
        <f t="shared" si="0"/>
        <v>3.913194444444444E-3</v>
      </c>
      <c r="J19" s="272">
        <f t="shared" si="1"/>
        <v>4.5057870370370364E-3</v>
      </c>
      <c r="K19" s="272">
        <f t="shared" si="2"/>
        <v>3.4305555555555552E-3</v>
      </c>
      <c r="L19" s="272">
        <f t="shared" si="3"/>
        <v>3.5185185185185185E-3</v>
      </c>
      <c r="M19" s="272">
        <f t="shared" si="4"/>
        <v>4.4618055555555557E-3</v>
      </c>
      <c r="N19" s="272">
        <f t="shared" si="5"/>
        <v>3.604166666666667E-3</v>
      </c>
      <c r="O19" s="272">
        <f t="shared" si="6"/>
        <v>3.4375E-3</v>
      </c>
      <c r="P19" s="131">
        <f t="shared" si="7"/>
        <v>7.3101851851851861E-3</v>
      </c>
      <c r="Q19" s="131">
        <f t="shared" si="8"/>
        <v>3.5868055555555553E-3</v>
      </c>
      <c r="R19" s="131">
        <f t="shared" si="9"/>
        <v>3.498842592592592E-3</v>
      </c>
      <c r="S19" s="131">
        <f t="shared" si="10"/>
        <v>3.5590277777777777E-3</v>
      </c>
      <c r="T19" s="131">
        <f t="shared" si="11"/>
        <v>3.5787037037037037E-3</v>
      </c>
      <c r="U19" s="131">
        <f t="shared" si="12"/>
        <v>7.478009259259258E-3</v>
      </c>
      <c r="V19" s="131">
        <f t="shared" si="13"/>
        <v>8.5717592592592599E-3</v>
      </c>
      <c r="W19" s="131">
        <f t="shared" si="14"/>
        <v>8.5983796296296294E-3</v>
      </c>
      <c r="X19" s="131">
        <f t="shared" si="15"/>
        <v>8.4409722222222212E-3</v>
      </c>
      <c r="Y19" s="131">
        <f t="shared" si="16"/>
        <v>7.7094907407407398E-3</v>
      </c>
      <c r="Z19" s="131">
        <f t="shared" si="17"/>
        <v>1.5806712962962963E-2</v>
      </c>
      <c r="AA19" s="131">
        <f t="shared" si="18"/>
        <v>1.5321759259259259E-2</v>
      </c>
      <c r="AB19" s="131">
        <f t="shared" si="19"/>
        <v>0</v>
      </c>
      <c r="AC19" s="131">
        <f t="shared" si="20"/>
        <v>0</v>
      </c>
      <c r="AD19" s="131">
        <f t="shared" si="21"/>
        <v>0</v>
      </c>
      <c r="AE19" s="131">
        <f t="shared" si="22"/>
        <v>0</v>
      </c>
      <c r="AF19" s="131">
        <f t="shared" si="23"/>
        <v>0</v>
      </c>
      <c r="AG19" s="131">
        <f t="shared" si="24"/>
        <v>0</v>
      </c>
      <c r="AH19" s="131">
        <f t="shared" si="25"/>
        <v>0</v>
      </c>
      <c r="AI19" s="131">
        <f t="shared" si="26"/>
        <v>0</v>
      </c>
      <c r="AJ19" s="131">
        <f t="shared" si="27"/>
        <v>0</v>
      </c>
      <c r="AK19" s="131">
        <f t="shared" si="28"/>
        <v>0</v>
      </c>
      <c r="AL19" s="355">
        <f t="shared" si="29"/>
        <v>0.12033217592592593</v>
      </c>
      <c r="AN19" s="7"/>
    </row>
    <row r="20" spans="1:16376" ht="14.45" customHeight="1" x14ac:dyDescent="0.25">
      <c r="A20" s="108"/>
      <c r="B20" s="371">
        <v>17</v>
      </c>
      <c r="C20" s="360">
        <f>IF(Entrants!A21="","",Entrants!A21)</f>
        <v>408</v>
      </c>
      <c r="D20" s="361" t="str">
        <f>IF($C20="","",VLOOKUP($C20,Entrants!$1:$1048576,2,FALSE))</f>
        <v>Wayne  Pfingst</v>
      </c>
      <c r="E20" s="361" t="str">
        <f>IF($C20="","",VLOOKUP($C20,Entrants!$1:$1048576,3,FALSE))</f>
        <v>Dirk Witteveen</v>
      </c>
      <c r="F20" s="361" t="str">
        <f>IF($C20="","",VLOOKUP($C20,Entrants!$1:$1048576,4,FALSE))</f>
        <v>Torana</v>
      </c>
      <c r="G20" s="361" t="str">
        <f>IF($C20="","",VLOOKUP($C20,Entrants!$1:$1048576,5,FALSE))</f>
        <v>1B</v>
      </c>
      <c r="H20" s="361" t="str">
        <f>IF($C20="","",VLOOKUP($C20,Entrants!$1:$1048576,6,FALSE))</f>
        <v>Classic</v>
      </c>
      <c r="I20" s="279">
        <f t="shared" si="0"/>
        <v>3.84837962962963E-3</v>
      </c>
      <c r="J20" s="272">
        <f t="shared" si="1"/>
        <v>4.4930555555555548E-3</v>
      </c>
      <c r="K20" s="272">
        <f t="shared" si="2"/>
        <v>3.4305555555555552E-3</v>
      </c>
      <c r="L20" s="272">
        <f t="shared" si="3"/>
        <v>3.530092592592592E-3</v>
      </c>
      <c r="M20" s="272">
        <f t="shared" si="4"/>
        <v>4.5682870370370365E-3</v>
      </c>
      <c r="N20" s="272">
        <f t="shared" si="5"/>
        <v>3.708333333333333E-3</v>
      </c>
      <c r="O20" s="272">
        <f t="shared" si="6"/>
        <v>3.4918981481481481E-3</v>
      </c>
      <c r="P20" s="131">
        <f t="shared" si="7"/>
        <v>7.4675925925925925E-3</v>
      </c>
      <c r="Q20" s="131">
        <f t="shared" si="8"/>
        <v>3.7303240740740747E-3</v>
      </c>
      <c r="R20" s="131">
        <f t="shared" si="9"/>
        <v>3.6064814814814813E-3</v>
      </c>
      <c r="S20" s="131">
        <f t="shared" si="10"/>
        <v>3.6747685185185186E-3</v>
      </c>
      <c r="T20" s="131">
        <f t="shared" si="11"/>
        <v>3.6678240740740738E-3</v>
      </c>
      <c r="U20" s="131">
        <f t="shared" si="12"/>
        <v>7.2662037037037027E-3</v>
      </c>
      <c r="V20" s="131">
        <f t="shared" si="13"/>
        <v>8.144675925925925E-3</v>
      </c>
      <c r="W20" s="131">
        <f t="shared" si="14"/>
        <v>8.666666666666668E-3</v>
      </c>
      <c r="X20" s="131">
        <f t="shared" si="15"/>
        <v>8.563657407407407E-3</v>
      </c>
      <c r="Y20" s="131">
        <f t="shared" si="16"/>
        <v>7.8854166666666673E-3</v>
      </c>
      <c r="Z20" s="131">
        <f t="shared" si="17"/>
        <v>1.5570601851851851E-2</v>
      </c>
      <c r="AA20" s="131">
        <f t="shared" si="18"/>
        <v>1.6105324074074074E-2</v>
      </c>
      <c r="AB20" s="131">
        <f t="shared" si="19"/>
        <v>0</v>
      </c>
      <c r="AC20" s="131">
        <f t="shared" si="20"/>
        <v>0</v>
      </c>
      <c r="AD20" s="131">
        <f t="shared" si="21"/>
        <v>0</v>
      </c>
      <c r="AE20" s="131">
        <f t="shared" si="22"/>
        <v>0</v>
      </c>
      <c r="AF20" s="131">
        <f t="shared" si="23"/>
        <v>0</v>
      </c>
      <c r="AG20" s="131">
        <f t="shared" si="24"/>
        <v>0</v>
      </c>
      <c r="AH20" s="131">
        <f t="shared" si="25"/>
        <v>0</v>
      </c>
      <c r="AI20" s="131">
        <f t="shared" si="26"/>
        <v>0</v>
      </c>
      <c r="AJ20" s="131">
        <f t="shared" si="27"/>
        <v>0</v>
      </c>
      <c r="AK20" s="131">
        <f t="shared" si="28"/>
        <v>0</v>
      </c>
      <c r="AL20" s="355">
        <f t="shared" si="29"/>
        <v>0.12142013888888889</v>
      </c>
      <c r="AM20" s="84"/>
      <c r="AN20" s="126"/>
      <c r="AO20" s="84"/>
      <c r="AP20" s="84"/>
      <c r="AQ20" s="84"/>
      <c r="AR20" s="84"/>
    </row>
    <row r="21" spans="1:16376" ht="14.45" customHeight="1" x14ac:dyDescent="0.25">
      <c r="A21" s="108"/>
      <c r="B21" s="372">
        <v>18</v>
      </c>
      <c r="C21" s="360">
        <f>IF(Entrants!A28="","",Entrants!A28)</f>
        <v>920</v>
      </c>
      <c r="D21" s="361" t="str">
        <f>IF($C21="","",VLOOKUP($C21,Entrants!$1:$1048576,2,FALSE))</f>
        <v>John Ireland</v>
      </c>
      <c r="E21" s="361" t="str">
        <f>IF($C21="","",VLOOKUP($C21,Entrants!$1:$1048576,3,FALSE))</f>
        <v>Jannette Binns</v>
      </c>
      <c r="F21" s="361" t="str">
        <f>IF($C21="","",VLOOKUP($C21,Entrants!$1:$1048576,4,FALSE))</f>
        <v xml:space="preserve">Porsche </v>
      </c>
      <c r="G21" s="361" t="str">
        <f>IF($C21="","",VLOOKUP($C21,Entrants!$1:$1048576,5,FALSE))</f>
        <v>9B 2WD</v>
      </c>
      <c r="H21" s="361" t="str">
        <f>IF($C21="","",VLOOKUP($C21,Entrants!$1:$1048576,6,FALSE))</f>
        <v>Modern 2WD</v>
      </c>
      <c r="I21" s="279">
        <f t="shared" si="0"/>
        <v>3.440972222222222E-3</v>
      </c>
      <c r="J21" s="272">
        <f t="shared" si="1"/>
        <v>4.0219907407407409E-3</v>
      </c>
      <c r="K21" s="272">
        <f t="shared" si="2"/>
        <v>3.0000000000000005E-3</v>
      </c>
      <c r="L21" s="272">
        <f t="shared" si="3"/>
        <v>3.1562499999999998E-3</v>
      </c>
      <c r="M21" s="272">
        <f t="shared" si="4"/>
        <v>3.9687500000000001E-3</v>
      </c>
      <c r="N21" s="272">
        <f t="shared" si="5"/>
        <v>3.2268518518518518E-3</v>
      </c>
      <c r="O21" s="272">
        <f t="shared" si="6"/>
        <v>2.9074074074074072E-3</v>
      </c>
      <c r="P21" s="131">
        <f t="shared" si="7"/>
        <v>6.4768518518518517E-3</v>
      </c>
      <c r="Q21" s="131">
        <f t="shared" si="8"/>
        <v>3.2835648148148151E-3</v>
      </c>
      <c r="R21" s="131">
        <f t="shared" si="9"/>
        <v>3.1782407407407402E-3</v>
      </c>
      <c r="S21" s="131">
        <f t="shared" si="10"/>
        <v>3.3379629629629627E-3</v>
      </c>
      <c r="T21" s="131">
        <f t="shared" si="11"/>
        <v>3.2361111111111115E-3</v>
      </c>
      <c r="U21" s="131">
        <f t="shared" si="12"/>
        <v>6.2870370370370363E-3</v>
      </c>
      <c r="V21" s="131">
        <f t="shared" si="13"/>
        <v>7.1296296296296307E-3</v>
      </c>
      <c r="W21" s="131">
        <f t="shared" si="14"/>
        <v>7.4652777777777781E-3</v>
      </c>
      <c r="X21" s="131">
        <f t="shared" si="15"/>
        <v>7.4062499999999996E-3</v>
      </c>
      <c r="Y21" s="131">
        <f t="shared" si="16"/>
        <v>6.5046296296296302E-3</v>
      </c>
      <c r="Z21" s="131">
        <f t="shared" si="17"/>
        <v>1.3912037037037037E-2</v>
      </c>
      <c r="AA21" s="131">
        <f t="shared" si="18"/>
        <v>3.0530092592592591E-2</v>
      </c>
      <c r="AB21" s="131">
        <f t="shared" si="19"/>
        <v>0</v>
      </c>
      <c r="AC21" s="131">
        <f t="shared" si="20"/>
        <v>0</v>
      </c>
      <c r="AD21" s="131">
        <f t="shared" si="21"/>
        <v>0</v>
      </c>
      <c r="AE21" s="131">
        <f t="shared" si="22"/>
        <v>0</v>
      </c>
      <c r="AF21" s="131">
        <f t="shared" si="23"/>
        <v>0</v>
      </c>
      <c r="AG21" s="131">
        <f t="shared" si="24"/>
        <v>0</v>
      </c>
      <c r="AH21" s="131">
        <f t="shared" si="25"/>
        <v>0</v>
      </c>
      <c r="AI21" s="131">
        <f t="shared" si="26"/>
        <v>0</v>
      </c>
      <c r="AJ21" s="131">
        <f t="shared" si="27"/>
        <v>0</v>
      </c>
      <c r="AK21" s="131">
        <f t="shared" si="28"/>
        <v>0</v>
      </c>
      <c r="AL21" s="355">
        <f t="shared" si="29"/>
        <v>0.12246990740740742</v>
      </c>
    </row>
    <row r="22" spans="1:16376" ht="14.45" customHeight="1" x14ac:dyDescent="0.25">
      <c r="A22" s="108"/>
      <c r="B22" s="371">
        <v>19</v>
      </c>
      <c r="C22" s="360">
        <f>IF(Entrants!A30="","",Entrants!A30)</f>
        <v>940</v>
      </c>
      <c r="D22" s="361" t="str">
        <f>IF($C22="","",VLOOKUP($C22,Entrants!$1:$1048576,2,FALSE))</f>
        <v>Richard Perini</v>
      </c>
      <c r="E22" s="361" t="str">
        <f>IF($C22="","",VLOOKUP($C22,Entrants!$1:$1048576,3,FALSE))</f>
        <v>Chris Perini</v>
      </c>
      <c r="F22" s="361" t="str">
        <f>IF($C22="","",VLOOKUP($C22,Entrants!$1:$1048576,4,FALSE))</f>
        <v>Mercedes A45</v>
      </c>
      <c r="G22" s="361" t="str">
        <f>IF($C22="","",VLOOKUP($C22,Entrants!$1:$1048576,5,FALSE))</f>
        <v>11B 4WD</v>
      </c>
      <c r="H22" s="361" t="str">
        <f>IF($C22="","",VLOOKUP($C22,Entrants!$1:$1048576,6,FALSE))</f>
        <v>Showroom 4WD</v>
      </c>
      <c r="I22" s="279">
        <f t="shared" si="0"/>
        <v>3.5185185185185185E-3</v>
      </c>
      <c r="J22" s="272">
        <f t="shared" si="1"/>
        <v>4.0659722222222226E-3</v>
      </c>
      <c r="K22" s="272">
        <f t="shared" si="2"/>
        <v>3.0532407407407405E-3</v>
      </c>
      <c r="L22" s="272">
        <f t="shared" si="3"/>
        <v>3.1134259259259257E-3</v>
      </c>
      <c r="M22" s="272">
        <f t="shared" si="4"/>
        <v>4.0034722222222216E-3</v>
      </c>
      <c r="N22" s="272">
        <f t="shared" si="5"/>
        <v>3.2719907407407407E-3</v>
      </c>
      <c r="O22" s="272">
        <f t="shared" si="6"/>
        <v>2.902777777777778E-3</v>
      </c>
      <c r="P22" s="131">
        <f t="shared" si="7"/>
        <v>6.5798611111111101E-3</v>
      </c>
      <c r="Q22" s="131">
        <f t="shared" si="8"/>
        <v>3.2731481481481479E-3</v>
      </c>
      <c r="R22" s="131">
        <f t="shared" si="9"/>
        <v>3.1157407407407405E-3</v>
      </c>
      <c r="S22" s="131">
        <f t="shared" si="10"/>
        <v>3.2708333333333335E-3</v>
      </c>
      <c r="T22" s="131">
        <f t="shared" si="11"/>
        <v>3.2453703703703707E-3</v>
      </c>
      <c r="U22" s="131">
        <f t="shared" si="12"/>
        <v>6.4131944444444436E-3</v>
      </c>
      <c r="V22" s="131">
        <f t="shared" si="13"/>
        <v>6.7488425925925936E-3</v>
      </c>
      <c r="W22" s="131">
        <f t="shared" si="14"/>
        <v>7.3576388888888893E-3</v>
      </c>
      <c r="X22" s="131">
        <f t="shared" si="15"/>
        <v>7.2187499999999995E-3</v>
      </c>
      <c r="Y22" s="131">
        <f t="shared" si="16"/>
        <v>6.4999999999999997E-3</v>
      </c>
      <c r="Z22" s="131">
        <f t="shared" si="17"/>
        <v>2.9909722222222223E-2</v>
      </c>
      <c r="AA22" s="131">
        <f t="shared" si="18"/>
        <v>3.0530092592592591E-2</v>
      </c>
      <c r="AB22" s="131">
        <f t="shared" si="19"/>
        <v>0</v>
      </c>
      <c r="AC22" s="131">
        <f t="shared" si="20"/>
        <v>0</v>
      </c>
      <c r="AD22" s="131">
        <f t="shared" si="21"/>
        <v>0</v>
      </c>
      <c r="AE22" s="131">
        <f t="shared" si="22"/>
        <v>0</v>
      </c>
      <c r="AF22" s="131">
        <f t="shared" si="23"/>
        <v>0</v>
      </c>
      <c r="AG22" s="131">
        <f t="shared" si="24"/>
        <v>0</v>
      </c>
      <c r="AH22" s="131">
        <f t="shared" si="25"/>
        <v>0</v>
      </c>
      <c r="AI22" s="131">
        <f t="shared" si="26"/>
        <v>0</v>
      </c>
      <c r="AJ22" s="131">
        <f t="shared" si="27"/>
        <v>0</v>
      </c>
      <c r="AK22" s="131">
        <f t="shared" si="28"/>
        <v>0</v>
      </c>
      <c r="AL22" s="355">
        <f t="shared" si="29"/>
        <v>0.1380925925925926</v>
      </c>
    </row>
    <row r="23" spans="1:16376" ht="14.45" customHeight="1" x14ac:dyDescent="0.25">
      <c r="A23" s="108"/>
      <c r="B23" s="372">
        <v>20</v>
      </c>
      <c r="C23" s="360">
        <f>IF(Entrants!A5="","",Entrants!A5)</f>
        <v>7</v>
      </c>
      <c r="D23" s="361" t="str">
        <f>IF($C23="","",VLOOKUP($C23,Entrants!$1:$1048576,2,FALSE))</f>
        <v>Roy Davis</v>
      </c>
      <c r="E23" s="361" t="str">
        <f>IF($C23="","",VLOOKUP($C23,Entrants!$1:$1048576,3,FALSE))</f>
        <v>Colleen Davis</v>
      </c>
      <c r="F23" s="361" t="str">
        <f>IF($C23="","",VLOOKUP($C23,Entrants!$1:$1048576,4,FALSE))</f>
        <v>1969 Triumph</v>
      </c>
      <c r="G23" s="361" t="str">
        <f>IF($C23="","",VLOOKUP($C23,Entrants!$1:$1048576,5,FALSE))</f>
        <v>1B</v>
      </c>
      <c r="H23" s="361" t="str">
        <f>IF($C23="","",VLOOKUP($C23,Entrants!$1:$1048576,6,FALSE))</f>
        <v>Classic</v>
      </c>
      <c r="I23" s="279">
        <f t="shared" si="0"/>
        <v>3.7500000000000003E-3</v>
      </c>
      <c r="J23" s="272">
        <f t="shared" si="1"/>
        <v>4.3356481481481484E-3</v>
      </c>
      <c r="K23" s="272">
        <f t="shared" si="2"/>
        <v>3.2962962962962959E-3</v>
      </c>
      <c r="L23" s="272">
        <f t="shared" si="3"/>
        <v>3.6018518518518522E-3</v>
      </c>
      <c r="M23" s="272">
        <f t="shared" si="4"/>
        <v>4.4872685185185189E-3</v>
      </c>
      <c r="N23" s="272">
        <f t="shared" si="5"/>
        <v>3.4699074074074072E-3</v>
      </c>
      <c r="O23" s="272">
        <f t="shared" si="6"/>
        <v>3.2916666666666667E-3</v>
      </c>
      <c r="P23" s="131">
        <f t="shared" si="7"/>
        <v>7.1053240740740738E-3</v>
      </c>
      <c r="Q23" s="131">
        <f t="shared" si="8"/>
        <v>3.5381944444444445E-3</v>
      </c>
      <c r="R23" s="131">
        <f t="shared" si="9"/>
        <v>3.4791666666666664E-3</v>
      </c>
      <c r="S23" s="131">
        <f t="shared" si="10"/>
        <v>3.6319444444444446E-3</v>
      </c>
      <c r="T23" s="131">
        <f t="shared" si="11"/>
        <v>3.498842592592592E-3</v>
      </c>
      <c r="U23" s="131">
        <f t="shared" si="12"/>
        <v>6.8807870370370368E-3</v>
      </c>
      <c r="V23" s="131">
        <f t="shared" si="13"/>
        <v>8.2696759259259251E-3</v>
      </c>
      <c r="W23" s="131">
        <f t="shared" si="14"/>
        <v>8.6712962962962967E-3</v>
      </c>
      <c r="X23" s="131">
        <f t="shared" si="15"/>
        <v>2.2452546296296293E-2</v>
      </c>
      <c r="Y23" s="131">
        <f t="shared" si="16"/>
        <v>2.1773148148148149E-2</v>
      </c>
      <c r="Z23" s="131">
        <f t="shared" si="17"/>
        <v>1.6020833333333335E-2</v>
      </c>
      <c r="AA23" s="131">
        <f t="shared" si="18"/>
        <v>1.6641203703703703E-2</v>
      </c>
      <c r="AB23" s="131">
        <f t="shared" si="19"/>
        <v>0</v>
      </c>
      <c r="AC23" s="131">
        <f t="shared" si="20"/>
        <v>0</v>
      </c>
      <c r="AD23" s="131">
        <f t="shared" si="21"/>
        <v>0</v>
      </c>
      <c r="AE23" s="131">
        <f t="shared" si="22"/>
        <v>0</v>
      </c>
      <c r="AF23" s="131">
        <f t="shared" si="23"/>
        <v>0</v>
      </c>
      <c r="AG23" s="131">
        <f t="shared" si="24"/>
        <v>0</v>
      </c>
      <c r="AH23" s="131">
        <f t="shared" si="25"/>
        <v>0</v>
      </c>
      <c r="AI23" s="131">
        <f t="shared" si="26"/>
        <v>0</v>
      </c>
      <c r="AJ23" s="131">
        <f t="shared" si="27"/>
        <v>0</v>
      </c>
      <c r="AK23" s="131">
        <f t="shared" si="28"/>
        <v>0</v>
      </c>
      <c r="AL23" s="355">
        <f t="shared" si="29"/>
        <v>0.14819560185185188</v>
      </c>
    </row>
    <row r="24" spans="1:16376" ht="14.45" customHeight="1" x14ac:dyDescent="0.25">
      <c r="A24" s="108"/>
      <c r="B24" s="371">
        <v>21</v>
      </c>
      <c r="C24" s="360">
        <f>IF(Entrants!A34="","",Entrants!A34)</f>
        <v>991</v>
      </c>
      <c r="D24" s="361" t="str">
        <f>IF($C24="","",VLOOKUP($C24,Entrants!$1:$1048576,2,FALSE))</f>
        <v>Allan  Hines</v>
      </c>
      <c r="E24" s="361" t="str">
        <f>IF($C24="","",VLOOKUP($C24,Entrants!$1:$1048576,3,FALSE))</f>
        <v>Kerry Hines</v>
      </c>
      <c r="F24" s="361" t="str">
        <f>IF($C24="","",VLOOKUP($C24,Entrants!$1:$1048576,4,FALSE))</f>
        <v>Mitsubishi Evo X</v>
      </c>
      <c r="G24" s="361" t="str">
        <f>IF($C24="","",VLOOKUP($C24,Entrants!$1:$1048576,5,FALSE))</f>
        <v>11B 4WD</v>
      </c>
      <c r="H24" s="361" t="str">
        <f>IF($C24="","",VLOOKUP($C24,Entrants!$1:$1048576,6,FALSE))</f>
        <v>Showroom 4WD</v>
      </c>
      <c r="I24" s="279">
        <f t="shared" si="0"/>
        <v>3.5775462962962961E-3</v>
      </c>
      <c r="J24" s="272">
        <f t="shared" si="1"/>
        <v>4.1793981481481482E-3</v>
      </c>
      <c r="K24" s="272">
        <f t="shared" si="2"/>
        <v>3.1527777777777782E-3</v>
      </c>
      <c r="L24" s="272">
        <f t="shared" si="3"/>
        <v>3.3171296296296295E-3</v>
      </c>
      <c r="M24" s="272">
        <f t="shared" si="4"/>
        <v>4.168981481481481E-3</v>
      </c>
      <c r="N24" s="272">
        <f t="shared" si="5"/>
        <v>3.3287037037037035E-3</v>
      </c>
      <c r="O24" s="272">
        <f t="shared" si="6"/>
        <v>3.1215277777777782E-3</v>
      </c>
      <c r="P24" s="131">
        <f t="shared" si="7"/>
        <v>6.7245370370370367E-3</v>
      </c>
      <c r="Q24" s="131">
        <f t="shared" si="8"/>
        <v>3.3668981481481484E-3</v>
      </c>
      <c r="R24" s="131">
        <f t="shared" si="9"/>
        <v>3.2951388888888891E-3</v>
      </c>
      <c r="S24" s="131">
        <f t="shared" si="10"/>
        <v>1.839583333333333E-2</v>
      </c>
      <c r="T24" s="131">
        <f t="shared" si="11"/>
        <v>1.8208333333333333E-2</v>
      </c>
      <c r="U24" s="131">
        <f t="shared" si="12"/>
        <v>2.236458333333333E-2</v>
      </c>
      <c r="V24" s="131">
        <f t="shared" si="13"/>
        <v>7.2152777777777779E-3</v>
      </c>
      <c r="W24" s="131">
        <f t="shared" si="14"/>
        <v>7.7569444444444448E-3</v>
      </c>
      <c r="X24" s="131">
        <f t="shared" si="15"/>
        <v>7.6990740740740735E-3</v>
      </c>
      <c r="Y24" s="131">
        <f t="shared" si="16"/>
        <v>6.9421296296296288E-3</v>
      </c>
      <c r="Z24" s="131">
        <f t="shared" si="17"/>
        <v>1.458912037037037E-2</v>
      </c>
      <c r="AA24" s="131">
        <f t="shared" si="18"/>
        <v>1.480439814814815E-2</v>
      </c>
      <c r="AB24" s="131">
        <f t="shared" si="19"/>
        <v>0</v>
      </c>
      <c r="AC24" s="131">
        <f t="shared" si="20"/>
        <v>0</v>
      </c>
      <c r="AD24" s="131">
        <f t="shared" si="21"/>
        <v>0</v>
      </c>
      <c r="AE24" s="131">
        <f t="shared" si="22"/>
        <v>0</v>
      </c>
      <c r="AF24" s="131">
        <f t="shared" si="23"/>
        <v>0</v>
      </c>
      <c r="AG24" s="131">
        <f t="shared" si="24"/>
        <v>0</v>
      </c>
      <c r="AH24" s="131">
        <f t="shared" si="25"/>
        <v>0</v>
      </c>
      <c r="AI24" s="131">
        <f t="shared" si="26"/>
        <v>0</v>
      </c>
      <c r="AJ24" s="131">
        <f t="shared" si="27"/>
        <v>0</v>
      </c>
      <c r="AK24" s="131">
        <f t="shared" si="28"/>
        <v>0</v>
      </c>
      <c r="AL24" s="355">
        <f t="shared" si="29"/>
        <v>0.15620833333333334</v>
      </c>
      <c r="AN24" s="126"/>
    </row>
    <row r="25" spans="1:16376" ht="14.45" customHeight="1" x14ac:dyDescent="0.25">
      <c r="A25" s="108"/>
      <c r="B25" s="372">
        <v>22</v>
      </c>
      <c r="C25" s="360">
        <f>IF(Entrants!A2="","",Entrants!A2)</f>
        <v>1</v>
      </c>
      <c r="D25" s="361" t="str">
        <f>IF($C25="","",VLOOKUP($C25,Entrants!$1:$1048576,2,FALSE))</f>
        <v>Craig Dean</v>
      </c>
      <c r="E25" s="361" t="str">
        <f>IF($C25="","",VLOOKUP($C25,Entrants!$1:$1048576,3,FALSE))</f>
        <v>Kate Catford</v>
      </c>
      <c r="F25" s="361" t="str">
        <f>IF($C25="","",VLOOKUP($C25,Entrants!$1:$1048576,4,FALSE))</f>
        <v>Mustang</v>
      </c>
      <c r="G25" s="361" t="str">
        <f>IF($C25="","",VLOOKUP($C25,Entrants!$1:$1048576,5,FALSE))</f>
        <v>11B 2WD</v>
      </c>
      <c r="H25" s="361" t="str">
        <f>IF($C25="","",VLOOKUP($C25,Entrants!$1:$1048576,6,FALSE))</f>
        <v>Showroom 2WD</v>
      </c>
      <c r="I25" s="279">
        <f t="shared" si="0"/>
        <v>3.2557870370370375E-3</v>
      </c>
      <c r="J25" s="272">
        <f t="shared" si="1"/>
        <v>3.7812500000000003E-3</v>
      </c>
      <c r="K25" s="272">
        <f t="shared" si="2"/>
        <v>2.8414351851851851E-3</v>
      </c>
      <c r="L25" s="272">
        <f t="shared" si="3"/>
        <v>2.9583333333333332E-3</v>
      </c>
      <c r="M25" s="272">
        <f t="shared" si="4"/>
        <v>3.7870370370370367E-3</v>
      </c>
      <c r="N25" s="272">
        <f t="shared" si="5"/>
        <v>3.0405092592592589E-3</v>
      </c>
      <c r="O25" s="272">
        <f t="shared" si="6"/>
        <v>2.8287037037037035E-3</v>
      </c>
      <c r="P25" s="131">
        <f t="shared" si="7"/>
        <v>6.0590277777777778E-3</v>
      </c>
      <c r="Q25" s="131">
        <f t="shared" si="8"/>
        <v>3.0381944444444445E-3</v>
      </c>
      <c r="R25" s="131">
        <f t="shared" si="9"/>
        <v>2.9456018518518516E-3</v>
      </c>
      <c r="S25" s="131">
        <f t="shared" si="10"/>
        <v>3.0740740740740741E-3</v>
      </c>
      <c r="T25" s="131">
        <f t="shared" si="11"/>
        <v>3.0370370370370364E-3</v>
      </c>
      <c r="U25" s="131">
        <f t="shared" si="12"/>
        <v>5.9189814814814808E-3</v>
      </c>
      <c r="V25" s="131">
        <f t="shared" si="13"/>
        <v>6.6284722222222222E-3</v>
      </c>
      <c r="W25" s="131">
        <f t="shared" si="14"/>
        <v>6.991898148148149E-3</v>
      </c>
      <c r="X25" s="131">
        <f t="shared" si="15"/>
        <v>2.2452546296296293E-2</v>
      </c>
      <c r="Y25" s="131">
        <f t="shared" si="16"/>
        <v>2.1773148148148149E-2</v>
      </c>
      <c r="Z25" s="131">
        <f t="shared" si="17"/>
        <v>2.9909722222222223E-2</v>
      </c>
      <c r="AA25" s="131">
        <f t="shared" si="18"/>
        <v>3.0530092592592591E-2</v>
      </c>
      <c r="AB25" s="131">
        <f t="shared" si="19"/>
        <v>0</v>
      </c>
      <c r="AC25" s="131">
        <f t="shared" si="20"/>
        <v>0</v>
      </c>
      <c r="AD25" s="131">
        <f t="shared" si="21"/>
        <v>0</v>
      </c>
      <c r="AE25" s="131">
        <f t="shared" si="22"/>
        <v>0</v>
      </c>
      <c r="AF25" s="131">
        <f t="shared" si="23"/>
        <v>0</v>
      </c>
      <c r="AG25" s="131">
        <f t="shared" si="24"/>
        <v>0</v>
      </c>
      <c r="AH25" s="131">
        <f t="shared" si="25"/>
        <v>0</v>
      </c>
      <c r="AI25" s="131">
        <f t="shared" si="26"/>
        <v>0</v>
      </c>
      <c r="AJ25" s="131">
        <f t="shared" si="27"/>
        <v>0</v>
      </c>
      <c r="AK25" s="131">
        <f t="shared" si="28"/>
        <v>0</v>
      </c>
      <c r="AL25" s="355">
        <f t="shared" si="29"/>
        <v>0.16485185185185186</v>
      </c>
    </row>
    <row r="26" spans="1:16376" ht="14.45" customHeight="1" x14ac:dyDescent="0.25">
      <c r="A26" s="108"/>
      <c r="B26" s="371">
        <v>23</v>
      </c>
      <c r="C26" s="360">
        <f>IF(Entrants!A17="","",Entrants!A17)</f>
        <v>76</v>
      </c>
      <c r="D26" s="361" t="str">
        <f>IF($C26="","",VLOOKUP($C26,Entrants!$1:$1048576,2,FALSE))</f>
        <v>Keith  Morling</v>
      </c>
      <c r="E26" s="361" t="str">
        <f>IF($C26="","",VLOOKUP($C26,Entrants!$1:$1048576,3,FALSE))</f>
        <v>Alex Morling</v>
      </c>
      <c r="F26" s="361" t="str">
        <f>IF($C26="","",VLOOKUP($C26,Entrants!$1:$1048576,4,FALSE))</f>
        <v>Ford Escort</v>
      </c>
      <c r="G26" s="361" t="str">
        <f>IF($C26="","",VLOOKUP($C26,Entrants!$1:$1048576,5,FALSE))</f>
        <v>2A</v>
      </c>
      <c r="H26" s="361" t="str">
        <f>IF($C26="","",VLOOKUP($C26,Entrants!$1:$1048576,6,FALSE))</f>
        <v>Classic</v>
      </c>
      <c r="I26" s="279">
        <f t="shared" si="0"/>
        <v>3.5034722222222221E-3</v>
      </c>
      <c r="J26" s="272">
        <f t="shared" si="1"/>
        <v>4.0636574074074073E-3</v>
      </c>
      <c r="K26" s="272">
        <f t="shared" si="2"/>
        <v>3.0520833333333333E-3</v>
      </c>
      <c r="L26" s="272">
        <f t="shared" si="3"/>
        <v>3.2349537037037034E-3</v>
      </c>
      <c r="M26" s="272">
        <f t="shared" si="4"/>
        <v>4.0289351851851849E-3</v>
      </c>
      <c r="N26" s="272">
        <f t="shared" si="5"/>
        <v>3.2604166666666667E-3</v>
      </c>
      <c r="O26" s="272">
        <f t="shared" si="6"/>
        <v>3.0231481481481481E-3</v>
      </c>
      <c r="P26" s="131">
        <f t="shared" si="7"/>
        <v>6.6203703703703702E-3</v>
      </c>
      <c r="Q26" s="131">
        <f t="shared" si="8"/>
        <v>3.3437499999999995E-3</v>
      </c>
      <c r="R26" s="131">
        <f t="shared" si="9"/>
        <v>3.2569444444444443E-3</v>
      </c>
      <c r="S26" s="131">
        <f t="shared" si="10"/>
        <v>3.4189814814814816E-3</v>
      </c>
      <c r="T26" s="131">
        <f t="shared" si="11"/>
        <v>3.3333333333333335E-3</v>
      </c>
      <c r="U26" s="131">
        <f t="shared" si="12"/>
        <v>6.9039351851851857E-3</v>
      </c>
      <c r="V26" s="131">
        <f t="shared" si="13"/>
        <v>6.9444444444444441E-3</v>
      </c>
      <c r="W26" s="131">
        <f t="shared" si="14"/>
        <v>2.2692129629629632E-2</v>
      </c>
      <c r="X26" s="131">
        <f t="shared" si="15"/>
        <v>2.2452546296296293E-2</v>
      </c>
      <c r="Y26" s="131">
        <f t="shared" si="16"/>
        <v>2.1773148148148149E-2</v>
      </c>
      <c r="Z26" s="131">
        <f t="shared" si="17"/>
        <v>2.9909722222222223E-2</v>
      </c>
      <c r="AA26" s="131">
        <f t="shared" si="18"/>
        <v>3.0530092592592591E-2</v>
      </c>
      <c r="AB26" s="131">
        <f t="shared" si="19"/>
        <v>0</v>
      </c>
      <c r="AC26" s="131">
        <f t="shared" si="20"/>
        <v>0</v>
      </c>
      <c r="AD26" s="131">
        <f t="shared" si="21"/>
        <v>0</v>
      </c>
      <c r="AE26" s="131">
        <f t="shared" si="22"/>
        <v>0</v>
      </c>
      <c r="AF26" s="131">
        <f t="shared" si="23"/>
        <v>0</v>
      </c>
      <c r="AG26" s="131">
        <f t="shared" si="24"/>
        <v>0</v>
      </c>
      <c r="AH26" s="131">
        <f t="shared" si="25"/>
        <v>0</v>
      </c>
      <c r="AI26" s="131">
        <f t="shared" si="26"/>
        <v>0</v>
      </c>
      <c r="AJ26" s="131">
        <f t="shared" si="27"/>
        <v>0</v>
      </c>
      <c r="AK26" s="131">
        <f t="shared" si="28"/>
        <v>0</v>
      </c>
      <c r="AL26" s="355">
        <f t="shared" si="29"/>
        <v>0.18534606481481483</v>
      </c>
      <c r="AN26" s="84"/>
    </row>
    <row r="27" spans="1:16376" ht="14.45" customHeight="1" x14ac:dyDescent="0.25">
      <c r="A27" s="108"/>
      <c r="B27" s="372">
        <v>24</v>
      </c>
      <c r="C27" s="360">
        <f>IF(Entrants!A13="","",Entrants!A13)</f>
        <v>40</v>
      </c>
      <c r="D27" s="361" t="str">
        <f>IF($C27="","",VLOOKUP($C27,Entrants!$1:$1048576,2,FALSE))</f>
        <v>Greg Bass</v>
      </c>
      <c r="E27" s="361" t="str">
        <f>IF($C27="","",VLOOKUP($C27,Entrants!$1:$1048576,3,FALSE))</f>
        <v>Sean Griffioen</v>
      </c>
      <c r="F27" s="361" t="str">
        <f>IF($C27="","",VLOOKUP($C27,Entrants!$1:$1048576,4,FALSE))</f>
        <v>Subaru WRX Sti</v>
      </c>
      <c r="G27" s="361" t="str">
        <f>IF($C27="","",VLOOKUP($C27,Entrants!$1:$1048576,5,FALSE))</f>
        <v>9B 4WD</v>
      </c>
      <c r="H27" s="361" t="str">
        <f>IF($C27="","",VLOOKUP($C27,Entrants!$1:$1048576,6,FALSE))</f>
        <v>Modern 4WD</v>
      </c>
      <c r="I27" s="279">
        <f t="shared" si="0"/>
        <v>3.5266203703703705E-3</v>
      </c>
      <c r="J27" s="272">
        <f t="shared" si="1"/>
        <v>4.1736111111111114E-3</v>
      </c>
      <c r="K27" s="272">
        <f t="shared" si="2"/>
        <v>3.1180555555555558E-3</v>
      </c>
      <c r="L27" s="272">
        <f t="shared" si="3"/>
        <v>3.189814814814815E-3</v>
      </c>
      <c r="M27" s="272">
        <f t="shared" si="4"/>
        <v>4.0520833333333338E-3</v>
      </c>
      <c r="N27" s="272">
        <f t="shared" si="5"/>
        <v>3.3333333333333335E-3</v>
      </c>
      <c r="O27" s="272">
        <f t="shared" si="6"/>
        <v>3.0393518518518521E-3</v>
      </c>
      <c r="P27" s="131">
        <f t="shared" si="7"/>
        <v>6.6134259259259262E-3</v>
      </c>
      <c r="Q27" s="131">
        <f t="shared" si="8"/>
        <v>3.3240740740740743E-3</v>
      </c>
      <c r="R27" s="131">
        <f t="shared" si="9"/>
        <v>3.2256944444444442E-3</v>
      </c>
      <c r="S27" s="131">
        <f t="shared" si="10"/>
        <v>3.3807870370370367E-3</v>
      </c>
      <c r="T27" s="131">
        <f t="shared" si="11"/>
        <v>3.3402777777777784E-3</v>
      </c>
      <c r="U27" s="131">
        <f t="shared" si="12"/>
        <v>6.511574074074075E-3</v>
      </c>
      <c r="V27" s="131">
        <f t="shared" si="13"/>
        <v>2.2460648148148146E-2</v>
      </c>
      <c r="W27" s="131">
        <f t="shared" si="14"/>
        <v>2.2692129629629632E-2</v>
      </c>
      <c r="X27" s="131">
        <f t="shared" si="15"/>
        <v>2.2452546296296293E-2</v>
      </c>
      <c r="Y27" s="131">
        <f t="shared" si="16"/>
        <v>2.1773148148148149E-2</v>
      </c>
      <c r="Z27" s="131">
        <f t="shared" si="17"/>
        <v>2.9909722222222223E-2</v>
      </c>
      <c r="AA27" s="131">
        <f t="shared" si="18"/>
        <v>3.0530092592592591E-2</v>
      </c>
      <c r="AB27" s="131">
        <f t="shared" si="19"/>
        <v>0</v>
      </c>
      <c r="AC27" s="131">
        <f t="shared" si="20"/>
        <v>0</v>
      </c>
      <c r="AD27" s="131">
        <f t="shared" si="21"/>
        <v>0</v>
      </c>
      <c r="AE27" s="131">
        <f t="shared" si="22"/>
        <v>0</v>
      </c>
      <c r="AF27" s="131">
        <f t="shared" si="23"/>
        <v>0</v>
      </c>
      <c r="AG27" s="131">
        <f t="shared" si="24"/>
        <v>0</v>
      </c>
      <c r="AH27" s="131">
        <f t="shared" si="25"/>
        <v>0</v>
      </c>
      <c r="AI27" s="131">
        <f t="shared" si="26"/>
        <v>0</v>
      </c>
      <c r="AJ27" s="131">
        <f t="shared" si="27"/>
        <v>0</v>
      </c>
      <c r="AK27" s="131">
        <f t="shared" si="28"/>
        <v>0</v>
      </c>
      <c r="AL27" s="355">
        <f t="shared" si="29"/>
        <v>0.20064699074074072</v>
      </c>
      <c r="AM27" s="84"/>
      <c r="AO27" s="84"/>
      <c r="AP27" s="84"/>
      <c r="AQ27" s="84"/>
      <c r="AR27" s="84"/>
    </row>
    <row r="28" spans="1:16376" ht="14.45" customHeight="1" x14ac:dyDescent="0.25">
      <c r="A28" s="108"/>
      <c r="B28" s="371">
        <v>25</v>
      </c>
      <c r="C28" s="360">
        <f>IF(Entrants!A25="","",Entrants!A25)</f>
        <v>786</v>
      </c>
      <c r="D28" s="361" t="str">
        <f>IF($C28="","",VLOOKUP($C28,Entrants!$1:$1048576,2,FALSE))</f>
        <v>Brian Canny</v>
      </c>
      <c r="E28" s="361" t="str">
        <f>IF($C28="","",VLOOKUP($C28,Entrants!$1:$1048576,3,FALSE))</f>
        <v>Tim Sheppherd</v>
      </c>
      <c r="F28" s="361" t="str">
        <f>IF($C28="","",VLOOKUP($C28,Entrants!$1:$1048576,4,FALSE))</f>
        <v>1989 Porsche 944</v>
      </c>
      <c r="G28" s="361" t="str">
        <f>IF($C28="","",VLOOKUP($C28,Entrants!$1:$1048576,5,FALSE))</f>
        <v>2B</v>
      </c>
      <c r="H28" s="361" t="str">
        <f>IF($C28="","",VLOOKUP($C28,Entrants!$1:$1048576,6,FALSE))</f>
        <v>Classic</v>
      </c>
      <c r="I28" s="279">
        <f t="shared" si="0"/>
        <v>3.5081018518518521E-3</v>
      </c>
      <c r="J28" s="272">
        <f t="shared" si="1"/>
        <v>4.155092592592593E-3</v>
      </c>
      <c r="K28" s="272">
        <f t="shared" si="2"/>
        <v>3.1296296296296298E-3</v>
      </c>
      <c r="L28" s="272">
        <f t="shared" si="3"/>
        <v>3.2800925925925927E-3</v>
      </c>
      <c r="M28" s="272">
        <f t="shared" si="4"/>
        <v>4.145833333333333E-3</v>
      </c>
      <c r="N28" s="272">
        <f t="shared" si="5"/>
        <v>3.2962962962962959E-3</v>
      </c>
      <c r="O28" s="272">
        <f t="shared" si="6"/>
        <v>3.1423611111111114E-3</v>
      </c>
      <c r="P28" s="131">
        <f t="shared" si="7"/>
        <v>6.7569444444444448E-3</v>
      </c>
      <c r="Q28" s="131">
        <f t="shared" si="8"/>
        <v>3.3622685185185183E-3</v>
      </c>
      <c r="R28" s="131">
        <f t="shared" si="9"/>
        <v>3.2638888888888891E-3</v>
      </c>
      <c r="S28" s="131">
        <f t="shared" si="10"/>
        <v>3.3564814814814811E-3</v>
      </c>
      <c r="T28" s="131">
        <f t="shared" si="11"/>
        <v>3.4155092592592588E-3</v>
      </c>
      <c r="U28" s="131">
        <f t="shared" si="12"/>
        <v>6.5358796296296302E-3</v>
      </c>
      <c r="V28" s="131">
        <f t="shared" si="13"/>
        <v>2.2460648148148146E-2</v>
      </c>
      <c r="W28" s="131">
        <f t="shared" si="14"/>
        <v>2.2692129629629632E-2</v>
      </c>
      <c r="X28" s="131">
        <f t="shared" si="15"/>
        <v>2.2452546296296293E-2</v>
      </c>
      <c r="Y28" s="131">
        <f t="shared" si="16"/>
        <v>2.1773148148148149E-2</v>
      </c>
      <c r="Z28" s="131">
        <f t="shared" si="17"/>
        <v>2.9909722222222223E-2</v>
      </c>
      <c r="AA28" s="131">
        <f t="shared" si="18"/>
        <v>3.0530092592592591E-2</v>
      </c>
      <c r="AB28" s="131">
        <f t="shared" si="19"/>
        <v>0</v>
      </c>
      <c r="AC28" s="131">
        <f t="shared" si="20"/>
        <v>0</v>
      </c>
      <c r="AD28" s="131">
        <f t="shared" si="21"/>
        <v>0</v>
      </c>
      <c r="AE28" s="131">
        <f t="shared" si="22"/>
        <v>0</v>
      </c>
      <c r="AF28" s="131">
        <f t="shared" si="23"/>
        <v>0</v>
      </c>
      <c r="AG28" s="131">
        <f t="shared" si="24"/>
        <v>0</v>
      </c>
      <c r="AH28" s="131">
        <f t="shared" si="25"/>
        <v>0</v>
      </c>
      <c r="AI28" s="131">
        <f t="shared" si="26"/>
        <v>0</v>
      </c>
      <c r="AJ28" s="131">
        <f t="shared" si="27"/>
        <v>0</v>
      </c>
      <c r="AK28" s="131">
        <f t="shared" si="28"/>
        <v>0</v>
      </c>
      <c r="AL28" s="355">
        <f t="shared" si="29"/>
        <v>0.20116666666666666</v>
      </c>
      <c r="AN28" s="126"/>
    </row>
    <row r="29" spans="1:16376" ht="14.45" customHeight="1" x14ac:dyDescent="0.25">
      <c r="A29" s="108"/>
      <c r="B29" s="372">
        <v>26</v>
      </c>
      <c r="C29" s="360">
        <f>IF(Entrants!A11="","",Entrants!A11)</f>
        <v>26</v>
      </c>
      <c r="D29" s="361" t="str">
        <f>IF($C29="","",VLOOKUP($C29,Entrants!$1:$1048576,2,FALSE))</f>
        <v>Geoff Nicholls</v>
      </c>
      <c r="E29" s="361" t="str">
        <f>IF($C29="","",VLOOKUP($C29,Entrants!$1:$1048576,3,FALSE))</f>
        <v>Gary King</v>
      </c>
      <c r="F29" s="361" t="str">
        <f>IF($C29="","",VLOOKUP($C29,Entrants!$1:$1048576,4,FALSE))</f>
        <v>Mercedes Benz 450</v>
      </c>
      <c r="G29" s="361" t="str">
        <f>IF($C29="","",VLOOKUP($C29,Entrants!$1:$1048576,5,FALSE))</f>
        <v>2B</v>
      </c>
      <c r="H29" s="361" t="str">
        <f>IF($C29="","",VLOOKUP($C29,Entrants!$1:$1048576,6,FALSE))</f>
        <v>Classic</v>
      </c>
      <c r="I29" s="279">
        <f t="shared" si="0"/>
        <v>1.7847222222222223E-2</v>
      </c>
      <c r="J29" s="272">
        <f t="shared" si="1"/>
        <v>1.8394675925925925E-2</v>
      </c>
      <c r="K29" s="272">
        <f t="shared" si="2"/>
        <v>1.7371527777777777E-2</v>
      </c>
      <c r="L29" s="272">
        <f t="shared" si="3"/>
        <v>1.8311342592592591E-2</v>
      </c>
      <c r="M29" s="272">
        <f t="shared" si="4"/>
        <v>1.945138888888889E-2</v>
      </c>
      <c r="N29" s="272">
        <f t="shared" si="5"/>
        <v>1.832175925925926E-2</v>
      </c>
      <c r="O29" s="272">
        <f t="shared" si="6"/>
        <v>1.815740740740741E-2</v>
      </c>
      <c r="P29" s="131">
        <f t="shared" si="7"/>
        <v>7.1979166666666676E-3</v>
      </c>
      <c r="Q29" s="131">
        <f t="shared" si="8"/>
        <v>3.5162037037037037E-3</v>
      </c>
      <c r="R29" s="131">
        <f t="shared" si="9"/>
        <v>3.3692129629629627E-3</v>
      </c>
      <c r="S29" s="131">
        <f t="shared" si="10"/>
        <v>3.5937499999999997E-3</v>
      </c>
      <c r="T29" s="131">
        <f t="shared" si="11"/>
        <v>3.4594907407407404E-3</v>
      </c>
      <c r="U29" s="131">
        <f t="shared" si="12"/>
        <v>6.8564814814814808E-3</v>
      </c>
      <c r="V29" s="131">
        <f t="shared" si="13"/>
        <v>7.8981481481481489E-3</v>
      </c>
      <c r="W29" s="131">
        <f t="shared" si="14"/>
        <v>8.2881944444444453E-3</v>
      </c>
      <c r="X29" s="131">
        <f t="shared" si="15"/>
        <v>8.2905092592592596E-3</v>
      </c>
      <c r="Y29" s="131">
        <f t="shared" si="16"/>
        <v>7.4432870370370373E-3</v>
      </c>
      <c r="Z29" s="131">
        <f t="shared" si="17"/>
        <v>1.4894675925925928E-2</v>
      </c>
      <c r="AA29" s="131">
        <f t="shared" si="18"/>
        <v>1.5171296296296296E-2</v>
      </c>
      <c r="AB29" s="131">
        <f t="shared" si="19"/>
        <v>0</v>
      </c>
      <c r="AC29" s="131">
        <f t="shared" si="20"/>
        <v>0</v>
      </c>
      <c r="AD29" s="131">
        <f t="shared" si="21"/>
        <v>0</v>
      </c>
      <c r="AE29" s="131">
        <f t="shared" si="22"/>
        <v>0</v>
      </c>
      <c r="AF29" s="131">
        <f t="shared" si="23"/>
        <v>0</v>
      </c>
      <c r="AG29" s="131">
        <f t="shared" si="24"/>
        <v>0</v>
      </c>
      <c r="AH29" s="131">
        <f t="shared" si="25"/>
        <v>0</v>
      </c>
      <c r="AI29" s="131">
        <f t="shared" si="26"/>
        <v>0</v>
      </c>
      <c r="AJ29" s="131">
        <f t="shared" si="27"/>
        <v>0</v>
      </c>
      <c r="AK29" s="131">
        <f t="shared" si="28"/>
        <v>0</v>
      </c>
      <c r="AL29" s="355">
        <f t="shared" si="29"/>
        <v>0.21783449074074074</v>
      </c>
    </row>
    <row r="30" spans="1:16376" ht="14.45" customHeight="1" x14ac:dyDescent="0.25">
      <c r="A30" s="108"/>
      <c r="B30" s="371">
        <v>27</v>
      </c>
      <c r="C30" s="360">
        <f>IF(Entrants!A4="","",Entrants!A4)</f>
        <v>5</v>
      </c>
      <c r="D30" s="361" t="str">
        <f>IF($C30="","",VLOOKUP($C30,Entrants!$1:$1048576,2,FALSE))</f>
        <v>Anthony Rizzo</v>
      </c>
      <c r="E30" s="361" t="str">
        <f>IF($C30="","",VLOOKUP($C30,Entrants!$1:$1048576,3,FALSE))</f>
        <v>Toni Rizzo</v>
      </c>
      <c r="F30" s="361" t="str">
        <f>IF($C30="","",VLOOKUP($C30,Entrants!$1:$1048576,4,FALSE))</f>
        <v>Subaru WRX</v>
      </c>
      <c r="G30" s="361" t="str">
        <f>IF($C30="","",VLOOKUP($C30,Entrants!$1:$1048576,5,FALSE))</f>
        <v>10B 4WD</v>
      </c>
      <c r="H30" s="361" t="str">
        <f>IF($C30="","",VLOOKUP($C30,Entrants!$1:$1048576,6,FALSE))</f>
        <v>Modern 4WD</v>
      </c>
      <c r="I30" s="279">
        <f t="shared" si="0"/>
        <v>3.81712962962963E-3</v>
      </c>
      <c r="J30" s="272">
        <f t="shared" si="1"/>
        <v>4.4479166666666669E-3</v>
      </c>
      <c r="K30" s="272">
        <f t="shared" si="2"/>
        <v>3.4826388888888888E-3</v>
      </c>
      <c r="L30" s="272">
        <f t="shared" si="3"/>
        <v>4.4224537037037036E-3</v>
      </c>
      <c r="M30" s="272">
        <f t="shared" si="4"/>
        <v>5.5625000000000006E-3</v>
      </c>
      <c r="N30" s="272">
        <f t="shared" si="5"/>
        <v>4.4328703703703709E-3</v>
      </c>
      <c r="O30" s="272">
        <f t="shared" si="6"/>
        <v>4.2685185185185178E-3</v>
      </c>
      <c r="P30" s="131">
        <f t="shared" si="7"/>
        <v>2.135648148148148E-2</v>
      </c>
      <c r="Q30" s="131">
        <f t="shared" si="8"/>
        <v>1.7495370370370369E-2</v>
      </c>
      <c r="R30" s="131">
        <f t="shared" si="9"/>
        <v>1.7495370370370369E-2</v>
      </c>
      <c r="S30" s="131">
        <f t="shared" si="10"/>
        <v>1.839583333333333E-2</v>
      </c>
      <c r="T30" s="131">
        <f t="shared" si="11"/>
        <v>1.8208333333333333E-2</v>
      </c>
      <c r="U30" s="131">
        <f t="shared" si="12"/>
        <v>2.236458333333333E-2</v>
      </c>
      <c r="V30" s="131">
        <f t="shared" si="13"/>
        <v>7.6087962962962967E-3</v>
      </c>
      <c r="W30" s="131">
        <f t="shared" si="14"/>
        <v>8.1377314814814819E-3</v>
      </c>
      <c r="X30" s="131">
        <f t="shared" si="15"/>
        <v>7.9386574074074064E-3</v>
      </c>
      <c r="Y30" s="131">
        <f t="shared" si="16"/>
        <v>6.9756944444444441E-3</v>
      </c>
      <c r="Z30" s="131">
        <f t="shared" si="17"/>
        <v>1.5578703703703704E-2</v>
      </c>
      <c r="AA30" s="131">
        <f t="shared" si="18"/>
        <v>3.0530092592592591E-2</v>
      </c>
      <c r="AB30" s="131">
        <f t="shared" si="19"/>
        <v>0</v>
      </c>
      <c r="AC30" s="131">
        <f t="shared" si="20"/>
        <v>0</v>
      </c>
      <c r="AD30" s="131">
        <f t="shared" si="21"/>
        <v>0</v>
      </c>
      <c r="AE30" s="131">
        <f t="shared" si="22"/>
        <v>0</v>
      </c>
      <c r="AF30" s="131">
        <f t="shared" si="23"/>
        <v>0</v>
      </c>
      <c r="AG30" s="131">
        <f t="shared" si="24"/>
        <v>0</v>
      </c>
      <c r="AH30" s="131">
        <f t="shared" si="25"/>
        <v>0</v>
      </c>
      <c r="AI30" s="131">
        <f t="shared" si="26"/>
        <v>0</v>
      </c>
      <c r="AJ30" s="131">
        <f t="shared" si="27"/>
        <v>0</v>
      </c>
      <c r="AK30" s="131">
        <f t="shared" si="28"/>
        <v>0</v>
      </c>
      <c r="AL30" s="355">
        <f t="shared" si="29"/>
        <v>0.22251967592592589</v>
      </c>
      <c r="AM30" s="7"/>
      <c r="AN30" s="7"/>
      <c r="AO30" s="7"/>
      <c r="AP30" s="7"/>
      <c r="AQ30" s="7"/>
      <c r="AR30" s="7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  <c r="IW30" s="96"/>
      <c r="IX30" s="96"/>
      <c r="IY30" s="96"/>
      <c r="IZ30" s="96"/>
      <c r="JA30" s="96"/>
      <c r="JB30" s="96"/>
      <c r="JC30" s="96"/>
      <c r="JD30" s="96"/>
      <c r="JE30" s="96"/>
      <c r="JF30" s="96"/>
      <c r="JG30" s="96"/>
      <c r="JH30" s="96"/>
      <c r="JI30" s="96"/>
      <c r="JJ30" s="96"/>
      <c r="JK30" s="96"/>
      <c r="JL30" s="96"/>
      <c r="JM30" s="96"/>
      <c r="JN30" s="96"/>
      <c r="JO30" s="96"/>
      <c r="JP30" s="96"/>
      <c r="JQ30" s="96"/>
      <c r="JR30" s="96"/>
      <c r="JS30" s="96"/>
      <c r="JT30" s="96"/>
      <c r="JU30" s="96"/>
      <c r="JV30" s="96"/>
      <c r="JW30" s="96"/>
      <c r="JX30" s="96"/>
      <c r="JY30" s="96"/>
      <c r="JZ30" s="96"/>
      <c r="KA30" s="96"/>
      <c r="KB30" s="96"/>
      <c r="KC30" s="96"/>
      <c r="KD30" s="96"/>
      <c r="KE30" s="96"/>
      <c r="KF30" s="96"/>
      <c r="KG30" s="96"/>
      <c r="KH30" s="96"/>
      <c r="KI30" s="96"/>
      <c r="KJ30" s="96"/>
      <c r="KK30" s="96"/>
      <c r="KL30" s="96"/>
      <c r="KM30" s="96"/>
      <c r="KN30" s="96"/>
      <c r="KO30" s="96"/>
      <c r="KP30" s="96"/>
      <c r="KQ30" s="96"/>
      <c r="KR30" s="96"/>
      <c r="KS30" s="96"/>
      <c r="KT30" s="96"/>
      <c r="KU30" s="96"/>
      <c r="KV30" s="96"/>
      <c r="KW30" s="96"/>
      <c r="KX30" s="96"/>
      <c r="KY30" s="96"/>
      <c r="KZ30" s="96"/>
      <c r="LA30" s="96"/>
      <c r="LB30" s="96"/>
      <c r="LC30" s="96"/>
      <c r="LD30" s="96"/>
      <c r="LE30" s="96"/>
      <c r="LF30" s="96"/>
      <c r="LG30" s="96"/>
      <c r="LH30" s="96"/>
      <c r="LI30" s="96"/>
      <c r="LJ30" s="96"/>
      <c r="LK30" s="96"/>
      <c r="LL30" s="96"/>
      <c r="LM30" s="96"/>
      <c r="LN30" s="96"/>
      <c r="LO30" s="96"/>
      <c r="LP30" s="96"/>
      <c r="LQ30" s="96"/>
      <c r="LR30" s="96"/>
      <c r="LS30" s="96"/>
      <c r="LT30" s="96"/>
      <c r="LU30" s="96"/>
      <c r="LV30" s="96"/>
      <c r="LW30" s="96"/>
      <c r="LX30" s="96"/>
      <c r="LY30" s="96"/>
      <c r="LZ30" s="96"/>
      <c r="MA30" s="96"/>
      <c r="MB30" s="96"/>
      <c r="MC30" s="96"/>
      <c r="MD30" s="96"/>
      <c r="ME30" s="96"/>
      <c r="MF30" s="96"/>
      <c r="MG30" s="96"/>
      <c r="MH30" s="96"/>
      <c r="MI30" s="96"/>
      <c r="MJ30" s="96"/>
      <c r="MK30" s="96"/>
      <c r="ML30" s="96"/>
      <c r="MM30" s="96"/>
      <c r="MN30" s="96"/>
      <c r="MO30" s="96"/>
      <c r="MP30" s="96"/>
      <c r="MQ30" s="96"/>
      <c r="MR30" s="96"/>
      <c r="MS30" s="96"/>
      <c r="MT30" s="96"/>
      <c r="MU30" s="96"/>
      <c r="MV30" s="96"/>
      <c r="MW30" s="96"/>
      <c r="MX30" s="96"/>
      <c r="MY30" s="96"/>
      <c r="MZ30" s="96"/>
      <c r="NA30" s="96"/>
      <c r="NB30" s="96"/>
      <c r="NC30" s="96"/>
      <c r="ND30" s="96"/>
      <c r="NE30" s="96"/>
      <c r="NF30" s="96"/>
      <c r="NG30" s="96"/>
      <c r="NH30" s="96"/>
      <c r="NI30" s="96"/>
      <c r="NJ30" s="96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6"/>
      <c r="NY30" s="96"/>
      <c r="NZ30" s="96"/>
      <c r="OA30" s="96"/>
      <c r="OB30" s="96"/>
      <c r="OC30" s="96"/>
      <c r="OD30" s="96"/>
      <c r="OE30" s="96"/>
      <c r="OF30" s="96"/>
      <c r="OG30" s="96"/>
      <c r="OH30" s="96"/>
      <c r="OI30" s="96"/>
      <c r="OJ30" s="96"/>
      <c r="OK30" s="96"/>
      <c r="OL30" s="96"/>
      <c r="OM30" s="96"/>
      <c r="ON30" s="96"/>
      <c r="OO30" s="96"/>
      <c r="OP30" s="96"/>
      <c r="OQ30" s="96"/>
      <c r="OR30" s="96"/>
      <c r="OS30" s="96"/>
      <c r="OT30" s="96"/>
      <c r="OU30" s="96"/>
      <c r="OV30" s="96"/>
      <c r="OW30" s="96"/>
      <c r="OX30" s="96"/>
      <c r="OY30" s="96"/>
      <c r="OZ30" s="96"/>
      <c r="PA30" s="96"/>
      <c r="PB30" s="96"/>
      <c r="PC30" s="96"/>
      <c r="PD30" s="96"/>
      <c r="PE30" s="96"/>
      <c r="PF30" s="96"/>
      <c r="PG30" s="96"/>
      <c r="PH30" s="96"/>
      <c r="PI30" s="96"/>
      <c r="PJ30" s="96"/>
      <c r="PK30" s="96"/>
      <c r="PL30" s="96"/>
      <c r="PM30" s="96"/>
      <c r="PN30" s="96"/>
      <c r="PO30" s="96"/>
      <c r="PP30" s="96"/>
      <c r="PQ30" s="96"/>
      <c r="PR30" s="96"/>
      <c r="PS30" s="96"/>
      <c r="PT30" s="96"/>
      <c r="PU30" s="96"/>
      <c r="PV30" s="96"/>
      <c r="PW30" s="96"/>
      <c r="PX30" s="96"/>
      <c r="PY30" s="96"/>
      <c r="PZ30" s="96"/>
      <c r="QA30" s="96"/>
      <c r="QB30" s="96"/>
      <c r="QC30" s="96"/>
      <c r="QD30" s="96"/>
      <c r="QE30" s="96"/>
      <c r="QF30" s="96"/>
      <c r="QG30" s="96"/>
      <c r="QH30" s="96"/>
      <c r="QI30" s="96"/>
      <c r="QJ30" s="96"/>
      <c r="QK30" s="96"/>
      <c r="QL30" s="96"/>
      <c r="QM30" s="96"/>
      <c r="QN30" s="96"/>
      <c r="QO30" s="96"/>
      <c r="QP30" s="96"/>
      <c r="QQ30" s="96"/>
      <c r="QR30" s="96"/>
      <c r="QS30" s="96"/>
      <c r="QT30" s="96"/>
      <c r="QU30" s="96"/>
      <c r="QV30" s="96"/>
      <c r="QW30" s="96"/>
      <c r="QX30" s="96"/>
      <c r="QY30" s="96"/>
      <c r="QZ30" s="96"/>
      <c r="RA30" s="96"/>
      <c r="RB30" s="96"/>
      <c r="RC30" s="96"/>
      <c r="RD30" s="96"/>
      <c r="RE30" s="96"/>
      <c r="RF30" s="96"/>
      <c r="RG30" s="96"/>
      <c r="RH30" s="96"/>
      <c r="RI30" s="96"/>
      <c r="RJ30" s="96"/>
      <c r="RK30" s="96"/>
      <c r="RL30" s="96"/>
      <c r="RM30" s="96"/>
      <c r="RN30" s="96"/>
      <c r="RO30" s="96"/>
      <c r="RP30" s="96"/>
      <c r="RQ30" s="96"/>
      <c r="RR30" s="96"/>
      <c r="RS30" s="96"/>
      <c r="RT30" s="96"/>
      <c r="RU30" s="96"/>
      <c r="RV30" s="96"/>
      <c r="RW30" s="96"/>
      <c r="RX30" s="96"/>
      <c r="RY30" s="96"/>
      <c r="RZ30" s="96"/>
      <c r="SA30" s="96"/>
      <c r="SB30" s="96"/>
      <c r="SC30" s="96"/>
      <c r="SD30" s="96"/>
      <c r="SE30" s="96"/>
      <c r="SF30" s="96"/>
      <c r="SG30" s="96"/>
      <c r="SH30" s="96"/>
      <c r="SI30" s="96"/>
      <c r="SJ30" s="96"/>
      <c r="SK30" s="96"/>
      <c r="SL30" s="96"/>
      <c r="SM30" s="96"/>
      <c r="SN30" s="96"/>
      <c r="SO30" s="96"/>
      <c r="SP30" s="96"/>
      <c r="SQ30" s="96"/>
      <c r="SR30" s="96"/>
      <c r="SS30" s="96"/>
      <c r="ST30" s="96"/>
      <c r="SU30" s="96"/>
      <c r="SV30" s="96"/>
      <c r="SW30" s="96"/>
      <c r="SX30" s="96"/>
      <c r="SY30" s="96"/>
      <c r="SZ30" s="96"/>
      <c r="TA30" s="96"/>
      <c r="TB30" s="96"/>
      <c r="TC30" s="96"/>
      <c r="TD30" s="96"/>
      <c r="TE30" s="96"/>
      <c r="TF30" s="96"/>
      <c r="TG30" s="96"/>
      <c r="TH30" s="96"/>
      <c r="TI30" s="96"/>
      <c r="TJ30" s="96"/>
      <c r="TK30" s="96"/>
      <c r="TL30" s="96"/>
      <c r="TM30" s="96"/>
      <c r="TN30" s="96"/>
      <c r="TO30" s="96"/>
      <c r="TP30" s="96"/>
      <c r="TQ30" s="96"/>
      <c r="TR30" s="96"/>
      <c r="TS30" s="96"/>
      <c r="TT30" s="96"/>
      <c r="TU30" s="96"/>
      <c r="TV30" s="96"/>
      <c r="TW30" s="96"/>
      <c r="TX30" s="96"/>
      <c r="TY30" s="96"/>
      <c r="TZ30" s="96"/>
      <c r="UA30" s="96"/>
      <c r="UB30" s="96"/>
      <c r="UC30" s="96"/>
      <c r="UD30" s="96"/>
      <c r="UE30" s="96"/>
      <c r="UF30" s="96"/>
      <c r="UG30" s="96"/>
      <c r="UH30" s="96"/>
      <c r="UI30" s="96"/>
      <c r="UJ30" s="96"/>
      <c r="UK30" s="96"/>
      <c r="UL30" s="96"/>
      <c r="UM30" s="96"/>
      <c r="UN30" s="96"/>
      <c r="UO30" s="96"/>
      <c r="UP30" s="96"/>
      <c r="UQ30" s="96"/>
      <c r="UR30" s="96"/>
      <c r="US30" s="96"/>
      <c r="UT30" s="96"/>
      <c r="UU30" s="96"/>
      <c r="UV30" s="96"/>
      <c r="UW30" s="96"/>
      <c r="UX30" s="96"/>
      <c r="UY30" s="96"/>
      <c r="UZ30" s="96"/>
      <c r="VA30" s="96"/>
      <c r="VB30" s="96"/>
      <c r="VC30" s="96"/>
      <c r="VD30" s="96"/>
      <c r="VE30" s="96"/>
      <c r="VF30" s="96"/>
      <c r="VG30" s="96"/>
      <c r="VH30" s="96"/>
      <c r="VI30" s="96"/>
      <c r="VJ30" s="96"/>
      <c r="VK30" s="96"/>
      <c r="VL30" s="96"/>
      <c r="VM30" s="96"/>
      <c r="VN30" s="96"/>
      <c r="VO30" s="96"/>
      <c r="VP30" s="96"/>
      <c r="VQ30" s="96"/>
      <c r="VR30" s="96"/>
      <c r="VS30" s="96"/>
      <c r="VT30" s="96"/>
      <c r="VU30" s="96"/>
      <c r="VV30" s="96"/>
      <c r="VW30" s="96"/>
      <c r="VX30" s="96"/>
      <c r="VY30" s="96"/>
      <c r="VZ30" s="96"/>
      <c r="WA30" s="96"/>
      <c r="WB30" s="96"/>
      <c r="WC30" s="96"/>
      <c r="WD30" s="96"/>
      <c r="WE30" s="96"/>
      <c r="WF30" s="96"/>
      <c r="WG30" s="96"/>
      <c r="WH30" s="96"/>
      <c r="WI30" s="96"/>
      <c r="WJ30" s="96"/>
      <c r="WK30" s="96"/>
      <c r="WL30" s="96"/>
      <c r="WM30" s="96"/>
      <c r="WN30" s="96"/>
      <c r="WO30" s="96"/>
      <c r="WP30" s="96"/>
      <c r="WQ30" s="96"/>
      <c r="WR30" s="96"/>
      <c r="WS30" s="96"/>
      <c r="WT30" s="96"/>
      <c r="WU30" s="96"/>
      <c r="WV30" s="96"/>
      <c r="WW30" s="96"/>
      <c r="WX30" s="96"/>
      <c r="WY30" s="96"/>
      <c r="WZ30" s="96"/>
      <c r="XA30" s="96"/>
      <c r="XB30" s="96"/>
      <c r="XC30" s="96"/>
      <c r="XD30" s="96"/>
      <c r="XE30" s="96"/>
      <c r="XF30" s="96"/>
      <c r="XG30" s="96"/>
      <c r="XH30" s="96"/>
      <c r="XI30" s="96"/>
      <c r="XJ30" s="96"/>
      <c r="XK30" s="96"/>
      <c r="XL30" s="96"/>
      <c r="XM30" s="96"/>
      <c r="XN30" s="96"/>
      <c r="XO30" s="96"/>
      <c r="XP30" s="96"/>
      <c r="XQ30" s="96"/>
      <c r="XR30" s="96"/>
      <c r="XS30" s="96"/>
      <c r="XT30" s="96"/>
      <c r="XU30" s="96"/>
      <c r="XV30" s="96"/>
      <c r="XW30" s="96"/>
      <c r="XX30" s="96"/>
      <c r="XY30" s="96"/>
      <c r="XZ30" s="96"/>
      <c r="YA30" s="96"/>
      <c r="YB30" s="96"/>
      <c r="YC30" s="96"/>
      <c r="YD30" s="96"/>
      <c r="YE30" s="96"/>
      <c r="YF30" s="96"/>
      <c r="YG30" s="96"/>
      <c r="YH30" s="96"/>
      <c r="YI30" s="96"/>
      <c r="YJ30" s="96"/>
      <c r="YK30" s="96"/>
      <c r="YL30" s="96"/>
      <c r="YM30" s="96"/>
      <c r="YN30" s="96"/>
      <c r="YO30" s="96"/>
      <c r="YP30" s="96"/>
      <c r="YQ30" s="96"/>
      <c r="YR30" s="96"/>
      <c r="YS30" s="96"/>
      <c r="YT30" s="96"/>
      <c r="YU30" s="96"/>
      <c r="YV30" s="96"/>
      <c r="YW30" s="96"/>
      <c r="YX30" s="96"/>
      <c r="YY30" s="96"/>
      <c r="YZ30" s="96"/>
      <c r="ZA30" s="96"/>
      <c r="ZB30" s="96"/>
      <c r="ZC30" s="96"/>
      <c r="ZD30" s="96"/>
      <c r="ZE30" s="96"/>
      <c r="ZF30" s="96"/>
      <c r="ZG30" s="96"/>
      <c r="ZH30" s="96"/>
      <c r="ZI30" s="96"/>
      <c r="ZJ30" s="96"/>
      <c r="ZK30" s="96"/>
      <c r="ZL30" s="96"/>
      <c r="ZM30" s="96"/>
      <c r="ZN30" s="96"/>
      <c r="ZO30" s="96"/>
      <c r="ZP30" s="96"/>
      <c r="ZQ30" s="96"/>
      <c r="ZR30" s="96"/>
      <c r="ZS30" s="96"/>
      <c r="ZT30" s="96"/>
      <c r="ZU30" s="96"/>
      <c r="ZV30" s="96"/>
      <c r="ZW30" s="96"/>
      <c r="ZX30" s="96"/>
      <c r="ZY30" s="96"/>
      <c r="ZZ30" s="96"/>
      <c r="AAA30" s="96"/>
      <c r="AAB30" s="96"/>
      <c r="AAC30" s="96"/>
      <c r="AAD30" s="96"/>
      <c r="AAE30" s="96"/>
      <c r="AAF30" s="96"/>
      <c r="AAG30" s="96"/>
      <c r="AAH30" s="96"/>
      <c r="AAI30" s="96"/>
      <c r="AAJ30" s="96"/>
      <c r="AAK30" s="96"/>
      <c r="AAL30" s="96"/>
      <c r="AAM30" s="96"/>
      <c r="AAN30" s="96"/>
      <c r="AAO30" s="96"/>
      <c r="AAP30" s="96"/>
      <c r="AAQ30" s="96"/>
      <c r="AAR30" s="96"/>
      <c r="AAS30" s="96"/>
      <c r="AAT30" s="96"/>
      <c r="AAU30" s="96"/>
      <c r="AAV30" s="96"/>
      <c r="AAW30" s="96"/>
      <c r="AAX30" s="96"/>
      <c r="AAY30" s="96"/>
      <c r="AAZ30" s="96"/>
      <c r="ABA30" s="96"/>
      <c r="ABB30" s="96"/>
      <c r="ABC30" s="96"/>
      <c r="ABD30" s="96"/>
      <c r="ABE30" s="96"/>
      <c r="ABF30" s="96"/>
      <c r="ABG30" s="96"/>
      <c r="ABH30" s="96"/>
      <c r="ABI30" s="96"/>
      <c r="ABJ30" s="96"/>
      <c r="ABK30" s="96"/>
      <c r="ABL30" s="96"/>
      <c r="ABM30" s="96"/>
      <c r="ABN30" s="96"/>
      <c r="ABO30" s="96"/>
      <c r="ABP30" s="96"/>
      <c r="ABQ30" s="96"/>
      <c r="ABR30" s="96"/>
      <c r="ABS30" s="96"/>
      <c r="ABT30" s="96"/>
      <c r="ABU30" s="96"/>
      <c r="ABV30" s="96"/>
      <c r="ABW30" s="96"/>
      <c r="ABX30" s="96"/>
      <c r="ABY30" s="96"/>
      <c r="ABZ30" s="96"/>
      <c r="ACA30" s="96"/>
      <c r="ACB30" s="96"/>
      <c r="ACC30" s="96"/>
      <c r="ACD30" s="96"/>
      <c r="ACE30" s="96"/>
      <c r="ACF30" s="96"/>
      <c r="ACG30" s="96"/>
      <c r="ACH30" s="96"/>
      <c r="ACI30" s="96"/>
      <c r="ACJ30" s="96"/>
      <c r="ACK30" s="96"/>
      <c r="ACL30" s="96"/>
      <c r="ACM30" s="96"/>
      <c r="ACN30" s="96"/>
      <c r="ACO30" s="96"/>
      <c r="ACP30" s="96"/>
      <c r="ACQ30" s="96"/>
      <c r="ACR30" s="96"/>
      <c r="ACS30" s="96"/>
      <c r="ACT30" s="96"/>
      <c r="ACU30" s="96"/>
      <c r="ACV30" s="96"/>
      <c r="ACW30" s="96"/>
      <c r="ACX30" s="96"/>
      <c r="ACY30" s="96"/>
      <c r="ACZ30" s="96"/>
      <c r="ADA30" s="96"/>
      <c r="ADB30" s="96"/>
      <c r="ADC30" s="96"/>
      <c r="ADD30" s="96"/>
      <c r="ADE30" s="96"/>
      <c r="ADF30" s="96"/>
      <c r="ADG30" s="96"/>
      <c r="ADH30" s="96"/>
      <c r="ADI30" s="96"/>
      <c r="ADJ30" s="96"/>
      <c r="ADK30" s="96"/>
      <c r="ADL30" s="96"/>
      <c r="ADM30" s="96"/>
      <c r="ADN30" s="96"/>
      <c r="ADO30" s="96"/>
      <c r="ADP30" s="96"/>
      <c r="ADQ30" s="96"/>
      <c r="ADR30" s="96"/>
      <c r="ADS30" s="96"/>
      <c r="ADT30" s="96"/>
      <c r="ADU30" s="96"/>
      <c r="ADV30" s="96"/>
      <c r="ADW30" s="96"/>
      <c r="ADX30" s="96"/>
      <c r="ADY30" s="96"/>
      <c r="ADZ30" s="96"/>
      <c r="AEA30" s="96"/>
      <c r="AEB30" s="96"/>
      <c r="AEC30" s="96"/>
      <c r="AED30" s="96"/>
      <c r="AEE30" s="96"/>
      <c r="AEF30" s="96"/>
      <c r="AEG30" s="96"/>
      <c r="AEH30" s="96"/>
      <c r="AEI30" s="96"/>
      <c r="AEJ30" s="96"/>
      <c r="AEK30" s="96"/>
      <c r="AEL30" s="96"/>
      <c r="AEM30" s="96"/>
      <c r="AEN30" s="96"/>
      <c r="AEO30" s="96"/>
      <c r="AEP30" s="96"/>
      <c r="AEQ30" s="96"/>
      <c r="AER30" s="96"/>
      <c r="AES30" s="96"/>
      <c r="AET30" s="96"/>
      <c r="AEU30" s="96"/>
      <c r="AEV30" s="96"/>
      <c r="AEW30" s="96"/>
      <c r="AEX30" s="96"/>
      <c r="AEY30" s="96"/>
      <c r="AEZ30" s="96"/>
      <c r="AFA30" s="96"/>
      <c r="AFB30" s="96"/>
      <c r="AFC30" s="96"/>
      <c r="AFD30" s="96"/>
      <c r="AFE30" s="96"/>
      <c r="AFF30" s="96"/>
      <c r="AFG30" s="96"/>
      <c r="AFH30" s="96"/>
      <c r="AFI30" s="96"/>
      <c r="AFJ30" s="96"/>
      <c r="AFK30" s="96"/>
      <c r="AFL30" s="96"/>
      <c r="AFM30" s="96"/>
      <c r="AFN30" s="96"/>
      <c r="AFO30" s="96"/>
      <c r="AFP30" s="96"/>
      <c r="AFQ30" s="96"/>
      <c r="AFR30" s="96"/>
      <c r="AFS30" s="96"/>
      <c r="AFT30" s="96"/>
      <c r="AFU30" s="96"/>
      <c r="AFV30" s="96"/>
      <c r="AFW30" s="96"/>
      <c r="AFX30" s="96"/>
      <c r="AFY30" s="96"/>
      <c r="AFZ30" s="96"/>
      <c r="AGA30" s="96"/>
      <c r="AGB30" s="96"/>
      <c r="AGC30" s="96"/>
      <c r="AGD30" s="96"/>
      <c r="AGE30" s="96"/>
      <c r="AGF30" s="96"/>
      <c r="AGG30" s="96"/>
      <c r="AGH30" s="96"/>
      <c r="AGI30" s="96"/>
      <c r="AGJ30" s="96"/>
      <c r="AGK30" s="96"/>
      <c r="AGL30" s="96"/>
      <c r="AGM30" s="96"/>
      <c r="AGN30" s="96"/>
      <c r="AGO30" s="96"/>
      <c r="AGP30" s="96"/>
      <c r="AGQ30" s="96"/>
      <c r="AGR30" s="96"/>
      <c r="AGS30" s="96"/>
      <c r="AGT30" s="96"/>
      <c r="AGU30" s="96"/>
      <c r="AGV30" s="96"/>
      <c r="AGW30" s="96"/>
      <c r="AGX30" s="96"/>
      <c r="AGY30" s="96"/>
      <c r="AGZ30" s="96"/>
      <c r="AHA30" s="96"/>
      <c r="AHB30" s="96"/>
      <c r="AHC30" s="96"/>
      <c r="AHD30" s="96"/>
      <c r="AHE30" s="96"/>
      <c r="AHF30" s="96"/>
      <c r="AHG30" s="96"/>
      <c r="AHH30" s="96"/>
      <c r="AHI30" s="96"/>
      <c r="AHJ30" s="96"/>
      <c r="AHK30" s="96"/>
      <c r="AHL30" s="96"/>
      <c r="AHM30" s="96"/>
      <c r="AHN30" s="96"/>
      <c r="AHO30" s="96"/>
      <c r="AHP30" s="96"/>
      <c r="AHQ30" s="96"/>
      <c r="AHR30" s="96"/>
      <c r="AHS30" s="96"/>
      <c r="AHT30" s="96"/>
      <c r="AHU30" s="96"/>
      <c r="AHV30" s="96"/>
      <c r="AHW30" s="96"/>
      <c r="AHX30" s="96"/>
      <c r="AHY30" s="96"/>
      <c r="AHZ30" s="96"/>
      <c r="AIA30" s="96"/>
      <c r="AIB30" s="96"/>
      <c r="AIC30" s="96"/>
      <c r="AID30" s="96"/>
      <c r="AIE30" s="96"/>
      <c r="AIF30" s="96"/>
      <c r="AIG30" s="96"/>
      <c r="AIH30" s="96"/>
      <c r="AII30" s="96"/>
      <c r="AIJ30" s="96"/>
      <c r="AIK30" s="96"/>
      <c r="AIL30" s="96"/>
      <c r="AIM30" s="96"/>
      <c r="AIN30" s="96"/>
      <c r="AIO30" s="96"/>
      <c r="AIP30" s="96"/>
      <c r="AIQ30" s="96"/>
      <c r="AIR30" s="96"/>
      <c r="AIS30" s="96"/>
      <c r="AIT30" s="96"/>
      <c r="AIU30" s="96"/>
      <c r="AIV30" s="96"/>
      <c r="AIW30" s="96"/>
      <c r="AIX30" s="96"/>
      <c r="AIY30" s="96"/>
      <c r="AIZ30" s="96"/>
      <c r="AJA30" s="96"/>
      <c r="AJB30" s="96"/>
      <c r="AJC30" s="96"/>
      <c r="AJD30" s="96"/>
      <c r="AJE30" s="96"/>
      <c r="AJF30" s="96"/>
      <c r="AJG30" s="96"/>
      <c r="AJH30" s="96"/>
      <c r="AJI30" s="96"/>
      <c r="AJJ30" s="96"/>
      <c r="AJK30" s="96"/>
      <c r="AJL30" s="96"/>
      <c r="AJM30" s="96"/>
      <c r="AJN30" s="96"/>
      <c r="AJO30" s="96"/>
      <c r="AJP30" s="96"/>
      <c r="AJQ30" s="96"/>
      <c r="AJR30" s="96"/>
      <c r="AJS30" s="96"/>
      <c r="AJT30" s="96"/>
      <c r="AJU30" s="96"/>
      <c r="AJV30" s="96"/>
      <c r="AJW30" s="96"/>
      <c r="AJX30" s="96"/>
      <c r="AJY30" s="96"/>
      <c r="AJZ30" s="96"/>
      <c r="AKA30" s="96"/>
      <c r="AKB30" s="96"/>
      <c r="AKC30" s="96"/>
      <c r="AKD30" s="96"/>
      <c r="AKE30" s="96"/>
      <c r="AKF30" s="96"/>
      <c r="AKG30" s="96"/>
      <c r="AKH30" s="96"/>
      <c r="AKI30" s="96"/>
      <c r="AKJ30" s="96"/>
      <c r="AKK30" s="96"/>
      <c r="AKL30" s="96"/>
      <c r="AKM30" s="96"/>
      <c r="AKN30" s="96"/>
      <c r="AKO30" s="96"/>
      <c r="AKP30" s="96"/>
      <c r="AKQ30" s="96"/>
      <c r="AKR30" s="96"/>
      <c r="AKS30" s="96"/>
      <c r="AKT30" s="96"/>
      <c r="AKU30" s="96"/>
      <c r="AKV30" s="96"/>
      <c r="AKW30" s="96"/>
      <c r="AKX30" s="96"/>
      <c r="AKY30" s="96"/>
      <c r="AKZ30" s="96"/>
      <c r="ALA30" s="96"/>
      <c r="ALB30" s="96"/>
      <c r="ALC30" s="96"/>
      <c r="ALD30" s="96"/>
      <c r="ALE30" s="96"/>
      <c r="ALF30" s="96"/>
      <c r="ALG30" s="96"/>
      <c r="ALH30" s="96"/>
      <c r="ALI30" s="96"/>
      <c r="ALJ30" s="96"/>
      <c r="ALK30" s="96"/>
      <c r="ALL30" s="96"/>
      <c r="ALM30" s="96"/>
      <c r="ALN30" s="96"/>
      <c r="ALO30" s="96"/>
      <c r="ALP30" s="96"/>
      <c r="ALQ30" s="96"/>
      <c r="ALR30" s="96"/>
      <c r="ALS30" s="96"/>
      <c r="ALT30" s="96"/>
      <c r="ALU30" s="96"/>
      <c r="ALV30" s="96"/>
      <c r="ALW30" s="96"/>
      <c r="ALX30" s="96"/>
      <c r="ALY30" s="96"/>
      <c r="ALZ30" s="96"/>
      <c r="AMA30" s="96"/>
      <c r="AMB30" s="96"/>
      <c r="AMC30" s="96"/>
      <c r="AMD30" s="96"/>
      <c r="AME30" s="96"/>
      <c r="AMF30" s="96"/>
      <c r="AMG30" s="96"/>
      <c r="AMH30" s="96"/>
      <c r="AMI30" s="96"/>
      <c r="AMJ30" s="96"/>
      <c r="AMK30" s="96"/>
      <c r="AML30" s="96"/>
      <c r="AMM30" s="96"/>
      <c r="AMN30" s="96"/>
      <c r="AMO30" s="96"/>
      <c r="AMP30" s="96"/>
      <c r="AMQ30" s="96"/>
      <c r="AMR30" s="96"/>
      <c r="AMS30" s="96"/>
      <c r="AMT30" s="96"/>
      <c r="AMU30" s="96"/>
      <c r="AMV30" s="96"/>
      <c r="AMW30" s="96"/>
      <c r="AMX30" s="96"/>
      <c r="AMY30" s="96"/>
      <c r="AMZ30" s="96"/>
      <c r="ANA30" s="96"/>
      <c r="ANB30" s="96"/>
      <c r="ANC30" s="96"/>
      <c r="AND30" s="96"/>
      <c r="ANE30" s="96"/>
      <c r="ANF30" s="96"/>
      <c r="ANG30" s="96"/>
      <c r="ANH30" s="96"/>
      <c r="ANI30" s="96"/>
      <c r="ANJ30" s="96"/>
      <c r="ANK30" s="96"/>
      <c r="ANL30" s="96"/>
      <c r="ANM30" s="96"/>
      <c r="ANN30" s="96"/>
      <c r="ANO30" s="96"/>
      <c r="ANP30" s="96"/>
      <c r="ANQ30" s="96"/>
      <c r="ANR30" s="96"/>
      <c r="ANS30" s="96"/>
      <c r="ANT30" s="96"/>
      <c r="ANU30" s="96"/>
      <c r="ANV30" s="96"/>
      <c r="ANW30" s="96"/>
      <c r="ANX30" s="96"/>
      <c r="ANY30" s="96"/>
      <c r="ANZ30" s="96"/>
      <c r="AOA30" s="96"/>
      <c r="AOB30" s="96"/>
      <c r="AOC30" s="96"/>
      <c r="AOD30" s="96"/>
      <c r="AOE30" s="96"/>
      <c r="AOF30" s="96"/>
      <c r="AOG30" s="96"/>
      <c r="AOH30" s="96"/>
      <c r="AOI30" s="96"/>
      <c r="AOJ30" s="96"/>
      <c r="AOK30" s="96"/>
      <c r="AOL30" s="96"/>
      <c r="AOM30" s="96"/>
      <c r="AON30" s="96"/>
      <c r="AOO30" s="96"/>
      <c r="AOP30" s="96"/>
      <c r="AOQ30" s="96"/>
      <c r="AOR30" s="96"/>
      <c r="AOS30" s="96"/>
      <c r="AOT30" s="96"/>
      <c r="AOU30" s="96"/>
      <c r="AOV30" s="96"/>
      <c r="AOW30" s="96"/>
      <c r="AOX30" s="96"/>
      <c r="AOY30" s="96"/>
      <c r="AOZ30" s="96"/>
      <c r="APA30" s="96"/>
      <c r="APB30" s="96"/>
      <c r="APC30" s="96"/>
      <c r="APD30" s="96"/>
      <c r="APE30" s="96"/>
      <c r="APF30" s="96"/>
      <c r="APG30" s="96"/>
      <c r="APH30" s="96"/>
      <c r="API30" s="96"/>
      <c r="APJ30" s="96"/>
      <c r="APK30" s="96"/>
      <c r="APL30" s="96"/>
      <c r="APM30" s="96"/>
      <c r="APN30" s="96"/>
      <c r="APO30" s="96"/>
      <c r="APP30" s="96"/>
      <c r="APQ30" s="96"/>
      <c r="APR30" s="96"/>
      <c r="APS30" s="96"/>
      <c r="APT30" s="96"/>
      <c r="APU30" s="96"/>
      <c r="APV30" s="96"/>
      <c r="APW30" s="96"/>
      <c r="APX30" s="96"/>
      <c r="APY30" s="96"/>
      <c r="APZ30" s="96"/>
      <c r="AQA30" s="96"/>
      <c r="AQB30" s="96"/>
      <c r="AQC30" s="96"/>
      <c r="AQD30" s="96"/>
      <c r="AQE30" s="96"/>
      <c r="AQF30" s="96"/>
      <c r="AQG30" s="96"/>
      <c r="AQH30" s="96"/>
      <c r="AQI30" s="96"/>
      <c r="AQJ30" s="96"/>
      <c r="AQK30" s="96"/>
      <c r="AQL30" s="96"/>
      <c r="AQM30" s="96"/>
      <c r="AQN30" s="96"/>
      <c r="AQO30" s="96"/>
      <c r="AQP30" s="96"/>
      <c r="AQQ30" s="96"/>
      <c r="AQR30" s="96"/>
      <c r="AQS30" s="96"/>
      <c r="AQT30" s="96"/>
      <c r="AQU30" s="96"/>
      <c r="AQV30" s="96"/>
      <c r="AQW30" s="96"/>
      <c r="AQX30" s="96"/>
      <c r="AQY30" s="96"/>
      <c r="AQZ30" s="96"/>
      <c r="ARA30" s="96"/>
      <c r="ARB30" s="96"/>
      <c r="ARC30" s="96"/>
      <c r="ARD30" s="96"/>
      <c r="ARE30" s="96"/>
      <c r="ARF30" s="96"/>
      <c r="ARG30" s="96"/>
      <c r="ARH30" s="96"/>
      <c r="ARI30" s="96"/>
      <c r="ARJ30" s="96"/>
      <c r="ARK30" s="96"/>
      <c r="ARL30" s="96"/>
      <c r="ARM30" s="96"/>
      <c r="ARN30" s="96"/>
      <c r="ARO30" s="96"/>
      <c r="ARP30" s="96"/>
      <c r="ARQ30" s="96"/>
      <c r="ARR30" s="96"/>
      <c r="ARS30" s="96"/>
      <c r="ART30" s="96"/>
      <c r="ARU30" s="96"/>
      <c r="ARV30" s="96"/>
      <c r="ARW30" s="96"/>
      <c r="ARX30" s="96"/>
      <c r="ARY30" s="96"/>
      <c r="ARZ30" s="96"/>
      <c r="ASA30" s="96"/>
      <c r="ASB30" s="96"/>
      <c r="ASC30" s="96"/>
      <c r="ASD30" s="96"/>
      <c r="ASE30" s="96"/>
      <c r="ASF30" s="96"/>
      <c r="ASG30" s="96"/>
      <c r="ASH30" s="96"/>
      <c r="ASI30" s="96"/>
      <c r="ASJ30" s="96"/>
      <c r="ASK30" s="96"/>
      <c r="ASL30" s="96"/>
      <c r="ASM30" s="96"/>
      <c r="ASN30" s="96"/>
      <c r="ASO30" s="96"/>
      <c r="ASP30" s="96"/>
      <c r="ASQ30" s="96"/>
      <c r="ASR30" s="96"/>
      <c r="ASS30" s="96"/>
      <c r="AST30" s="96"/>
      <c r="ASU30" s="96"/>
      <c r="ASV30" s="96"/>
      <c r="ASW30" s="96"/>
      <c r="ASX30" s="96"/>
      <c r="ASY30" s="96"/>
      <c r="ASZ30" s="96"/>
      <c r="ATA30" s="96"/>
      <c r="ATB30" s="96"/>
      <c r="ATC30" s="96"/>
      <c r="ATD30" s="96"/>
      <c r="ATE30" s="96"/>
      <c r="ATF30" s="96"/>
      <c r="ATG30" s="96"/>
      <c r="ATH30" s="96"/>
      <c r="ATI30" s="96"/>
      <c r="ATJ30" s="96"/>
      <c r="ATK30" s="96"/>
      <c r="ATL30" s="96"/>
      <c r="ATM30" s="96"/>
      <c r="ATN30" s="96"/>
      <c r="ATO30" s="96"/>
      <c r="ATP30" s="96"/>
      <c r="ATQ30" s="96"/>
      <c r="ATR30" s="96"/>
      <c r="ATS30" s="96"/>
      <c r="ATT30" s="96"/>
      <c r="ATU30" s="96"/>
      <c r="ATV30" s="96"/>
      <c r="ATW30" s="96"/>
      <c r="ATX30" s="96"/>
      <c r="ATY30" s="96"/>
      <c r="ATZ30" s="96"/>
      <c r="AUA30" s="96"/>
      <c r="AUB30" s="96"/>
      <c r="AUC30" s="96"/>
      <c r="AUD30" s="96"/>
      <c r="AUE30" s="96"/>
      <c r="AUF30" s="96"/>
      <c r="AUG30" s="96"/>
      <c r="AUH30" s="96"/>
      <c r="AUI30" s="96"/>
      <c r="AUJ30" s="96"/>
      <c r="AUK30" s="96"/>
      <c r="AUL30" s="96"/>
      <c r="AUM30" s="96"/>
      <c r="AUN30" s="96"/>
      <c r="AUO30" s="96"/>
      <c r="AUP30" s="96"/>
      <c r="AUQ30" s="96"/>
      <c r="AUR30" s="96"/>
      <c r="AUS30" s="96"/>
      <c r="AUT30" s="96"/>
      <c r="AUU30" s="96"/>
      <c r="AUV30" s="96"/>
      <c r="AUW30" s="96"/>
      <c r="AUX30" s="96"/>
      <c r="AUY30" s="96"/>
      <c r="AUZ30" s="96"/>
      <c r="AVA30" s="96"/>
      <c r="AVB30" s="96"/>
      <c r="AVC30" s="96"/>
      <c r="AVD30" s="96"/>
      <c r="AVE30" s="96"/>
      <c r="AVF30" s="96"/>
      <c r="AVG30" s="96"/>
      <c r="AVH30" s="96"/>
      <c r="AVI30" s="96"/>
      <c r="AVJ30" s="96"/>
      <c r="AVK30" s="96"/>
      <c r="AVL30" s="96"/>
      <c r="AVM30" s="96"/>
      <c r="AVN30" s="96"/>
      <c r="AVO30" s="96"/>
      <c r="AVP30" s="96"/>
      <c r="AVQ30" s="96"/>
      <c r="AVR30" s="96"/>
      <c r="AVS30" s="96"/>
      <c r="AVT30" s="96"/>
      <c r="AVU30" s="96"/>
      <c r="AVV30" s="96"/>
      <c r="AVW30" s="96"/>
      <c r="AVX30" s="96"/>
      <c r="AVY30" s="96"/>
      <c r="AVZ30" s="96"/>
      <c r="AWA30" s="96"/>
      <c r="AWB30" s="96"/>
      <c r="AWC30" s="96"/>
      <c r="AWD30" s="96"/>
      <c r="AWE30" s="96"/>
      <c r="AWF30" s="96"/>
      <c r="AWG30" s="96"/>
      <c r="AWH30" s="96"/>
      <c r="AWI30" s="96"/>
      <c r="AWJ30" s="96"/>
      <c r="AWK30" s="96"/>
      <c r="AWL30" s="96"/>
      <c r="AWM30" s="96"/>
      <c r="AWN30" s="96"/>
      <c r="AWO30" s="96"/>
      <c r="AWP30" s="96"/>
      <c r="AWQ30" s="96"/>
      <c r="AWR30" s="96"/>
      <c r="AWS30" s="96"/>
      <c r="AWT30" s="96"/>
      <c r="AWU30" s="96"/>
      <c r="AWV30" s="96"/>
      <c r="AWW30" s="96"/>
      <c r="AWX30" s="96"/>
      <c r="AWY30" s="96"/>
      <c r="AWZ30" s="96"/>
      <c r="AXA30" s="96"/>
      <c r="AXB30" s="96"/>
      <c r="AXC30" s="96"/>
      <c r="AXD30" s="96"/>
      <c r="AXE30" s="96"/>
      <c r="AXF30" s="96"/>
      <c r="AXG30" s="96"/>
      <c r="AXH30" s="96"/>
      <c r="AXI30" s="96"/>
      <c r="AXJ30" s="96"/>
      <c r="AXK30" s="96"/>
      <c r="AXL30" s="96"/>
      <c r="AXM30" s="96"/>
      <c r="AXN30" s="96"/>
      <c r="AXO30" s="96"/>
      <c r="AXP30" s="96"/>
      <c r="AXQ30" s="96"/>
      <c r="AXR30" s="96"/>
      <c r="AXS30" s="96"/>
      <c r="AXT30" s="96"/>
      <c r="AXU30" s="96"/>
      <c r="AXV30" s="96"/>
      <c r="AXW30" s="96"/>
      <c r="AXX30" s="96"/>
      <c r="AXY30" s="96"/>
      <c r="AXZ30" s="96"/>
      <c r="AYA30" s="96"/>
      <c r="AYB30" s="96"/>
      <c r="AYC30" s="96"/>
      <c r="AYD30" s="96"/>
      <c r="AYE30" s="96"/>
      <c r="AYF30" s="96"/>
      <c r="AYG30" s="96"/>
      <c r="AYH30" s="96"/>
      <c r="AYI30" s="96"/>
      <c r="AYJ30" s="96"/>
      <c r="AYK30" s="96"/>
      <c r="AYL30" s="96"/>
      <c r="AYM30" s="96"/>
      <c r="AYN30" s="96"/>
      <c r="AYO30" s="96"/>
      <c r="AYP30" s="96"/>
      <c r="AYQ30" s="96"/>
      <c r="AYR30" s="96"/>
      <c r="AYS30" s="96"/>
      <c r="AYT30" s="96"/>
      <c r="AYU30" s="96"/>
      <c r="AYV30" s="96"/>
      <c r="AYW30" s="96"/>
      <c r="AYX30" s="96"/>
      <c r="AYY30" s="96"/>
      <c r="AYZ30" s="96"/>
      <c r="AZA30" s="96"/>
      <c r="AZB30" s="96"/>
      <c r="AZC30" s="96"/>
      <c r="AZD30" s="96"/>
      <c r="AZE30" s="96"/>
      <c r="AZF30" s="96"/>
      <c r="AZG30" s="96"/>
      <c r="AZH30" s="96"/>
      <c r="AZI30" s="96"/>
      <c r="AZJ30" s="96"/>
      <c r="AZK30" s="96"/>
      <c r="AZL30" s="96"/>
      <c r="AZM30" s="96"/>
      <c r="AZN30" s="96"/>
      <c r="AZO30" s="96"/>
      <c r="AZP30" s="96"/>
      <c r="AZQ30" s="96"/>
      <c r="AZR30" s="96"/>
      <c r="AZS30" s="96"/>
      <c r="AZT30" s="96"/>
      <c r="AZU30" s="96"/>
      <c r="AZV30" s="96"/>
      <c r="AZW30" s="96"/>
      <c r="AZX30" s="96"/>
      <c r="AZY30" s="96"/>
      <c r="AZZ30" s="96"/>
      <c r="BAA30" s="96"/>
      <c r="BAB30" s="96"/>
      <c r="BAC30" s="96"/>
      <c r="BAD30" s="96"/>
      <c r="BAE30" s="96"/>
      <c r="BAF30" s="96"/>
      <c r="BAG30" s="96"/>
      <c r="BAH30" s="96"/>
      <c r="BAI30" s="96"/>
      <c r="BAJ30" s="96"/>
      <c r="BAK30" s="96"/>
      <c r="BAL30" s="96"/>
      <c r="BAM30" s="96"/>
      <c r="BAN30" s="96"/>
      <c r="BAO30" s="96"/>
      <c r="BAP30" s="96"/>
      <c r="BAQ30" s="96"/>
      <c r="BAR30" s="96"/>
      <c r="BAS30" s="96"/>
      <c r="BAT30" s="96"/>
      <c r="BAU30" s="96"/>
      <c r="BAV30" s="96"/>
      <c r="BAW30" s="96"/>
      <c r="BAX30" s="96"/>
      <c r="BAY30" s="96"/>
      <c r="BAZ30" s="96"/>
      <c r="BBA30" s="96"/>
      <c r="BBB30" s="96"/>
      <c r="BBC30" s="96"/>
      <c r="BBD30" s="96"/>
      <c r="BBE30" s="96"/>
      <c r="BBF30" s="96"/>
      <c r="BBG30" s="96"/>
      <c r="BBH30" s="96"/>
      <c r="BBI30" s="96"/>
      <c r="BBJ30" s="96"/>
      <c r="BBK30" s="96"/>
      <c r="BBL30" s="96"/>
      <c r="BBM30" s="96"/>
      <c r="BBN30" s="96"/>
      <c r="BBO30" s="96"/>
      <c r="BBP30" s="96"/>
      <c r="BBQ30" s="96"/>
      <c r="BBR30" s="96"/>
      <c r="BBS30" s="96"/>
      <c r="BBT30" s="96"/>
      <c r="BBU30" s="96"/>
      <c r="BBV30" s="96"/>
      <c r="BBW30" s="96"/>
      <c r="BBX30" s="96"/>
      <c r="BBY30" s="96"/>
      <c r="BBZ30" s="96"/>
      <c r="BCA30" s="96"/>
      <c r="BCB30" s="96"/>
      <c r="BCC30" s="96"/>
      <c r="BCD30" s="96"/>
      <c r="BCE30" s="96"/>
      <c r="BCF30" s="96"/>
      <c r="BCG30" s="96"/>
      <c r="BCH30" s="96"/>
      <c r="BCI30" s="96"/>
      <c r="BCJ30" s="96"/>
      <c r="BCK30" s="96"/>
      <c r="BCL30" s="96"/>
      <c r="BCM30" s="96"/>
      <c r="BCN30" s="96"/>
      <c r="BCO30" s="96"/>
      <c r="BCP30" s="96"/>
      <c r="BCQ30" s="96"/>
      <c r="BCR30" s="96"/>
      <c r="BCS30" s="96"/>
      <c r="BCT30" s="96"/>
      <c r="BCU30" s="96"/>
      <c r="BCV30" s="96"/>
      <c r="BCW30" s="96"/>
      <c r="BCX30" s="96"/>
      <c r="BCY30" s="96"/>
      <c r="BCZ30" s="96"/>
      <c r="BDA30" s="96"/>
      <c r="BDB30" s="96"/>
      <c r="BDC30" s="96"/>
      <c r="BDD30" s="96"/>
      <c r="BDE30" s="96"/>
      <c r="BDF30" s="96"/>
      <c r="BDG30" s="96"/>
      <c r="BDH30" s="96"/>
      <c r="BDI30" s="96"/>
      <c r="BDJ30" s="96"/>
      <c r="BDK30" s="96"/>
      <c r="BDL30" s="96"/>
      <c r="BDM30" s="96"/>
      <c r="BDN30" s="96"/>
      <c r="BDO30" s="96"/>
      <c r="BDP30" s="96"/>
      <c r="BDQ30" s="96"/>
      <c r="BDR30" s="96"/>
      <c r="BDS30" s="96"/>
      <c r="BDT30" s="96"/>
      <c r="BDU30" s="96"/>
      <c r="BDV30" s="96"/>
      <c r="BDW30" s="96"/>
      <c r="BDX30" s="96"/>
      <c r="BDY30" s="96"/>
      <c r="BDZ30" s="96"/>
      <c r="BEA30" s="96"/>
      <c r="BEB30" s="96"/>
      <c r="BEC30" s="96"/>
      <c r="BED30" s="96"/>
      <c r="BEE30" s="96"/>
      <c r="BEF30" s="96"/>
      <c r="BEG30" s="96"/>
      <c r="BEH30" s="96"/>
      <c r="BEI30" s="96"/>
      <c r="BEJ30" s="96"/>
      <c r="BEK30" s="96"/>
      <c r="BEL30" s="96"/>
      <c r="BEM30" s="96"/>
      <c r="BEN30" s="96"/>
      <c r="BEO30" s="96"/>
      <c r="BEP30" s="96"/>
      <c r="BEQ30" s="96"/>
      <c r="BER30" s="96"/>
      <c r="BES30" s="96"/>
      <c r="BET30" s="96"/>
      <c r="BEU30" s="96"/>
      <c r="BEV30" s="96"/>
      <c r="BEW30" s="96"/>
      <c r="BEX30" s="96"/>
      <c r="BEY30" s="96"/>
      <c r="BEZ30" s="96"/>
      <c r="BFA30" s="96"/>
      <c r="BFB30" s="96"/>
      <c r="BFC30" s="96"/>
      <c r="BFD30" s="96"/>
      <c r="BFE30" s="96"/>
      <c r="BFF30" s="96"/>
      <c r="BFG30" s="96"/>
      <c r="BFH30" s="96"/>
      <c r="BFI30" s="96"/>
      <c r="BFJ30" s="96"/>
      <c r="BFK30" s="96"/>
      <c r="BFL30" s="96"/>
      <c r="BFM30" s="96"/>
      <c r="BFN30" s="96"/>
      <c r="BFO30" s="96"/>
      <c r="BFP30" s="96"/>
      <c r="BFQ30" s="96"/>
      <c r="BFR30" s="96"/>
      <c r="BFS30" s="96"/>
      <c r="BFT30" s="96"/>
      <c r="BFU30" s="96"/>
      <c r="BFV30" s="96"/>
      <c r="BFW30" s="96"/>
      <c r="BFX30" s="96"/>
      <c r="BFY30" s="96"/>
      <c r="BFZ30" s="96"/>
      <c r="BGA30" s="96"/>
      <c r="BGB30" s="96"/>
      <c r="BGC30" s="96"/>
      <c r="BGD30" s="96"/>
      <c r="BGE30" s="96"/>
      <c r="BGF30" s="96"/>
      <c r="BGG30" s="96"/>
      <c r="BGH30" s="96"/>
      <c r="BGI30" s="96"/>
      <c r="BGJ30" s="96"/>
      <c r="BGK30" s="96"/>
      <c r="BGL30" s="96"/>
      <c r="BGM30" s="96"/>
      <c r="BGN30" s="96"/>
      <c r="BGO30" s="96"/>
      <c r="BGP30" s="96"/>
      <c r="BGQ30" s="96"/>
      <c r="BGR30" s="96"/>
      <c r="BGS30" s="96"/>
      <c r="BGT30" s="96"/>
      <c r="BGU30" s="96"/>
      <c r="BGV30" s="96"/>
      <c r="BGW30" s="96"/>
      <c r="BGX30" s="96"/>
      <c r="BGY30" s="96"/>
      <c r="BGZ30" s="96"/>
      <c r="BHA30" s="96"/>
      <c r="BHB30" s="96"/>
      <c r="BHC30" s="96"/>
      <c r="BHD30" s="96"/>
      <c r="BHE30" s="96"/>
      <c r="BHF30" s="96"/>
      <c r="BHG30" s="96"/>
      <c r="BHH30" s="96"/>
      <c r="BHI30" s="96"/>
      <c r="BHJ30" s="96"/>
      <c r="BHK30" s="96"/>
      <c r="BHL30" s="96"/>
      <c r="BHM30" s="96"/>
      <c r="BHN30" s="96"/>
      <c r="BHO30" s="96"/>
      <c r="BHP30" s="96"/>
      <c r="BHQ30" s="96"/>
      <c r="BHR30" s="96"/>
      <c r="BHS30" s="96"/>
      <c r="BHT30" s="96"/>
      <c r="BHU30" s="96"/>
      <c r="BHV30" s="96"/>
      <c r="BHW30" s="96"/>
      <c r="BHX30" s="96"/>
      <c r="BHY30" s="96"/>
      <c r="BHZ30" s="96"/>
      <c r="BIA30" s="96"/>
      <c r="BIB30" s="96"/>
      <c r="BIC30" s="96"/>
      <c r="BID30" s="96"/>
      <c r="BIE30" s="96"/>
      <c r="BIF30" s="96"/>
      <c r="BIG30" s="96"/>
      <c r="BIH30" s="96"/>
      <c r="BII30" s="96"/>
      <c r="BIJ30" s="96"/>
      <c r="BIK30" s="96"/>
      <c r="BIL30" s="96"/>
      <c r="BIM30" s="96"/>
      <c r="BIN30" s="96"/>
      <c r="BIO30" s="96"/>
      <c r="BIP30" s="96"/>
      <c r="BIQ30" s="96"/>
      <c r="BIR30" s="96"/>
      <c r="BIS30" s="96"/>
      <c r="BIT30" s="96"/>
      <c r="BIU30" s="96"/>
      <c r="BIV30" s="96"/>
      <c r="BIW30" s="96"/>
      <c r="BIX30" s="96"/>
      <c r="BIY30" s="96"/>
      <c r="BIZ30" s="96"/>
      <c r="BJA30" s="96"/>
      <c r="BJB30" s="96"/>
      <c r="BJC30" s="96"/>
      <c r="BJD30" s="96"/>
      <c r="BJE30" s="96"/>
      <c r="BJF30" s="96"/>
      <c r="BJG30" s="96"/>
      <c r="BJH30" s="96"/>
      <c r="BJI30" s="96"/>
      <c r="BJJ30" s="96"/>
      <c r="BJK30" s="96"/>
      <c r="BJL30" s="96"/>
      <c r="BJM30" s="96"/>
      <c r="BJN30" s="96"/>
      <c r="BJO30" s="96"/>
      <c r="BJP30" s="96"/>
      <c r="BJQ30" s="96"/>
      <c r="BJR30" s="96"/>
      <c r="BJS30" s="96"/>
      <c r="BJT30" s="96"/>
      <c r="BJU30" s="96"/>
      <c r="BJV30" s="96"/>
      <c r="BJW30" s="96"/>
      <c r="BJX30" s="96"/>
      <c r="BJY30" s="96"/>
      <c r="BJZ30" s="96"/>
      <c r="BKA30" s="96"/>
      <c r="BKB30" s="96"/>
      <c r="BKC30" s="96"/>
      <c r="BKD30" s="96"/>
      <c r="BKE30" s="96"/>
      <c r="BKF30" s="96"/>
      <c r="BKG30" s="96"/>
      <c r="BKH30" s="96"/>
      <c r="BKI30" s="96"/>
      <c r="BKJ30" s="96"/>
      <c r="BKK30" s="96"/>
      <c r="BKL30" s="96"/>
      <c r="BKM30" s="96"/>
      <c r="BKN30" s="96"/>
      <c r="BKO30" s="96"/>
      <c r="BKP30" s="96"/>
      <c r="BKQ30" s="96"/>
      <c r="BKR30" s="96"/>
      <c r="BKS30" s="96"/>
      <c r="BKT30" s="96"/>
      <c r="BKU30" s="96"/>
      <c r="BKV30" s="96"/>
      <c r="BKW30" s="96"/>
      <c r="BKX30" s="96"/>
      <c r="BKY30" s="96"/>
      <c r="BKZ30" s="96"/>
      <c r="BLA30" s="96"/>
      <c r="BLB30" s="96"/>
      <c r="BLC30" s="96"/>
      <c r="BLD30" s="96"/>
      <c r="BLE30" s="96"/>
      <c r="BLF30" s="96"/>
      <c r="BLG30" s="96"/>
      <c r="BLH30" s="96"/>
      <c r="BLI30" s="96"/>
      <c r="BLJ30" s="96"/>
      <c r="BLK30" s="96"/>
      <c r="BLL30" s="96"/>
      <c r="BLM30" s="96"/>
      <c r="BLN30" s="96"/>
      <c r="BLO30" s="96"/>
      <c r="BLP30" s="96"/>
      <c r="BLQ30" s="96"/>
      <c r="BLR30" s="96"/>
      <c r="BLS30" s="96"/>
      <c r="BLT30" s="96"/>
      <c r="BLU30" s="96"/>
      <c r="BLV30" s="96"/>
      <c r="BLW30" s="96"/>
      <c r="BLX30" s="96"/>
      <c r="BLY30" s="96"/>
      <c r="BLZ30" s="96"/>
      <c r="BMA30" s="96"/>
      <c r="BMB30" s="96"/>
      <c r="BMC30" s="96"/>
      <c r="BMD30" s="96"/>
      <c r="BME30" s="96"/>
      <c r="BMF30" s="96"/>
      <c r="BMG30" s="96"/>
      <c r="BMH30" s="96"/>
      <c r="BMI30" s="96"/>
      <c r="BMJ30" s="96"/>
      <c r="BMK30" s="96"/>
      <c r="BML30" s="96"/>
      <c r="BMM30" s="96"/>
      <c r="BMN30" s="96"/>
      <c r="BMO30" s="96"/>
      <c r="BMP30" s="96"/>
      <c r="BMQ30" s="96"/>
      <c r="BMR30" s="96"/>
      <c r="BMS30" s="96"/>
      <c r="BMT30" s="96"/>
      <c r="BMU30" s="96"/>
      <c r="BMV30" s="96"/>
      <c r="BMW30" s="96"/>
      <c r="BMX30" s="96"/>
      <c r="BMY30" s="96"/>
      <c r="BMZ30" s="96"/>
      <c r="BNA30" s="96"/>
      <c r="BNB30" s="96"/>
      <c r="BNC30" s="96"/>
      <c r="BND30" s="96"/>
      <c r="BNE30" s="96"/>
      <c r="BNF30" s="96"/>
      <c r="BNG30" s="96"/>
      <c r="BNH30" s="96"/>
      <c r="BNI30" s="96"/>
      <c r="BNJ30" s="96"/>
      <c r="BNK30" s="96"/>
      <c r="BNL30" s="96"/>
      <c r="BNM30" s="96"/>
      <c r="BNN30" s="96"/>
      <c r="BNO30" s="96"/>
      <c r="BNP30" s="96"/>
      <c r="BNQ30" s="96"/>
      <c r="BNR30" s="96"/>
      <c r="BNS30" s="96"/>
      <c r="BNT30" s="96"/>
      <c r="BNU30" s="96"/>
      <c r="BNV30" s="96"/>
      <c r="BNW30" s="96"/>
      <c r="BNX30" s="96"/>
      <c r="BNY30" s="96"/>
      <c r="BNZ30" s="96"/>
      <c r="BOA30" s="96"/>
      <c r="BOB30" s="96"/>
      <c r="BOC30" s="96"/>
      <c r="BOD30" s="96"/>
      <c r="BOE30" s="96"/>
      <c r="BOF30" s="96"/>
      <c r="BOG30" s="96"/>
      <c r="BOH30" s="96"/>
      <c r="BOI30" s="96"/>
      <c r="BOJ30" s="96"/>
      <c r="BOK30" s="96"/>
      <c r="BOL30" s="96"/>
      <c r="BOM30" s="96"/>
      <c r="BON30" s="96"/>
      <c r="BOO30" s="96"/>
      <c r="BOP30" s="96"/>
      <c r="BOQ30" s="96"/>
      <c r="BOR30" s="96"/>
      <c r="BOS30" s="96"/>
      <c r="BOT30" s="96"/>
      <c r="BOU30" s="96"/>
      <c r="BOV30" s="96"/>
      <c r="BOW30" s="96"/>
      <c r="BOX30" s="96"/>
      <c r="BOY30" s="96"/>
      <c r="BOZ30" s="96"/>
      <c r="BPA30" s="96"/>
      <c r="BPB30" s="96"/>
      <c r="BPC30" s="96"/>
      <c r="BPD30" s="96"/>
      <c r="BPE30" s="96"/>
      <c r="BPF30" s="96"/>
      <c r="BPG30" s="96"/>
      <c r="BPH30" s="96"/>
      <c r="BPI30" s="96"/>
      <c r="BPJ30" s="96"/>
      <c r="BPK30" s="96"/>
      <c r="BPL30" s="96"/>
      <c r="BPM30" s="96"/>
      <c r="BPN30" s="96"/>
      <c r="BPO30" s="96"/>
      <c r="BPP30" s="96"/>
      <c r="BPQ30" s="96"/>
      <c r="BPR30" s="96"/>
      <c r="BPS30" s="96"/>
      <c r="BPT30" s="96"/>
      <c r="BPU30" s="96"/>
      <c r="BPV30" s="96"/>
      <c r="BPW30" s="96"/>
      <c r="BPX30" s="96"/>
      <c r="BPY30" s="96"/>
      <c r="BPZ30" s="96"/>
      <c r="BQA30" s="96"/>
      <c r="BQB30" s="96"/>
      <c r="BQC30" s="96"/>
      <c r="BQD30" s="96"/>
      <c r="BQE30" s="96"/>
      <c r="BQF30" s="96"/>
      <c r="BQG30" s="96"/>
      <c r="BQH30" s="96"/>
      <c r="BQI30" s="96"/>
      <c r="BQJ30" s="96"/>
      <c r="BQK30" s="96"/>
      <c r="BQL30" s="96"/>
      <c r="BQM30" s="96"/>
      <c r="BQN30" s="96"/>
      <c r="BQO30" s="96"/>
      <c r="BQP30" s="96"/>
      <c r="BQQ30" s="96"/>
      <c r="BQR30" s="96"/>
      <c r="BQS30" s="96"/>
      <c r="BQT30" s="96"/>
      <c r="BQU30" s="96"/>
      <c r="BQV30" s="96"/>
      <c r="BQW30" s="96"/>
      <c r="BQX30" s="96"/>
      <c r="BQY30" s="96"/>
      <c r="BQZ30" s="96"/>
      <c r="BRA30" s="96"/>
      <c r="BRB30" s="96"/>
      <c r="BRC30" s="96"/>
      <c r="BRD30" s="96"/>
      <c r="BRE30" s="96"/>
      <c r="BRF30" s="96"/>
      <c r="BRG30" s="96"/>
      <c r="BRH30" s="96"/>
      <c r="BRI30" s="96"/>
      <c r="BRJ30" s="96"/>
      <c r="BRK30" s="96"/>
      <c r="BRL30" s="96"/>
      <c r="BRM30" s="96"/>
      <c r="BRN30" s="96"/>
      <c r="BRO30" s="96"/>
      <c r="BRP30" s="96"/>
      <c r="BRQ30" s="96"/>
      <c r="BRR30" s="96"/>
      <c r="BRS30" s="96"/>
      <c r="BRT30" s="96"/>
      <c r="BRU30" s="96"/>
      <c r="BRV30" s="96"/>
      <c r="BRW30" s="96"/>
      <c r="BRX30" s="96"/>
      <c r="BRY30" s="96"/>
      <c r="BRZ30" s="96"/>
      <c r="BSA30" s="96"/>
      <c r="BSB30" s="96"/>
      <c r="BSC30" s="96"/>
      <c r="BSD30" s="96"/>
      <c r="BSE30" s="96"/>
      <c r="BSF30" s="96"/>
      <c r="BSG30" s="96"/>
      <c r="BSH30" s="96"/>
      <c r="BSI30" s="96"/>
      <c r="BSJ30" s="96"/>
      <c r="BSK30" s="96"/>
      <c r="BSL30" s="96"/>
      <c r="BSM30" s="96"/>
      <c r="BSN30" s="96"/>
      <c r="BSO30" s="96"/>
      <c r="BSP30" s="96"/>
      <c r="BSQ30" s="96"/>
      <c r="BSR30" s="96"/>
      <c r="BSS30" s="96"/>
      <c r="BST30" s="96"/>
      <c r="BSU30" s="96"/>
      <c r="BSV30" s="96"/>
      <c r="BSW30" s="96"/>
      <c r="BSX30" s="96"/>
      <c r="BSY30" s="96"/>
      <c r="BSZ30" s="96"/>
      <c r="BTA30" s="96"/>
      <c r="BTB30" s="96"/>
      <c r="BTC30" s="96"/>
      <c r="BTD30" s="96"/>
      <c r="BTE30" s="96"/>
      <c r="BTF30" s="96"/>
      <c r="BTG30" s="96"/>
      <c r="BTH30" s="96"/>
      <c r="BTI30" s="96"/>
      <c r="BTJ30" s="96"/>
      <c r="BTK30" s="96"/>
      <c r="BTL30" s="96"/>
      <c r="BTM30" s="96"/>
      <c r="BTN30" s="96"/>
      <c r="BTO30" s="96"/>
      <c r="BTP30" s="96"/>
      <c r="BTQ30" s="96"/>
      <c r="BTR30" s="96"/>
      <c r="BTS30" s="96"/>
      <c r="BTT30" s="96"/>
      <c r="BTU30" s="96"/>
      <c r="BTV30" s="96"/>
      <c r="BTW30" s="96"/>
      <c r="BTX30" s="96"/>
      <c r="BTY30" s="96"/>
      <c r="BTZ30" s="96"/>
      <c r="BUA30" s="96"/>
      <c r="BUB30" s="96"/>
      <c r="BUC30" s="96"/>
      <c r="BUD30" s="96"/>
      <c r="BUE30" s="96"/>
      <c r="BUF30" s="96"/>
      <c r="BUG30" s="96"/>
      <c r="BUH30" s="96"/>
      <c r="BUI30" s="96"/>
      <c r="BUJ30" s="96"/>
      <c r="BUK30" s="96"/>
      <c r="BUL30" s="96"/>
      <c r="BUM30" s="96"/>
      <c r="BUN30" s="96"/>
      <c r="BUO30" s="96"/>
      <c r="BUP30" s="96"/>
      <c r="BUQ30" s="96"/>
      <c r="BUR30" s="96"/>
      <c r="BUS30" s="96"/>
      <c r="BUT30" s="96"/>
      <c r="BUU30" s="96"/>
      <c r="BUV30" s="96"/>
      <c r="BUW30" s="96"/>
      <c r="BUX30" s="96"/>
      <c r="BUY30" s="96"/>
      <c r="BUZ30" s="96"/>
      <c r="BVA30" s="96"/>
      <c r="BVB30" s="96"/>
      <c r="BVC30" s="96"/>
      <c r="BVD30" s="96"/>
      <c r="BVE30" s="96"/>
      <c r="BVF30" s="96"/>
      <c r="BVG30" s="96"/>
      <c r="BVH30" s="96"/>
      <c r="BVI30" s="96"/>
      <c r="BVJ30" s="96"/>
      <c r="BVK30" s="96"/>
      <c r="BVL30" s="96"/>
      <c r="BVM30" s="96"/>
      <c r="BVN30" s="96"/>
      <c r="BVO30" s="96"/>
      <c r="BVP30" s="96"/>
      <c r="BVQ30" s="96"/>
      <c r="BVR30" s="96"/>
      <c r="BVS30" s="96"/>
      <c r="BVT30" s="96"/>
      <c r="BVU30" s="96"/>
      <c r="BVV30" s="96"/>
      <c r="BVW30" s="96"/>
      <c r="BVX30" s="96"/>
      <c r="BVY30" s="96"/>
      <c r="BVZ30" s="96"/>
      <c r="BWA30" s="96"/>
      <c r="BWB30" s="96"/>
      <c r="BWC30" s="96"/>
      <c r="BWD30" s="96"/>
      <c r="BWE30" s="96"/>
      <c r="BWF30" s="96"/>
      <c r="BWG30" s="96"/>
      <c r="BWH30" s="96"/>
      <c r="BWI30" s="96"/>
      <c r="BWJ30" s="96"/>
      <c r="BWK30" s="96"/>
      <c r="BWL30" s="96"/>
      <c r="BWM30" s="96"/>
      <c r="BWN30" s="96"/>
      <c r="BWO30" s="96"/>
      <c r="BWP30" s="96"/>
      <c r="BWQ30" s="96"/>
      <c r="BWR30" s="96"/>
      <c r="BWS30" s="96"/>
      <c r="BWT30" s="96"/>
      <c r="BWU30" s="96"/>
      <c r="BWV30" s="96"/>
      <c r="BWW30" s="96"/>
      <c r="BWX30" s="96"/>
      <c r="BWY30" s="96"/>
      <c r="BWZ30" s="96"/>
      <c r="BXA30" s="96"/>
      <c r="BXB30" s="96"/>
      <c r="BXC30" s="96"/>
      <c r="BXD30" s="96"/>
      <c r="BXE30" s="96"/>
      <c r="BXF30" s="96"/>
      <c r="BXG30" s="96"/>
      <c r="BXH30" s="96"/>
      <c r="BXI30" s="96"/>
      <c r="BXJ30" s="96"/>
      <c r="BXK30" s="96"/>
      <c r="BXL30" s="96"/>
      <c r="BXM30" s="96"/>
      <c r="BXN30" s="96"/>
      <c r="BXO30" s="96"/>
      <c r="BXP30" s="96"/>
      <c r="BXQ30" s="96"/>
      <c r="BXR30" s="96"/>
      <c r="BXS30" s="96"/>
      <c r="BXT30" s="96"/>
      <c r="BXU30" s="96"/>
      <c r="BXV30" s="96"/>
      <c r="BXW30" s="96"/>
      <c r="BXX30" s="96"/>
      <c r="BXY30" s="96"/>
      <c r="BXZ30" s="96"/>
      <c r="BYA30" s="96"/>
      <c r="BYB30" s="96"/>
      <c r="BYC30" s="96"/>
      <c r="BYD30" s="96"/>
      <c r="BYE30" s="96"/>
      <c r="BYF30" s="96"/>
      <c r="BYG30" s="96"/>
      <c r="BYH30" s="96"/>
      <c r="BYI30" s="96"/>
      <c r="BYJ30" s="96"/>
      <c r="BYK30" s="96"/>
      <c r="BYL30" s="96"/>
      <c r="BYM30" s="96"/>
      <c r="BYN30" s="96"/>
      <c r="BYO30" s="96"/>
      <c r="BYP30" s="96"/>
      <c r="BYQ30" s="96"/>
      <c r="BYR30" s="96"/>
      <c r="BYS30" s="96"/>
      <c r="BYT30" s="96"/>
      <c r="BYU30" s="96"/>
      <c r="BYV30" s="96"/>
      <c r="BYW30" s="96"/>
      <c r="BYX30" s="96"/>
      <c r="BYY30" s="96"/>
      <c r="BYZ30" s="96"/>
      <c r="BZA30" s="96"/>
      <c r="BZB30" s="96"/>
      <c r="BZC30" s="96"/>
      <c r="BZD30" s="96"/>
      <c r="BZE30" s="96"/>
      <c r="BZF30" s="96"/>
      <c r="BZG30" s="96"/>
      <c r="BZH30" s="96"/>
      <c r="BZI30" s="96"/>
      <c r="BZJ30" s="96"/>
      <c r="BZK30" s="96"/>
      <c r="BZL30" s="96"/>
      <c r="BZM30" s="96"/>
      <c r="BZN30" s="96"/>
      <c r="BZO30" s="96"/>
      <c r="BZP30" s="96"/>
      <c r="BZQ30" s="96"/>
      <c r="BZR30" s="96"/>
      <c r="BZS30" s="96"/>
      <c r="BZT30" s="96"/>
      <c r="BZU30" s="96"/>
      <c r="BZV30" s="96"/>
      <c r="BZW30" s="96"/>
      <c r="BZX30" s="96"/>
      <c r="BZY30" s="96"/>
      <c r="BZZ30" s="96"/>
      <c r="CAA30" s="96"/>
      <c r="CAB30" s="96"/>
      <c r="CAC30" s="96"/>
      <c r="CAD30" s="96"/>
      <c r="CAE30" s="96"/>
      <c r="CAF30" s="96"/>
      <c r="CAG30" s="96"/>
      <c r="CAH30" s="96"/>
      <c r="CAI30" s="96"/>
      <c r="CAJ30" s="96"/>
      <c r="CAK30" s="96"/>
      <c r="CAL30" s="96"/>
      <c r="CAM30" s="96"/>
      <c r="CAN30" s="96"/>
      <c r="CAO30" s="96"/>
      <c r="CAP30" s="96"/>
      <c r="CAQ30" s="96"/>
      <c r="CAR30" s="96"/>
      <c r="CAS30" s="96"/>
      <c r="CAT30" s="96"/>
      <c r="CAU30" s="96"/>
      <c r="CAV30" s="96"/>
      <c r="CAW30" s="96"/>
      <c r="CAX30" s="96"/>
      <c r="CAY30" s="96"/>
      <c r="CAZ30" s="96"/>
      <c r="CBA30" s="96"/>
      <c r="CBB30" s="96"/>
      <c r="CBC30" s="96"/>
      <c r="CBD30" s="96"/>
      <c r="CBE30" s="96"/>
      <c r="CBF30" s="96"/>
      <c r="CBG30" s="96"/>
      <c r="CBH30" s="96"/>
      <c r="CBI30" s="96"/>
      <c r="CBJ30" s="96"/>
      <c r="CBK30" s="96"/>
      <c r="CBL30" s="96"/>
      <c r="CBM30" s="96"/>
      <c r="CBN30" s="96"/>
      <c r="CBO30" s="96"/>
      <c r="CBP30" s="96"/>
      <c r="CBQ30" s="96"/>
      <c r="CBR30" s="96"/>
      <c r="CBS30" s="96"/>
      <c r="CBT30" s="96"/>
      <c r="CBU30" s="96"/>
      <c r="CBV30" s="96"/>
      <c r="CBW30" s="96"/>
      <c r="CBX30" s="96"/>
      <c r="CBY30" s="96"/>
      <c r="CBZ30" s="96"/>
      <c r="CCA30" s="96"/>
      <c r="CCB30" s="96"/>
      <c r="CCC30" s="96"/>
      <c r="CCD30" s="96"/>
      <c r="CCE30" s="96"/>
      <c r="CCF30" s="96"/>
      <c r="CCG30" s="96"/>
      <c r="CCH30" s="96"/>
      <c r="CCI30" s="96"/>
      <c r="CCJ30" s="96"/>
      <c r="CCK30" s="96"/>
      <c r="CCL30" s="96"/>
      <c r="CCM30" s="96"/>
      <c r="CCN30" s="96"/>
      <c r="CCO30" s="96"/>
      <c r="CCP30" s="96"/>
      <c r="CCQ30" s="96"/>
      <c r="CCR30" s="96"/>
      <c r="CCS30" s="96"/>
      <c r="CCT30" s="96"/>
      <c r="CCU30" s="96"/>
      <c r="CCV30" s="96"/>
      <c r="CCW30" s="96"/>
      <c r="CCX30" s="96"/>
      <c r="CCY30" s="96"/>
      <c r="CCZ30" s="96"/>
      <c r="CDA30" s="96"/>
      <c r="CDB30" s="96"/>
      <c r="CDC30" s="96"/>
      <c r="CDD30" s="96"/>
      <c r="CDE30" s="96"/>
      <c r="CDF30" s="96"/>
      <c r="CDG30" s="96"/>
      <c r="CDH30" s="96"/>
      <c r="CDI30" s="96"/>
      <c r="CDJ30" s="96"/>
      <c r="CDK30" s="96"/>
      <c r="CDL30" s="96"/>
      <c r="CDM30" s="96"/>
      <c r="CDN30" s="96"/>
      <c r="CDO30" s="96"/>
      <c r="CDP30" s="96"/>
      <c r="CDQ30" s="96"/>
      <c r="CDR30" s="96"/>
      <c r="CDS30" s="96"/>
      <c r="CDT30" s="96"/>
      <c r="CDU30" s="96"/>
      <c r="CDV30" s="96"/>
      <c r="CDW30" s="96"/>
      <c r="CDX30" s="96"/>
      <c r="CDY30" s="96"/>
      <c r="CDZ30" s="96"/>
      <c r="CEA30" s="96"/>
      <c r="CEB30" s="96"/>
      <c r="CEC30" s="96"/>
      <c r="CED30" s="96"/>
      <c r="CEE30" s="96"/>
      <c r="CEF30" s="96"/>
      <c r="CEG30" s="96"/>
      <c r="CEH30" s="96"/>
      <c r="CEI30" s="96"/>
      <c r="CEJ30" s="96"/>
      <c r="CEK30" s="96"/>
      <c r="CEL30" s="96"/>
      <c r="CEM30" s="96"/>
      <c r="CEN30" s="96"/>
      <c r="CEO30" s="96"/>
      <c r="CEP30" s="96"/>
      <c r="CEQ30" s="96"/>
      <c r="CER30" s="96"/>
      <c r="CES30" s="96"/>
      <c r="CET30" s="96"/>
      <c r="CEU30" s="96"/>
      <c r="CEV30" s="96"/>
      <c r="CEW30" s="96"/>
      <c r="CEX30" s="96"/>
      <c r="CEY30" s="96"/>
      <c r="CEZ30" s="96"/>
      <c r="CFA30" s="96"/>
      <c r="CFB30" s="96"/>
      <c r="CFC30" s="96"/>
      <c r="CFD30" s="96"/>
      <c r="CFE30" s="96"/>
      <c r="CFF30" s="96"/>
      <c r="CFG30" s="96"/>
      <c r="CFH30" s="96"/>
      <c r="CFI30" s="96"/>
      <c r="CFJ30" s="96"/>
      <c r="CFK30" s="96"/>
      <c r="CFL30" s="96"/>
      <c r="CFM30" s="96"/>
      <c r="CFN30" s="96"/>
      <c r="CFO30" s="96"/>
      <c r="CFP30" s="96"/>
      <c r="CFQ30" s="96"/>
      <c r="CFR30" s="96"/>
      <c r="CFS30" s="96"/>
      <c r="CFT30" s="96"/>
      <c r="CFU30" s="96"/>
      <c r="CFV30" s="96"/>
      <c r="CFW30" s="96"/>
      <c r="CFX30" s="96"/>
      <c r="CFY30" s="96"/>
      <c r="CFZ30" s="96"/>
      <c r="CGA30" s="96"/>
      <c r="CGB30" s="96"/>
      <c r="CGC30" s="96"/>
      <c r="CGD30" s="96"/>
      <c r="CGE30" s="96"/>
      <c r="CGF30" s="96"/>
      <c r="CGG30" s="96"/>
      <c r="CGH30" s="96"/>
      <c r="CGI30" s="96"/>
      <c r="CGJ30" s="96"/>
      <c r="CGK30" s="96"/>
      <c r="CGL30" s="96"/>
      <c r="CGM30" s="96"/>
      <c r="CGN30" s="96"/>
      <c r="CGO30" s="96"/>
      <c r="CGP30" s="96"/>
      <c r="CGQ30" s="96"/>
      <c r="CGR30" s="96"/>
      <c r="CGS30" s="96"/>
      <c r="CGT30" s="96"/>
      <c r="CGU30" s="96"/>
      <c r="CGV30" s="96"/>
      <c r="CGW30" s="96"/>
      <c r="CGX30" s="96"/>
      <c r="CGY30" s="96"/>
      <c r="CGZ30" s="96"/>
      <c r="CHA30" s="96"/>
      <c r="CHB30" s="96"/>
      <c r="CHC30" s="96"/>
      <c r="CHD30" s="96"/>
      <c r="CHE30" s="96"/>
      <c r="CHF30" s="96"/>
      <c r="CHG30" s="96"/>
      <c r="CHH30" s="96"/>
      <c r="CHI30" s="96"/>
      <c r="CHJ30" s="96"/>
      <c r="CHK30" s="96"/>
      <c r="CHL30" s="96"/>
      <c r="CHM30" s="96"/>
      <c r="CHN30" s="96"/>
      <c r="CHO30" s="96"/>
      <c r="CHP30" s="96"/>
      <c r="CHQ30" s="96"/>
      <c r="CHR30" s="96"/>
      <c r="CHS30" s="96"/>
      <c r="CHT30" s="96"/>
      <c r="CHU30" s="96"/>
      <c r="CHV30" s="96"/>
      <c r="CHW30" s="96"/>
      <c r="CHX30" s="96"/>
      <c r="CHY30" s="96"/>
      <c r="CHZ30" s="96"/>
      <c r="CIA30" s="96"/>
      <c r="CIB30" s="96"/>
      <c r="CIC30" s="96"/>
      <c r="CID30" s="96"/>
      <c r="CIE30" s="96"/>
      <c r="CIF30" s="96"/>
      <c r="CIG30" s="96"/>
      <c r="CIH30" s="96"/>
      <c r="CII30" s="96"/>
      <c r="CIJ30" s="96"/>
      <c r="CIK30" s="96"/>
      <c r="CIL30" s="96"/>
      <c r="CIM30" s="96"/>
      <c r="CIN30" s="96"/>
      <c r="CIO30" s="96"/>
      <c r="CIP30" s="96"/>
      <c r="CIQ30" s="96"/>
      <c r="CIR30" s="96"/>
      <c r="CIS30" s="96"/>
      <c r="CIT30" s="96"/>
      <c r="CIU30" s="96"/>
      <c r="CIV30" s="96"/>
      <c r="CIW30" s="96"/>
      <c r="CIX30" s="96"/>
      <c r="CIY30" s="96"/>
      <c r="CIZ30" s="96"/>
      <c r="CJA30" s="96"/>
      <c r="CJB30" s="96"/>
      <c r="CJC30" s="96"/>
      <c r="CJD30" s="96"/>
      <c r="CJE30" s="96"/>
      <c r="CJF30" s="96"/>
      <c r="CJG30" s="96"/>
      <c r="CJH30" s="96"/>
      <c r="CJI30" s="96"/>
      <c r="CJJ30" s="96"/>
      <c r="CJK30" s="96"/>
      <c r="CJL30" s="96"/>
      <c r="CJM30" s="96"/>
      <c r="CJN30" s="96"/>
      <c r="CJO30" s="96"/>
      <c r="CJP30" s="96"/>
      <c r="CJQ30" s="96"/>
      <c r="CJR30" s="96"/>
      <c r="CJS30" s="96"/>
      <c r="CJT30" s="96"/>
      <c r="CJU30" s="96"/>
      <c r="CJV30" s="96"/>
      <c r="CJW30" s="96"/>
      <c r="CJX30" s="96"/>
      <c r="CJY30" s="96"/>
      <c r="CJZ30" s="96"/>
      <c r="CKA30" s="96"/>
      <c r="CKB30" s="96"/>
      <c r="CKC30" s="96"/>
      <c r="CKD30" s="96"/>
      <c r="CKE30" s="96"/>
      <c r="CKF30" s="96"/>
      <c r="CKG30" s="96"/>
      <c r="CKH30" s="96"/>
      <c r="CKI30" s="96"/>
      <c r="CKJ30" s="96"/>
      <c r="CKK30" s="96"/>
      <c r="CKL30" s="96"/>
      <c r="CKM30" s="96"/>
      <c r="CKN30" s="96"/>
      <c r="CKO30" s="96"/>
      <c r="CKP30" s="96"/>
      <c r="CKQ30" s="96"/>
      <c r="CKR30" s="96"/>
      <c r="CKS30" s="96"/>
      <c r="CKT30" s="96"/>
      <c r="CKU30" s="96"/>
      <c r="CKV30" s="96"/>
      <c r="CKW30" s="96"/>
      <c r="CKX30" s="96"/>
      <c r="CKY30" s="96"/>
      <c r="CKZ30" s="96"/>
      <c r="CLA30" s="96"/>
      <c r="CLB30" s="96"/>
      <c r="CLC30" s="96"/>
      <c r="CLD30" s="96"/>
      <c r="CLE30" s="96"/>
      <c r="CLF30" s="96"/>
      <c r="CLG30" s="96"/>
      <c r="CLH30" s="96"/>
      <c r="CLI30" s="96"/>
      <c r="CLJ30" s="96"/>
      <c r="CLK30" s="96"/>
      <c r="CLL30" s="96"/>
      <c r="CLM30" s="96"/>
      <c r="CLN30" s="96"/>
      <c r="CLO30" s="96"/>
      <c r="CLP30" s="96"/>
      <c r="CLQ30" s="96"/>
      <c r="CLR30" s="96"/>
      <c r="CLS30" s="96"/>
      <c r="CLT30" s="96"/>
      <c r="CLU30" s="96"/>
      <c r="CLV30" s="96"/>
      <c r="CLW30" s="96"/>
      <c r="CLX30" s="96"/>
      <c r="CLY30" s="96"/>
      <c r="CLZ30" s="96"/>
      <c r="CMA30" s="96"/>
      <c r="CMB30" s="96"/>
      <c r="CMC30" s="96"/>
      <c r="CMD30" s="96"/>
      <c r="CME30" s="96"/>
      <c r="CMF30" s="96"/>
      <c r="CMG30" s="96"/>
      <c r="CMH30" s="96"/>
      <c r="CMI30" s="96"/>
      <c r="CMJ30" s="96"/>
      <c r="CMK30" s="96"/>
      <c r="CML30" s="96"/>
      <c r="CMM30" s="96"/>
      <c r="CMN30" s="96"/>
      <c r="CMO30" s="96"/>
      <c r="CMP30" s="96"/>
      <c r="CMQ30" s="96"/>
      <c r="CMR30" s="96"/>
      <c r="CMS30" s="96"/>
      <c r="CMT30" s="96"/>
      <c r="CMU30" s="96"/>
      <c r="CMV30" s="96"/>
      <c r="CMW30" s="96"/>
      <c r="CMX30" s="96"/>
      <c r="CMY30" s="96"/>
      <c r="CMZ30" s="96"/>
      <c r="CNA30" s="96"/>
      <c r="CNB30" s="96"/>
      <c r="CNC30" s="96"/>
      <c r="CND30" s="96"/>
      <c r="CNE30" s="96"/>
      <c r="CNF30" s="96"/>
      <c r="CNG30" s="96"/>
      <c r="CNH30" s="96"/>
      <c r="CNI30" s="96"/>
      <c r="CNJ30" s="96"/>
      <c r="CNK30" s="96"/>
      <c r="CNL30" s="96"/>
      <c r="CNM30" s="96"/>
      <c r="CNN30" s="96"/>
      <c r="CNO30" s="96"/>
      <c r="CNP30" s="96"/>
      <c r="CNQ30" s="96"/>
      <c r="CNR30" s="96"/>
      <c r="CNS30" s="96"/>
      <c r="CNT30" s="96"/>
      <c r="CNU30" s="96"/>
      <c r="CNV30" s="96"/>
      <c r="CNW30" s="96"/>
      <c r="CNX30" s="96"/>
      <c r="CNY30" s="96"/>
      <c r="CNZ30" s="96"/>
      <c r="COA30" s="96"/>
      <c r="COB30" s="96"/>
      <c r="COC30" s="96"/>
      <c r="COD30" s="96"/>
      <c r="COE30" s="96"/>
      <c r="COF30" s="96"/>
      <c r="COG30" s="96"/>
      <c r="COH30" s="96"/>
      <c r="COI30" s="96"/>
      <c r="COJ30" s="96"/>
      <c r="COK30" s="96"/>
      <c r="COL30" s="96"/>
      <c r="COM30" s="96"/>
      <c r="CON30" s="96"/>
      <c r="COO30" s="96"/>
      <c r="COP30" s="96"/>
      <c r="COQ30" s="96"/>
      <c r="COR30" s="96"/>
      <c r="COS30" s="96"/>
      <c r="COT30" s="96"/>
      <c r="COU30" s="96"/>
      <c r="COV30" s="96"/>
      <c r="COW30" s="96"/>
      <c r="COX30" s="96"/>
      <c r="COY30" s="96"/>
      <c r="COZ30" s="96"/>
      <c r="CPA30" s="96"/>
      <c r="CPB30" s="96"/>
      <c r="CPC30" s="96"/>
      <c r="CPD30" s="96"/>
      <c r="CPE30" s="96"/>
      <c r="CPF30" s="96"/>
      <c r="CPG30" s="96"/>
      <c r="CPH30" s="96"/>
      <c r="CPI30" s="96"/>
      <c r="CPJ30" s="96"/>
      <c r="CPK30" s="96"/>
      <c r="CPL30" s="96"/>
      <c r="CPM30" s="96"/>
      <c r="CPN30" s="96"/>
      <c r="CPO30" s="96"/>
      <c r="CPP30" s="96"/>
      <c r="CPQ30" s="96"/>
      <c r="CPR30" s="96"/>
      <c r="CPS30" s="96"/>
      <c r="CPT30" s="96"/>
      <c r="CPU30" s="96"/>
      <c r="CPV30" s="96"/>
      <c r="CPW30" s="96"/>
      <c r="CPX30" s="96"/>
      <c r="CPY30" s="96"/>
      <c r="CPZ30" s="96"/>
      <c r="CQA30" s="96"/>
      <c r="CQB30" s="96"/>
      <c r="CQC30" s="96"/>
      <c r="CQD30" s="96"/>
      <c r="CQE30" s="96"/>
      <c r="CQF30" s="96"/>
      <c r="CQG30" s="96"/>
      <c r="CQH30" s="96"/>
      <c r="CQI30" s="96"/>
      <c r="CQJ30" s="96"/>
      <c r="CQK30" s="96"/>
      <c r="CQL30" s="96"/>
      <c r="CQM30" s="96"/>
      <c r="CQN30" s="96"/>
      <c r="CQO30" s="96"/>
      <c r="CQP30" s="96"/>
      <c r="CQQ30" s="96"/>
      <c r="CQR30" s="96"/>
      <c r="CQS30" s="96"/>
      <c r="CQT30" s="96"/>
      <c r="CQU30" s="96"/>
      <c r="CQV30" s="96"/>
      <c r="CQW30" s="96"/>
      <c r="CQX30" s="96"/>
      <c r="CQY30" s="96"/>
      <c r="CQZ30" s="96"/>
      <c r="CRA30" s="96"/>
      <c r="CRB30" s="96"/>
      <c r="CRC30" s="96"/>
      <c r="CRD30" s="96"/>
      <c r="CRE30" s="96"/>
      <c r="CRF30" s="96"/>
      <c r="CRG30" s="96"/>
      <c r="CRH30" s="96"/>
      <c r="CRI30" s="96"/>
      <c r="CRJ30" s="96"/>
      <c r="CRK30" s="96"/>
      <c r="CRL30" s="96"/>
      <c r="CRM30" s="96"/>
      <c r="CRN30" s="96"/>
      <c r="CRO30" s="96"/>
      <c r="CRP30" s="96"/>
      <c r="CRQ30" s="96"/>
      <c r="CRR30" s="96"/>
      <c r="CRS30" s="96"/>
      <c r="CRT30" s="96"/>
      <c r="CRU30" s="96"/>
      <c r="CRV30" s="96"/>
      <c r="CRW30" s="96"/>
      <c r="CRX30" s="96"/>
      <c r="CRY30" s="96"/>
      <c r="CRZ30" s="96"/>
      <c r="CSA30" s="96"/>
      <c r="CSB30" s="96"/>
      <c r="CSC30" s="96"/>
      <c r="CSD30" s="96"/>
      <c r="CSE30" s="96"/>
      <c r="CSF30" s="96"/>
      <c r="CSG30" s="96"/>
      <c r="CSH30" s="96"/>
      <c r="CSI30" s="96"/>
      <c r="CSJ30" s="96"/>
      <c r="CSK30" s="96"/>
      <c r="CSL30" s="96"/>
      <c r="CSM30" s="96"/>
      <c r="CSN30" s="96"/>
      <c r="CSO30" s="96"/>
      <c r="CSP30" s="96"/>
      <c r="CSQ30" s="96"/>
      <c r="CSR30" s="96"/>
      <c r="CSS30" s="96"/>
      <c r="CST30" s="96"/>
      <c r="CSU30" s="96"/>
      <c r="CSV30" s="96"/>
      <c r="CSW30" s="96"/>
      <c r="CSX30" s="96"/>
      <c r="CSY30" s="96"/>
      <c r="CSZ30" s="96"/>
      <c r="CTA30" s="96"/>
      <c r="CTB30" s="96"/>
      <c r="CTC30" s="96"/>
      <c r="CTD30" s="96"/>
      <c r="CTE30" s="96"/>
      <c r="CTF30" s="96"/>
      <c r="CTG30" s="96"/>
      <c r="CTH30" s="96"/>
      <c r="CTI30" s="96"/>
      <c r="CTJ30" s="96"/>
      <c r="CTK30" s="96"/>
      <c r="CTL30" s="96"/>
      <c r="CTM30" s="96"/>
      <c r="CTN30" s="96"/>
      <c r="CTO30" s="96"/>
      <c r="CTP30" s="96"/>
      <c r="CTQ30" s="96"/>
      <c r="CTR30" s="96"/>
      <c r="CTS30" s="96"/>
      <c r="CTT30" s="96"/>
      <c r="CTU30" s="96"/>
      <c r="CTV30" s="96"/>
      <c r="CTW30" s="96"/>
      <c r="CTX30" s="96"/>
      <c r="CTY30" s="96"/>
      <c r="CTZ30" s="96"/>
      <c r="CUA30" s="96"/>
      <c r="CUB30" s="96"/>
      <c r="CUC30" s="96"/>
      <c r="CUD30" s="96"/>
      <c r="CUE30" s="96"/>
      <c r="CUF30" s="96"/>
      <c r="CUG30" s="96"/>
      <c r="CUH30" s="96"/>
      <c r="CUI30" s="96"/>
      <c r="CUJ30" s="96"/>
      <c r="CUK30" s="96"/>
      <c r="CUL30" s="96"/>
      <c r="CUM30" s="96"/>
      <c r="CUN30" s="96"/>
      <c r="CUO30" s="96"/>
      <c r="CUP30" s="96"/>
      <c r="CUQ30" s="96"/>
      <c r="CUR30" s="96"/>
      <c r="CUS30" s="96"/>
      <c r="CUT30" s="96"/>
      <c r="CUU30" s="96"/>
      <c r="CUV30" s="96"/>
      <c r="CUW30" s="96"/>
      <c r="CUX30" s="96"/>
      <c r="CUY30" s="96"/>
      <c r="CUZ30" s="96"/>
      <c r="CVA30" s="96"/>
      <c r="CVB30" s="96"/>
      <c r="CVC30" s="96"/>
      <c r="CVD30" s="96"/>
      <c r="CVE30" s="96"/>
      <c r="CVF30" s="96"/>
      <c r="CVG30" s="96"/>
      <c r="CVH30" s="96"/>
      <c r="CVI30" s="96"/>
      <c r="CVJ30" s="96"/>
      <c r="CVK30" s="96"/>
      <c r="CVL30" s="96"/>
      <c r="CVM30" s="96"/>
      <c r="CVN30" s="96"/>
      <c r="CVO30" s="96"/>
      <c r="CVP30" s="96"/>
      <c r="CVQ30" s="96"/>
      <c r="CVR30" s="96"/>
      <c r="CVS30" s="96"/>
      <c r="CVT30" s="96"/>
      <c r="CVU30" s="96"/>
      <c r="CVV30" s="96"/>
      <c r="CVW30" s="96"/>
      <c r="CVX30" s="96"/>
      <c r="CVY30" s="96"/>
      <c r="CVZ30" s="96"/>
      <c r="CWA30" s="96"/>
      <c r="CWB30" s="96"/>
      <c r="CWC30" s="96"/>
      <c r="CWD30" s="96"/>
      <c r="CWE30" s="96"/>
      <c r="CWF30" s="96"/>
      <c r="CWG30" s="96"/>
      <c r="CWH30" s="96"/>
      <c r="CWI30" s="96"/>
      <c r="CWJ30" s="96"/>
      <c r="CWK30" s="96"/>
      <c r="CWL30" s="96"/>
      <c r="CWM30" s="96"/>
      <c r="CWN30" s="96"/>
      <c r="CWO30" s="96"/>
      <c r="CWP30" s="96"/>
      <c r="CWQ30" s="96"/>
      <c r="CWR30" s="96"/>
      <c r="CWS30" s="96"/>
      <c r="CWT30" s="96"/>
      <c r="CWU30" s="96"/>
      <c r="CWV30" s="96"/>
      <c r="CWW30" s="96"/>
      <c r="CWX30" s="96"/>
      <c r="CWY30" s="96"/>
      <c r="CWZ30" s="96"/>
      <c r="CXA30" s="96"/>
      <c r="CXB30" s="96"/>
      <c r="CXC30" s="96"/>
      <c r="CXD30" s="96"/>
      <c r="CXE30" s="96"/>
      <c r="CXF30" s="96"/>
      <c r="CXG30" s="96"/>
      <c r="CXH30" s="96"/>
      <c r="CXI30" s="96"/>
      <c r="CXJ30" s="96"/>
      <c r="CXK30" s="96"/>
      <c r="CXL30" s="96"/>
      <c r="CXM30" s="96"/>
      <c r="CXN30" s="96"/>
      <c r="CXO30" s="96"/>
      <c r="CXP30" s="96"/>
      <c r="CXQ30" s="96"/>
      <c r="CXR30" s="96"/>
      <c r="CXS30" s="96"/>
      <c r="CXT30" s="96"/>
      <c r="CXU30" s="96"/>
      <c r="CXV30" s="96"/>
      <c r="CXW30" s="96"/>
      <c r="CXX30" s="96"/>
      <c r="CXY30" s="96"/>
      <c r="CXZ30" s="96"/>
      <c r="CYA30" s="96"/>
      <c r="CYB30" s="96"/>
      <c r="CYC30" s="96"/>
      <c r="CYD30" s="96"/>
      <c r="CYE30" s="96"/>
      <c r="CYF30" s="96"/>
      <c r="CYG30" s="96"/>
      <c r="CYH30" s="96"/>
      <c r="CYI30" s="96"/>
      <c r="CYJ30" s="96"/>
      <c r="CYK30" s="96"/>
      <c r="CYL30" s="96"/>
      <c r="CYM30" s="96"/>
      <c r="CYN30" s="96"/>
      <c r="CYO30" s="96"/>
      <c r="CYP30" s="96"/>
      <c r="CYQ30" s="96"/>
      <c r="CYR30" s="96"/>
      <c r="CYS30" s="96"/>
      <c r="CYT30" s="96"/>
      <c r="CYU30" s="96"/>
      <c r="CYV30" s="96"/>
      <c r="CYW30" s="96"/>
      <c r="CYX30" s="96"/>
      <c r="CYY30" s="96"/>
      <c r="CYZ30" s="96"/>
      <c r="CZA30" s="96"/>
      <c r="CZB30" s="96"/>
      <c r="CZC30" s="96"/>
      <c r="CZD30" s="96"/>
      <c r="CZE30" s="96"/>
      <c r="CZF30" s="96"/>
      <c r="CZG30" s="96"/>
      <c r="CZH30" s="96"/>
      <c r="CZI30" s="96"/>
      <c r="CZJ30" s="96"/>
      <c r="CZK30" s="96"/>
      <c r="CZL30" s="96"/>
      <c r="CZM30" s="96"/>
      <c r="CZN30" s="96"/>
      <c r="CZO30" s="96"/>
      <c r="CZP30" s="96"/>
      <c r="CZQ30" s="96"/>
      <c r="CZR30" s="96"/>
      <c r="CZS30" s="96"/>
      <c r="CZT30" s="96"/>
      <c r="CZU30" s="96"/>
      <c r="CZV30" s="96"/>
      <c r="CZW30" s="96"/>
      <c r="CZX30" s="96"/>
      <c r="CZY30" s="96"/>
      <c r="CZZ30" s="96"/>
      <c r="DAA30" s="96"/>
      <c r="DAB30" s="96"/>
      <c r="DAC30" s="96"/>
      <c r="DAD30" s="96"/>
      <c r="DAE30" s="96"/>
      <c r="DAF30" s="96"/>
      <c r="DAG30" s="96"/>
      <c r="DAH30" s="96"/>
      <c r="DAI30" s="96"/>
      <c r="DAJ30" s="96"/>
      <c r="DAK30" s="96"/>
      <c r="DAL30" s="96"/>
      <c r="DAM30" s="96"/>
      <c r="DAN30" s="96"/>
      <c r="DAO30" s="96"/>
      <c r="DAP30" s="96"/>
      <c r="DAQ30" s="96"/>
      <c r="DAR30" s="96"/>
      <c r="DAS30" s="96"/>
      <c r="DAT30" s="96"/>
      <c r="DAU30" s="96"/>
      <c r="DAV30" s="96"/>
      <c r="DAW30" s="96"/>
      <c r="DAX30" s="96"/>
      <c r="DAY30" s="96"/>
      <c r="DAZ30" s="96"/>
      <c r="DBA30" s="96"/>
      <c r="DBB30" s="96"/>
      <c r="DBC30" s="96"/>
      <c r="DBD30" s="96"/>
      <c r="DBE30" s="96"/>
      <c r="DBF30" s="96"/>
      <c r="DBG30" s="96"/>
      <c r="DBH30" s="96"/>
      <c r="DBI30" s="96"/>
      <c r="DBJ30" s="96"/>
      <c r="DBK30" s="96"/>
      <c r="DBL30" s="96"/>
      <c r="DBM30" s="96"/>
      <c r="DBN30" s="96"/>
      <c r="DBO30" s="96"/>
      <c r="DBP30" s="96"/>
      <c r="DBQ30" s="96"/>
      <c r="DBR30" s="96"/>
      <c r="DBS30" s="96"/>
      <c r="DBT30" s="96"/>
      <c r="DBU30" s="96"/>
      <c r="DBV30" s="96"/>
      <c r="DBW30" s="96"/>
      <c r="DBX30" s="96"/>
      <c r="DBY30" s="96"/>
      <c r="DBZ30" s="96"/>
      <c r="DCA30" s="96"/>
      <c r="DCB30" s="96"/>
      <c r="DCC30" s="96"/>
      <c r="DCD30" s="96"/>
      <c r="DCE30" s="96"/>
      <c r="DCF30" s="96"/>
      <c r="DCG30" s="96"/>
      <c r="DCH30" s="96"/>
      <c r="DCI30" s="96"/>
      <c r="DCJ30" s="96"/>
      <c r="DCK30" s="96"/>
      <c r="DCL30" s="96"/>
      <c r="DCM30" s="96"/>
      <c r="DCN30" s="96"/>
      <c r="DCO30" s="96"/>
      <c r="DCP30" s="96"/>
      <c r="DCQ30" s="96"/>
      <c r="DCR30" s="96"/>
      <c r="DCS30" s="96"/>
      <c r="DCT30" s="96"/>
      <c r="DCU30" s="96"/>
      <c r="DCV30" s="96"/>
      <c r="DCW30" s="96"/>
      <c r="DCX30" s="96"/>
      <c r="DCY30" s="96"/>
      <c r="DCZ30" s="96"/>
      <c r="DDA30" s="96"/>
      <c r="DDB30" s="96"/>
      <c r="DDC30" s="96"/>
      <c r="DDD30" s="96"/>
      <c r="DDE30" s="96"/>
      <c r="DDF30" s="96"/>
      <c r="DDG30" s="96"/>
      <c r="DDH30" s="96"/>
      <c r="DDI30" s="96"/>
      <c r="DDJ30" s="96"/>
      <c r="DDK30" s="96"/>
      <c r="DDL30" s="96"/>
      <c r="DDM30" s="96"/>
      <c r="DDN30" s="96"/>
      <c r="DDO30" s="96"/>
      <c r="DDP30" s="96"/>
      <c r="DDQ30" s="96"/>
      <c r="DDR30" s="96"/>
      <c r="DDS30" s="96"/>
      <c r="DDT30" s="96"/>
      <c r="DDU30" s="96"/>
      <c r="DDV30" s="96"/>
      <c r="DDW30" s="96"/>
      <c r="DDX30" s="96"/>
      <c r="DDY30" s="96"/>
      <c r="DDZ30" s="96"/>
      <c r="DEA30" s="96"/>
      <c r="DEB30" s="96"/>
      <c r="DEC30" s="96"/>
      <c r="DED30" s="96"/>
      <c r="DEE30" s="96"/>
      <c r="DEF30" s="96"/>
      <c r="DEG30" s="96"/>
      <c r="DEH30" s="96"/>
      <c r="DEI30" s="96"/>
      <c r="DEJ30" s="96"/>
      <c r="DEK30" s="96"/>
      <c r="DEL30" s="96"/>
      <c r="DEM30" s="96"/>
      <c r="DEN30" s="96"/>
      <c r="DEO30" s="96"/>
      <c r="DEP30" s="96"/>
      <c r="DEQ30" s="96"/>
      <c r="DER30" s="96"/>
      <c r="DES30" s="96"/>
      <c r="DET30" s="96"/>
      <c r="DEU30" s="96"/>
      <c r="DEV30" s="96"/>
      <c r="DEW30" s="96"/>
      <c r="DEX30" s="96"/>
      <c r="DEY30" s="96"/>
      <c r="DEZ30" s="96"/>
      <c r="DFA30" s="96"/>
      <c r="DFB30" s="96"/>
      <c r="DFC30" s="96"/>
      <c r="DFD30" s="96"/>
      <c r="DFE30" s="96"/>
      <c r="DFF30" s="96"/>
      <c r="DFG30" s="96"/>
      <c r="DFH30" s="96"/>
      <c r="DFI30" s="96"/>
      <c r="DFJ30" s="96"/>
      <c r="DFK30" s="96"/>
      <c r="DFL30" s="96"/>
      <c r="DFM30" s="96"/>
      <c r="DFN30" s="96"/>
      <c r="DFO30" s="96"/>
      <c r="DFP30" s="96"/>
      <c r="DFQ30" s="96"/>
      <c r="DFR30" s="96"/>
      <c r="DFS30" s="96"/>
      <c r="DFT30" s="96"/>
      <c r="DFU30" s="96"/>
      <c r="DFV30" s="96"/>
      <c r="DFW30" s="96"/>
      <c r="DFX30" s="96"/>
      <c r="DFY30" s="96"/>
      <c r="DFZ30" s="96"/>
      <c r="DGA30" s="96"/>
      <c r="DGB30" s="96"/>
      <c r="DGC30" s="96"/>
      <c r="DGD30" s="96"/>
      <c r="DGE30" s="96"/>
      <c r="DGF30" s="96"/>
      <c r="DGG30" s="96"/>
      <c r="DGH30" s="96"/>
      <c r="DGI30" s="96"/>
      <c r="DGJ30" s="96"/>
      <c r="DGK30" s="96"/>
      <c r="DGL30" s="96"/>
      <c r="DGM30" s="96"/>
      <c r="DGN30" s="96"/>
      <c r="DGO30" s="96"/>
      <c r="DGP30" s="96"/>
      <c r="DGQ30" s="96"/>
      <c r="DGR30" s="96"/>
      <c r="DGS30" s="96"/>
      <c r="DGT30" s="96"/>
      <c r="DGU30" s="96"/>
      <c r="DGV30" s="96"/>
      <c r="DGW30" s="96"/>
      <c r="DGX30" s="96"/>
      <c r="DGY30" s="96"/>
      <c r="DGZ30" s="96"/>
      <c r="DHA30" s="96"/>
      <c r="DHB30" s="96"/>
      <c r="DHC30" s="96"/>
      <c r="DHD30" s="96"/>
      <c r="DHE30" s="96"/>
      <c r="DHF30" s="96"/>
      <c r="DHG30" s="96"/>
      <c r="DHH30" s="96"/>
      <c r="DHI30" s="96"/>
      <c r="DHJ30" s="96"/>
      <c r="DHK30" s="96"/>
      <c r="DHL30" s="96"/>
      <c r="DHM30" s="96"/>
      <c r="DHN30" s="96"/>
      <c r="DHO30" s="96"/>
      <c r="DHP30" s="96"/>
      <c r="DHQ30" s="96"/>
      <c r="DHR30" s="96"/>
      <c r="DHS30" s="96"/>
      <c r="DHT30" s="96"/>
      <c r="DHU30" s="96"/>
      <c r="DHV30" s="96"/>
      <c r="DHW30" s="96"/>
      <c r="DHX30" s="96"/>
      <c r="DHY30" s="96"/>
      <c r="DHZ30" s="96"/>
      <c r="DIA30" s="96"/>
      <c r="DIB30" s="96"/>
      <c r="DIC30" s="96"/>
      <c r="DID30" s="96"/>
      <c r="DIE30" s="96"/>
      <c r="DIF30" s="96"/>
      <c r="DIG30" s="96"/>
      <c r="DIH30" s="96"/>
      <c r="DII30" s="96"/>
      <c r="DIJ30" s="96"/>
      <c r="DIK30" s="96"/>
      <c r="DIL30" s="96"/>
      <c r="DIM30" s="96"/>
      <c r="DIN30" s="96"/>
      <c r="DIO30" s="96"/>
      <c r="DIP30" s="96"/>
      <c r="DIQ30" s="96"/>
      <c r="DIR30" s="96"/>
      <c r="DIS30" s="96"/>
      <c r="DIT30" s="96"/>
      <c r="DIU30" s="96"/>
      <c r="DIV30" s="96"/>
      <c r="DIW30" s="96"/>
      <c r="DIX30" s="96"/>
      <c r="DIY30" s="96"/>
      <c r="DIZ30" s="96"/>
      <c r="DJA30" s="96"/>
      <c r="DJB30" s="96"/>
      <c r="DJC30" s="96"/>
      <c r="DJD30" s="96"/>
      <c r="DJE30" s="96"/>
      <c r="DJF30" s="96"/>
      <c r="DJG30" s="96"/>
      <c r="DJH30" s="96"/>
      <c r="DJI30" s="96"/>
      <c r="DJJ30" s="96"/>
      <c r="DJK30" s="96"/>
      <c r="DJL30" s="96"/>
      <c r="DJM30" s="96"/>
      <c r="DJN30" s="96"/>
      <c r="DJO30" s="96"/>
      <c r="DJP30" s="96"/>
      <c r="DJQ30" s="96"/>
      <c r="DJR30" s="96"/>
      <c r="DJS30" s="96"/>
      <c r="DJT30" s="96"/>
      <c r="DJU30" s="96"/>
      <c r="DJV30" s="96"/>
      <c r="DJW30" s="96"/>
      <c r="DJX30" s="96"/>
      <c r="DJY30" s="96"/>
      <c r="DJZ30" s="96"/>
      <c r="DKA30" s="96"/>
      <c r="DKB30" s="96"/>
      <c r="DKC30" s="96"/>
      <c r="DKD30" s="96"/>
      <c r="DKE30" s="96"/>
      <c r="DKF30" s="96"/>
      <c r="DKG30" s="96"/>
      <c r="DKH30" s="96"/>
      <c r="DKI30" s="96"/>
      <c r="DKJ30" s="96"/>
      <c r="DKK30" s="96"/>
      <c r="DKL30" s="96"/>
      <c r="DKM30" s="96"/>
      <c r="DKN30" s="96"/>
      <c r="DKO30" s="96"/>
      <c r="DKP30" s="96"/>
      <c r="DKQ30" s="96"/>
      <c r="DKR30" s="96"/>
      <c r="DKS30" s="96"/>
      <c r="DKT30" s="96"/>
      <c r="DKU30" s="96"/>
      <c r="DKV30" s="96"/>
      <c r="DKW30" s="96"/>
      <c r="DKX30" s="96"/>
      <c r="DKY30" s="96"/>
      <c r="DKZ30" s="96"/>
      <c r="DLA30" s="96"/>
      <c r="DLB30" s="96"/>
      <c r="DLC30" s="96"/>
      <c r="DLD30" s="96"/>
      <c r="DLE30" s="96"/>
      <c r="DLF30" s="96"/>
      <c r="DLG30" s="96"/>
      <c r="DLH30" s="96"/>
      <c r="DLI30" s="96"/>
      <c r="DLJ30" s="96"/>
      <c r="DLK30" s="96"/>
      <c r="DLL30" s="96"/>
      <c r="DLM30" s="96"/>
      <c r="DLN30" s="96"/>
      <c r="DLO30" s="96"/>
      <c r="DLP30" s="96"/>
      <c r="DLQ30" s="96"/>
      <c r="DLR30" s="96"/>
      <c r="DLS30" s="96"/>
      <c r="DLT30" s="96"/>
      <c r="DLU30" s="96"/>
      <c r="DLV30" s="96"/>
      <c r="DLW30" s="96"/>
      <c r="DLX30" s="96"/>
      <c r="DLY30" s="96"/>
      <c r="DLZ30" s="96"/>
      <c r="DMA30" s="96"/>
      <c r="DMB30" s="96"/>
      <c r="DMC30" s="96"/>
      <c r="DMD30" s="96"/>
      <c r="DME30" s="96"/>
      <c r="DMF30" s="96"/>
      <c r="DMG30" s="96"/>
      <c r="DMH30" s="96"/>
      <c r="DMI30" s="96"/>
      <c r="DMJ30" s="96"/>
      <c r="DMK30" s="96"/>
      <c r="DML30" s="96"/>
      <c r="DMM30" s="96"/>
      <c r="DMN30" s="96"/>
      <c r="DMO30" s="96"/>
      <c r="DMP30" s="96"/>
      <c r="DMQ30" s="96"/>
      <c r="DMR30" s="96"/>
      <c r="DMS30" s="96"/>
      <c r="DMT30" s="96"/>
      <c r="DMU30" s="96"/>
      <c r="DMV30" s="96"/>
      <c r="DMW30" s="96"/>
      <c r="DMX30" s="96"/>
      <c r="DMY30" s="96"/>
      <c r="DMZ30" s="96"/>
      <c r="DNA30" s="96"/>
      <c r="DNB30" s="96"/>
      <c r="DNC30" s="96"/>
      <c r="DND30" s="96"/>
      <c r="DNE30" s="96"/>
      <c r="DNF30" s="96"/>
      <c r="DNG30" s="96"/>
      <c r="DNH30" s="96"/>
      <c r="DNI30" s="96"/>
      <c r="DNJ30" s="96"/>
      <c r="DNK30" s="96"/>
      <c r="DNL30" s="96"/>
      <c r="DNM30" s="96"/>
      <c r="DNN30" s="96"/>
      <c r="DNO30" s="96"/>
      <c r="DNP30" s="96"/>
      <c r="DNQ30" s="96"/>
      <c r="DNR30" s="96"/>
      <c r="DNS30" s="96"/>
      <c r="DNT30" s="96"/>
      <c r="DNU30" s="96"/>
      <c r="DNV30" s="96"/>
      <c r="DNW30" s="96"/>
      <c r="DNX30" s="96"/>
      <c r="DNY30" s="96"/>
      <c r="DNZ30" s="96"/>
      <c r="DOA30" s="96"/>
      <c r="DOB30" s="96"/>
      <c r="DOC30" s="96"/>
      <c r="DOD30" s="96"/>
      <c r="DOE30" s="96"/>
      <c r="DOF30" s="96"/>
      <c r="DOG30" s="96"/>
      <c r="DOH30" s="96"/>
      <c r="DOI30" s="96"/>
      <c r="DOJ30" s="96"/>
      <c r="DOK30" s="96"/>
      <c r="DOL30" s="96"/>
      <c r="DOM30" s="96"/>
      <c r="DON30" s="96"/>
      <c r="DOO30" s="96"/>
      <c r="DOP30" s="96"/>
      <c r="DOQ30" s="96"/>
      <c r="DOR30" s="96"/>
      <c r="DOS30" s="96"/>
      <c r="DOT30" s="96"/>
      <c r="DOU30" s="96"/>
      <c r="DOV30" s="96"/>
      <c r="DOW30" s="96"/>
      <c r="DOX30" s="96"/>
      <c r="DOY30" s="96"/>
      <c r="DOZ30" s="96"/>
      <c r="DPA30" s="96"/>
      <c r="DPB30" s="96"/>
      <c r="DPC30" s="96"/>
      <c r="DPD30" s="96"/>
      <c r="DPE30" s="96"/>
      <c r="DPF30" s="96"/>
      <c r="DPG30" s="96"/>
      <c r="DPH30" s="96"/>
      <c r="DPI30" s="96"/>
      <c r="DPJ30" s="96"/>
      <c r="DPK30" s="96"/>
      <c r="DPL30" s="96"/>
      <c r="DPM30" s="96"/>
      <c r="DPN30" s="96"/>
      <c r="DPO30" s="96"/>
      <c r="DPP30" s="96"/>
      <c r="DPQ30" s="96"/>
      <c r="DPR30" s="96"/>
      <c r="DPS30" s="96"/>
      <c r="DPT30" s="96"/>
      <c r="DPU30" s="96"/>
      <c r="DPV30" s="96"/>
      <c r="DPW30" s="96"/>
      <c r="DPX30" s="96"/>
      <c r="DPY30" s="96"/>
      <c r="DPZ30" s="96"/>
      <c r="DQA30" s="96"/>
      <c r="DQB30" s="96"/>
      <c r="DQC30" s="96"/>
      <c r="DQD30" s="96"/>
      <c r="DQE30" s="96"/>
      <c r="DQF30" s="96"/>
      <c r="DQG30" s="96"/>
      <c r="DQH30" s="96"/>
      <c r="DQI30" s="96"/>
      <c r="DQJ30" s="96"/>
      <c r="DQK30" s="96"/>
      <c r="DQL30" s="96"/>
      <c r="DQM30" s="96"/>
      <c r="DQN30" s="96"/>
      <c r="DQO30" s="96"/>
      <c r="DQP30" s="96"/>
      <c r="DQQ30" s="96"/>
      <c r="DQR30" s="96"/>
      <c r="DQS30" s="96"/>
      <c r="DQT30" s="96"/>
      <c r="DQU30" s="96"/>
      <c r="DQV30" s="96"/>
      <c r="DQW30" s="96"/>
      <c r="DQX30" s="96"/>
      <c r="DQY30" s="96"/>
      <c r="DQZ30" s="96"/>
      <c r="DRA30" s="96"/>
      <c r="DRB30" s="96"/>
      <c r="DRC30" s="96"/>
      <c r="DRD30" s="96"/>
      <c r="DRE30" s="96"/>
      <c r="DRF30" s="96"/>
      <c r="DRG30" s="96"/>
      <c r="DRH30" s="96"/>
      <c r="DRI30" s="96"/>
      <c r="DRJ30" s="96"/>
      <c r="DRK30" s="96"/>
      <c r="DRL30" s="96"/>
      <c r="DRM30" s="96"/>
      <c r="DRN30" s="96"/>
      <c r="DRO30" s="96"/>
      <c r="DRP30" s="96"/>
      <c r="DRQ30" s="96"/>
      <c r="DRR30" s="96"/>
      <c r="DRS30" s="96"/>
      <c r="DRT30" s="96"/>
      <c r="DRU30" s="96"/>
      <c r="DRV30" s="96"/>
      <c r="DRW30" s="96"/>
      <c r="DRX30" s="96"/>
      <c r="DRY30" s="96"/>
      <c r="DRZ30" s="96"/>
      <c r="DSA30" s="96"/>
      <c r="DSB30" s="96"/>
      <c r="DSC30" s="96"/>
      <c r="DSD30" s="96"/>
      <c r="DSE30" s="96"/>
      <c r="DSF30" s="96"/>
      <c r="DSG30" s="96"/>
      <c r="DSH30" s="96"/>
      <c r="DSI30" s="96"/>
      <c r="DSJ30" s="96"/>
      <c r="DSK30" s="96"/>
      <c r="DSL30" s="96"/>
      <c r="DSM30" s="96"/>
      <c r="DSN30" s="96"/>
      <c r="DSO30" s="96"/>
      <c r="DSP30" s="96"/>
      <c r="DSQ30" s="96"/>
      <c r="DSR30" s="96"/>
      <c r="DSS30" s="96"/>
      <c r="DST30" s="96"/>
      <c r="DSU30" s="96"/>
      <c r="DSV30" s="96"/>
      <c r="DSW30" s="96"/>
      <c r="DSX30" s="96"/>
      <c r="DSY30" s="96"/>
      <c r="DSZ30" s="96"/>
      <c r="DTA30" s="96"/>
      <c r="DTB30" s="96"/>
      <c r="DTC30" s="96"/>
      <c r="DTD30" s="96"/>
      <c r="DTE30" s="96"/>
      <c r="DTF30" s="96"/>
      <c r="DTG30" s="96"/>
      <c r="DTH30" s="96"/>
      <c r="DTI30" s="96"/>
      <c r="DTJ30" s="96"/>
      <c r="DTK30" s="96"/>
      <c r="DTL30" s="96"/>
      <c r="DTM30" s="96"/>
      <c r="DTN30" s="96"/>
      <c r="DTO30" s="96"/>
      <c r="DTP30" s="96"/>
      <c r="DTQ30" s="96"/>
      <c r="DTR30" s="96"/>
      <c r="DTS30" s="96"/>
      <c r="DTT30" s="96"/>
      <c r="DTU30" s="96"/>
      <c r="DTV30" s="96"/>
      <c r="DTW30" s="96"/>
      <c r="DTX30" s="96"/>
      <c r="DTY30" s="96"/>
      <c r="DTZ30" s="96"/>
      <c r="DUA30" s="96"/>
      <c r="DUB30" s="96"/>
      <c r="DUC30" s="96"/>
      <c r="DUD30" s="96"/>
      <c r="DUE30" s="96"/>
      <c r="DUF30" s="96"/>
      <c r="DUG30" s="96"/>
      <c r="DUH30" s="96"/>
      <c r="DUI30" s="96"/>
      <c r="DUJ30" s="96"/>
      <c r="DUK30" s="96"/>
      <c r="DUL30" s="96"/>
      <c r="DUM30" s="96"/>
      <c r="DUN30" s="96"/>
      <c r="DUO30" s="96"/>
      <c r="DUP30" s="96"/>
      <c r="DUQ30" s="96"/>
      <c r="DUR30" s="96"/>
      <c r="DUS30" s="96"/>
      <c r="DUT30" s="96"/>
      <c r="DUU30" s="96"/>
      <c r="DUV30" s="96"/>
      <c r="DUW30" s="96"/>
      <c r="DUX30" s="96"/>
      <c r="DUY30" s="96"/>
      <c r="DUZ30" s="96"/>
      <c r="DVA30" s="96"/>
      <c r="DVB30" s="96"/>
      <c r="DVC30" s="96"/>
      <c r="DVD30" s="96"/>
      <c r="DVE30" s="96"/>
      <c r="DVF30" s="96"/>
      <c r="DVG30" s="96"/>
      <c r="DVH30" s="96"/>
      <c r="DVI30" s="96"/>
      <c r="DVJ30" s="96"/>
      <c r="DVK30" s="96"/>
      <c r="DVL30" s="96"/>
      <c r="DVM30" s="96"/>
      <c r="DVN30" s="96"/>
      <c r="DVO30" s="96"/>
      <c r="DVP30" s="96"/>
      <c r="DVQ30" s="96"/>
      <c r="DVR30" s="96"/>
      <c r="DVS30" s="96"/>
      <c r="DVT30" s="96"/>
      <c r="DVU30" s="96"/>
      <c r="DVV30" s="96"/>
      <c r="DVW30" s="96"/>
      <c r="DVX30" s="96"/>
      <c r="DVY30" s="96"/>
      <c r="DVZ30" s="96"/>
      <c r="DWA30" s="96"/>
      <c r="DWB30" s="96"/>
      <c r="DWC30" s="96"/>
      <c r="DWD30" s="96"/>
      <c r="DWE30" s="96"/>
      <c r="DWF30" s="96"/>
      <c r="DWG30" s="96"/>
      <c r="DWH30" s="96"/>
      <c r="DWI30" s="96"/>
      <c r="DWJ30" s="96"/>
      <c r="DWK30" s="96"/>
      <c r="DWL30" s="96"/>
      <c r="DWM30" s="96"/>
      <c r="DWN30" s="96"/>
      <c r="DWO30" s="96"/>
      <c r="DWP30" s="96"/>
      <c r="DWQ30" s="96"/>
      <c r="DWR30" s="96"/>
      <c r="DWS30" s="96"/>
      <c r="DWT30" s="96"/>
      <c r="DWU30" s="96"/>
      <c r="DWV30" s="96"/>
      <c r="DWW30" s="96"/>
      <c r="DWX30" s="96"/>
      <c r="DWY30" s="96"/>
      <c r="DWZ30" s="96"/>
      <c r="DXA30" s="96"/>
      <c r="DXB30" s="96"/>
      <c r="DXC30" s="96"/>
      <c r="DXD30" s="96"/>
      <c r="DXE30" s="96"/>
      <c r="DXF30" s="96"/>
      <c r="DXG30" s="96"/>
      <c r="DXH30" s="96"/>
      <c r="DXI30" s="96"/>
      <c r="DXJ30" s="96"/>
      <c r="DXK30" s="96"/>
      <c r="DXL30" s="96"/>
      <c r="DXM30" s="96"/>
      <c r="DXN30" s="96"/>
      <c r="DXO30" s="96"/>
      <c r="DXP30" s="96"/>
      <c r="DXQ30" s="96"/>
      <c r="DXR30" s="96"/>
      <c r="DXS30" s="96"/>
      <c r="DXT30" s="96"/>
      <c r="DXU30" s="96"/>
      <c r="DXV30" s="96"/>
      <c r="DXW30" s="96"/>
      <c r="DXX30" s="96"/>
      <c r="DXY30" s="96"/>
      <c r="DXZ30" s="96"/>
      <c r="DYA30" s="96"/>
      <c r="DYB30" s="96"/>
      <c r="DYC30" s="96"/>
      <c r="DYD30" s="96"/>
      <c r="DYE30" s="96"/>
      <c r="DYF30" s="96"/>
      <c r="DYG30" s="96"/>
      <c r="DYH30" s="96"/>
      <c r="DYI30" s="96"/>
      <c r="DYJ30" s="96"/>
      <c r="DYK30" s="96"/>
      <c r="DYL30" s="96"/>
      <c r="DYM30" s="96"/>
      <c r="DYN30" s="96"/>
      <c r="DYO30" s="96"/>
      <c r="DYP30" s="96"/>
      <c r="DYQ30" s="96"/>
      <c r="DYR30" s="96"/>
      <c r="DYS30" s="96"/>
      <c r="DYT30" s="96"/>
      <c r="DYU30" s="96"/>
      <c r="DYV30" s="96"/>
      <c r="DYW30" s="96"/>
      <c r="DYX30" s="96"/>
      <c r="DYY30" s="96"/>
      <c r="DYZ30" s="96"/>
      <c r="DZA30" s="96"/>
      <c r="DZB30" s="96"/>
      <c r="DZC30" s="96"/>
      <c r="DZD30" s="96"/>
      <c r="DZE30" s="96"/>
      <c r="DZF30" s="96"/>
      <c r="DZG30" s="96"/>
      <c r="DZH30" s="96"/>
      <c r="DZI30" s="96"/>
      <c r="DZJ30" s="96"/>
      <c r="DZK30" s="96"/>
      <c r="DZL30" s="96"/>
      <c r="DZM30" s="96"/>
      <c r="DZN30" s="96"/>
      <c r="DZO30" s="96"/>
      <c r="DZP30" s="96"/>
      <c r="DZQ30" s="96"/>
      <c r="DZR30" s="96"/>
      <c r="DZS30" s="96"/>
      <c r="DZT30" s="96"/>
      <c r="DZU30" s="96"/>
      <c r="DZV30" s="96"/>
      <c r="DZW30" s="96"/>
      <c r="DZX30" s="96"/>
      <c r="DZY30" s="96"/>
      <c r="DZZ30" s="96"/>
      <c r="EAA30" s="96"/>
      <c r="EAB30" s="96"/>
      <c r="EAC30" s="96"/>
      <c r="EAD30" s="96"/>
      <c r="EAE30" s="96"/>
      <c r="EAF30" s="96"/>
      <c r="EAG30" s="96"/>
      <c r="EAH30" s="96"/>
      <c r="EAI30" s="96"/>
      <c r="EAJ30" s="96"/>
      <c r="EAK30" s="96"/>
      <c r="EAL30" s="96"/>
      <c r="EAM30" s="96"/>
      <c r="EAN30" s="96"/>
      <c r="EAO30" s="96"/>
      <c r="EAP30" s="96"/>
      <c r="EAQ30" s="96"/>
      <c r="EAR30" s="96"/>
      <c r="EAS30" s="96"/>
      <c r="EAT30" s="96"/>
      <c r="EAU30" s="96"/>
      <c r="EAV30" s="96"/>
      <c r="EAW30" s="96"/>
      <c r="EAX30" s="96"/>
      <c r="EAY30" s="96"/>
      <c r="EAZ30" s="96"/>
      <c r="EBA30" s="96"/>
      <c r="EBB30" s="96"/>
      <c r="EBC30" s="96"/>
      <c r="EBD30" s="96"/>
      <c r="EBE30" s="96"/>
      <c r="EBF30" s="96"/>
      <c r="EBG30" s="96"/>
      <c r="EBH30" s="96"/>
      <c r="EBI30" s="96"/>
      <c r="EBJ30" s="96"/>
      <c r="EBK30" s="96"/>
      <c r="EBL30" s="96"/>
      <c r="EBM30" s="96"/>
      <c r="EBN30" s="96"/>
      <c r="EBO30" s="96"/>
      <c r="EBP30" s="96"/>
      <c r="EBQ30" s="96"/>
      <c r="EBR30" s="96"/>
      <c r="EBS30" s="96"/>
      <c r="EBT30" s="96"/>
      <c r="EBU30" s="96"/>
      <c r="EBV30" s="96"/>
      <c r="EBW30" s="96"/>
      <c r="EBX30" s="96"/>
      <c r="EBY30" s="96"/>
      <c r="EBZ30" s="96"/>
      <c r="ECA30" s="96"/>
      <c r="ECB30" s="96"/>
      <c r="ECC30" s="96"/>
      <c r="ECD30" s="96"/>
      <c r="ECE30" s="96"/>
      <c r="ECF30" s="96"/>
      <c r="ECG30" s="96"/>
      <c r="ECH30" s="96"/>
      <c r="ECI30" s="96"/>
      <c r="ECJ30" s="96"/>
      <c r="ECK30" s="96"/>
      <c r="ECL30" s="96"/>
      <c r="ECM30" s="96"/>
      <c r="ECN30" s="96"/>
      <c r="ECO30" s="96"/>
      <c r="ECP30" s="96"/>
      <c r="ECQ30" s="96"/>
      <c r="ECR30" s="96"/>
      <c r="ECS30" s="96"/>
      <c r="ECT30" s="96"/>
      <c r="ECU30" s="96"/>
      <c r="ECV30" s="96"/>
      <c r="ECW30" s="96"/>
      <c r="ECX30" s="96"/>
      <c r="ECY30" s="96"/>
      <c r="ECZ30" s="96"/>
      <c r="EDA30" s="96"/>
      <c r="EDB30" s="96"/>
      <c r="EDC30" s="96"/>
      <c r="EDD30" s="96"/>
      <c r="EDE30" s="96"/>
      <c r="EDF30" s="96"/>
      <c r="EDG30" s="96"/>
      <c r="EDH30" s="96"/>
      <c r="EDI30" s="96"/>
      <c r="EDJ30" s="96"/>
      <c r="EDK30" s="96"/>
      <c r="EDL30" s="96"/>
      <c r="EDM30" s="96"/>
      <c r="EDN30" s="96"/>
      <c r="EDO30" s="96"/>
      <c r="EDP30" s="96"/>
      <c r="EDQ30" s="96"/>
      <c r="EDR30" s="96"/>
      <c r="EDS30" s="96"/>
      <c r="EDT30" s="96"/>
      <c r="EDU30" s="96"/>
      <c r="EDV30" s="96"/>
      <c r="EDW30" s="96"/>
      <c r="EDX30" s="96"/>
      <c r="EDY30" s="96"/>
      <c r="EDZ30" s="96"/>
      <c r="EEA30" s="96"/>
      <c r="EEB30" s="96"/>
      <c r="EEC30" s="96"/>
      <c r="EED30" s="96"/>
      <c r="EEE30" s="96"/>
      <c r="EEF30" s="96"/>
      <c r="EEG30" s="96"/>
      <c r="EEH30" s="96"/>
      <c r="EEI30" s="96"/>
      <c r="EEJ30" s="96"/>
      <c r="EEK30" s="96"/>
      <c r="EEL30" s="96"/>
      <c r="EEM30" s="96"/>
      <c r="EEN30" s="96"/>
      <c r="EEO30" s="96"/>
      <c r="EEP30" s="96"/>
      <c r="EEQ30" s="96"/>
      <c r="EER30" s="96"/>
      <c r="EES30" s="96"/>
      <c r="EET30" s="96"/>
      <c r="EEU30" s="96"/>
      <c r="EEV30" s="96"/>
      <c r="EEW30" s="96"/>
      <c r="EEX30" s="96"/>
      <c r="EEY30" s="96"/>
      <c r="EEZ30" s="96"/>
      <c r="EFA30" s="96"/>
      <c r="EFB30" s="96"/>
      <c r="EFC30" s="96"/>
      <c r="EFD30" s="96"/>
      <c r="EFE30" s="96"/>
      <c r="EFF30" s="96"/>
      <c r="EFG30" s="96"/>
      <c r="EFH30" s="96"/>
      <c r="EFI30" s="96"/>
      <c r="EFJ30" s="96"/>
      <c r="EFK30" s="96"/>
      <c r="EFL30" s="96"/>
      <c r="EFM30" s="96"/>
      <c r="EFN30" s="96"/>
      <c r="EFO30" s="96"/>
      <c r="EFP30" s="96"/>
      <c r="EFQ30" s="96"/>
      <c r="EFR30" s="96"/>
      <c r="EFS30" s="96"/>
      <c r="EFT30" s="96"/>
      <c r="EFU30" s="96"/>
      <c r="EFV30" s="96"/>
      <c r="EFW30" s="96"/>
      <c r="EFX30" s="96"/>
      <c r="EFY30" s="96"/>
      <c r="EFZ30" s="96"/>
      <c r="EGA30" s="96"/>
      <c r="EGB30" s="96"/>
      <c r="EGC30" s="96"/>
      <c r="EGD30" s="96"/>
      <c r="EGE30" s="96"/>
      <c r="EGF30" s="96"/>
      <c r="EGG30" s="96"/>
      <c r="EGH30" s="96"/>
      <c r="EGI30" s="96"/>
      <c r="EGJ30" s="96"/>
      <c r="EGK30" s="96"/>
      <c r="EGL30" s="96"/>
      <c r="EGM30" s="96"/>
      <c r="EGN30" s="96"/>
      <c r="EGO30" s="96"/>
      <c r="EGP30" s="96"/>
      <c r="EGQ30" s="96"/>
      <c r="EGR30" s="96"/>
      <c r="EGS30" s="96"/>
      <c r="EGT30" s="96"/>
      <c r="EGU30" s="96"/>
      <c r="EGV30" s="96"/>
      <c r="EGW30" s="96"/>
      <c r="EGX30" s="96"/>
      <c r="EGY30" s="96"/>
      <c r="EGZ30" s="96"/>
      <c r="EHA30" s="96"/>
      <c r="EHB30" s="96"/>
      <c r="EHC30" s="96"/>
      <c r="EHD30" s="96"/>
      <c r="EHE30" s="96"/>
      <c r="EHF30" s="96"/>
      <c r="EHG30" s="96"/>
      <c r="EHH30" s="96"/>
      <c r="EHI30" s="96"/>
      <c r="EHJ30" s="96"/>
      <c r="EHK30" s="96"/>
      <c r="EHL30" s="96"/>
      <c r="EHM30" s="96"/>
      <c r="EHN30" s="96"/>
      <c r="EHO30" s="96"/>
      <c r="EHP30" s="96"/>
      <c r="EHQ30" s="96"/>
      <c r="EHR30" s="96"/>
      <c r="EHS30" s="96"/>
      <c r="EHT30" s="96"/>
      <c r="EHU30" s="96"/>
      <c r="EHV30" s="96"/>
      <c r="EHW30" s="96"/>
      <c r="EHX30" s="96"/>
      <c r="EHY30" s="96"/>
      <c r="EHZ30" s="96"/>
      <c r="EIA30" s="96"/>
      <c r="EIB30" s="96"/>
      <c r="EIC30" s="96"/>
      <c r="EID30" s="96"/>
      <c r="EIE30" s="96"/>
      <c r="EIF30" s="96"/>
      <c r="EIG30" s="96"/>
      <c r="EIH30" s="96"/>
      <c r="EII30" s="96"/>
      <c r="EIJ30" s="96"/>
      <c r="EIK30" s="96"/>
      <c r="EIL30" s="96"/>
      <c r="EIM30" s="96"/>
      <c r="EIN30" s="96"/>
      <c r="EIO30" s="96"/>
      <c r="EIP30" s="96"/>
      <c r="EIQ30" s="96"/>
      <c r="EIR30" s="96"/>
      <c r="EIS30" s="96"/>
      <c r="EIT30" s="96"/>
      <c r="EIU30" s="96"/>
      <c r="EIV30" s="96"/>
      <c r="EIW30" s="96"/>
      <c r="EIX30" s="96"/>
      <c r="EIY30" s="96"/>
      <c r="EIZ30" s="96"/>
      <c r="EJA30" s="96"/>
      <c r="EJB30" s="96"/>
      <c r="EJC30" s="96"/>
      <c r="EJD30" s="96"/>
      <c r="EJE30" s="96"/>
      <c r="EJF30" s="96"/>
      <c r="EJG30" s="96"/>
      <c r="EJH30" s="96"/>
      <c r="EJI30" s="96"/>
      <c r="EJJ30" s="96"/>
      <c r="EJK30" s="96"/>
      <c r="EJL30" s="96"/>
      <c r="EJM30" s="96"/>
      <c r="EJN30" s="96"/>
      <c r="EJO30" s="96"/>
      <c r="EJP30" s="96"/>
      <c r="EJQ30" s="96"/>
      <c r="EJR30" s="96"/>
      <c r="EJS30" s="96"/>
      <c r="EJT30" s="96"/>
      <c r="EJU30" s="96"/>
      <c r="EJV30" s="96"/>
      <c r="EJW30" s="96"/>
      <c r="EJX30" s="96"/>
      <c r="EJY30" s="96"/>
      <c r="EJZ30" s="96"/>
      <c r="EKA30" s="96"/>
      <c r="EKB30" s="96"/>
      <c r="EKC30" s="96"/>
      <c r="EKD30" s="96"/>
      <c r="EKE30" s="96"/>
      <c r="EKF30" s="96"/>
      <c r="EKG30" s="96"/>
      <c r="EKH30" s="96"/>
      <c r="EKI30" s="96"/>
      <c r="EKJ30" s="96"/>
      <c r="EKK30" s="96"/>
      <c r="EKL30" s="96"/>
      <c r="EKM30" s="96"/>
      <c r="EKN30" s="96"/>
      <c r="EKO30" s="96"/>
      <c r="EKP30" s="96"/>
      <c r="EKQ30" s="96"/>
      <c r="EKR30" s="96"/>
      <c r="EKS30" s="96"/>
      <c r="EKT30" s="96"/>
      <c r="EKU30" s="96"/>
      <c r="EKV30" s="96"/>
      <c r="EKW30" s="96"/>
      <c r="EKX30" s="96"/>
      <c r="EKY30" s="96"/>
      <c r="EKZ30" s="96"/>
      <c r="ELA30" s="96"/>
      <c r="ELB30" s="96"/>
      <c r="ELC30" s="96"/>
      <c r="ELD30" s="96"/>
      <c r="ELE30" s="96"/>
      <c r="ELF30" s="96"/>
      <c r="ELG30" s="96"/>
      <c r="ELH30" s="96"/>
      <c r="ELI30" s="96"/>
      <c r="ELJ30" s="96"/>
      <c r="ELK30" s="96"/>
      <c r="ELL30" s="96"/>
      <c r="ELM30" s="96"/>
      <c r="ELN30" s="96"/>
      <c r="ELO30" s="96"/>
      <c r="ELP30" s="96"/>
      <c r="ELQ30" s="96"/>
      <c r="ELR30" s="96"/>
      <c r="ELS30" s="96"/>
      <c r="ELT30" s="96"/>
      <c r="ELU30" s="96"/>
      <c r="ELV30" s="96"/>
      <c r="ELW30" s="96"/>
      <c r="ELX30" s="96"/>
      <c r="ELY30" s="96"/>
      <c r="ELZ30" s="96"/>
      <c r="EMA30" s="96"/>
      <c r="EMB30" s="96"/>
      <c r="EMC30" s="96"/>
      <c r="EMD30" s="96"/>
      <c r="EME30" s="96"/>
      <c r="EMF30" s="96"/>
      <c r="EMG30" s="96"/>
      <c r="EMH30" s="96"/>
      <c r="EMI30" s="96"/>
      <c r="EMJ30" s="96"/>
      <c r="EMK30" s="96"/>
      <c r="EML30" s="96"/>
      <c r="EMM30" s="96"/>
      <c r="EMN30" s="96"/>
      <c r="EMO30" s="96"/>
      <c r="EMP30" s="96"/>
      <c r="EMQ30" s="96"/>
      <c r="EMR30" s="96"/>
      <c r="EMS30" s="96"/>
      <c r="EMT30" s="96"/>
      <c r="EMU30" s="96"/>
      <c r="EMV30" s="96"/>
      <c r="EMW30" s="96"/>
      <c r="EMX30" s="96"/>
      <c r="EMY30" s="96"/>
      <c r="EMZ30" s="96"/>
      <c r="ENA30" s="96"/>
      <c r="ENB30" s="96"/>
      <c r="ENC30" s="96"/>
      <c r="END30" s="96"/>
      <c r="ENE30" s="96"/>
      <c r="ENF30" s="96"/>
      <c r="ENG30" s="96"/>
      <c r="ENH30" s="96"/>
      <c r="ENI30" s="96"/>
      <c r="ENJ30" s="96"/>
      <c r="ENK30" s="96"/>
      <c r="ENL30" s="96"/>
      <c r="ENM30" s="96"/>
      <c r="ENN30" s="96"/>
      <c r="ENO30" s="96"/>
      <c r="ENP30" s="96"/>
      <c r="ENQ30" s="96"/>
      <c r="ENR30" s="96"/>
      <c r="ENS30" s="96"/>
      <c r="ENT30" s="96"/>
      <c r="ENU30" s="96"/>
      <c r="ENV30" s="96"/>
      <c r="ENW30" s="96"/>
      <c r="ENX30" s="96"/>
      <c r="ENY30" s="96"/>
      <c r="ENZ30" s="96"/>
      <c r="EOA30" s="96"/>
      <c r="EOB30" s="96"/>
      <c r="EOC30" s="96"/>
      <c r="EOD30" s="96"/>
      <c r="EOE30" s="96"/>
      <c r="EOF30" s="96"/>
      <c r="EOG30" s="96"/>
      <c r="EOH30" s="96"/>
      <c r="EOI30" s="96"/>
      <c r="EOJ30" s="96"/>
      <c r="EOK30" s="96"/>
      <c r="EOL30" s="96"/>
      <c r="EOM30" s="96"/>
      <c r="EON30" s="96"/>
      <c r="EOO30" s="96"/>
      <c r="EOP30" s="96"/>
      <c r="EOQ30" s="96"/>
      <c r="EOR30" s="96"/>
      <c r="EOS30" s="96"/>
      <c r="EOT30" s="96"/>
      <c r="EOU30" s="96"/>
      <c r="EOV30" s="96"/>
      <c r="EOW30" s="96"/>
      <c r="EOX30" s="96"/>
      <c r="EOY30" s="96"/>
      <c r="EOZ30" s="96"/>
      <c r="EPA30" s="96"/>
      <c r="EPB30" s="96"/>
      <c r="EPC30" s="96"/>
      <c r="EPD30" s="96"/>
      <c r="EPE30" s="96"/>
      <c r="EPF30" s="96"/>
      <c r="EPG30" s="96"/>
      <c r="EPH30" s="96"/>
      <c r="EPI30" s="96"/>
      <c r="EPJ30" s="96"/>
      <c r="EPK30" s="96"/>
      <c r="EPL30" s="96"/>
      <c r="EPM30" s="96"/>
      <c r="EPN30" s="96"/>
      <c r="EPO30" s="96"/>
      <c r="EPP30" s="96"/>
      <c r="EPQ30" s="96"/>
      <c r="EPR30" s="96"/>
      <c r="EPS30" s="96"/>
      <c r="EPT30" s="96"/>
      <c r="EPU30" s="96"/>
      <c r="EPV30" s="96"/>
      <c r="EPW30" s="96"/>
      <c r="EPX30" s="96"/>
      <c r="EPY30" s="96"/>
      <c r="EPZ30" s="96"/>
      <c r="EQA30" s="96"/>
      <c r="EQB30" s="96"/>
      <c r="EQC30" s="96"/>
      <c r="EQD30" s="96"/>
      <c r="EQE30" s="96"/>
      <c r="EQF30" s="96"/>
      <c r="EQG30" s="96"/>
      <c r="EQH30" s="96"/>
      <c r="EQI30" s="96"/>
      <c r="EQJ30" s="96"/>
      <c r="EQK30" s="96"/>
      <c r="EQL30" s="96"/>
      <c r="EQM30" s="96"/>
      <c r="EQN30" s="96"/>
      <c r="EQO30" s="96"/>
      <c r="EQP30" s="96"/>
      <c r="EQQ30" s="96"/>
      <c r="EQR30" s="96"/>
      <c r="EQS30" s="96"/>
      <c r="EQT30" s="96"/>
      <c r="EQU30" s="96"/>
      <c r="EQV30" s="96"/>
      <c r="EQW30" s="96"/>
      <c r="EQX30" s="96"/>
      <c r="EQY30" s="96"/>
      <c r="EQZ30" s="96"/>
      <c r="ERA30" s="96"/>
      <c r="ERB30" s="96"/>
      <c r="ERC30" s="96"/>
      <c r="ERD30" s="96"/>
      <c r="ERE30" s="96"/>
      <c r="ERF30" s="96"/>
      <c r="ERG30" s="96"/>
      <c r="ERH30" s="96"/>
      <c r="ERI30" s="96"/>
      <c r="ERJ30" s="96"/>
      <c r="ERK30" s="96"/>
      <c r="ERL30" s="96"/>
      <c r="ERM30" s="96"/>
      <c r="ERN30" s="96"/>
      <c r="ERO30" s="96"/>
      <c r="ERP30" s="96"/>
      <c r="ERQ30" s="96"/>
      <c r="ERR30" s="96"/>
      <c r="ERS30" s="96"/>
      <c r="ERT30" s="96"/>
      <c r="ERU30" s="96"/>
      <c r="ERV30" s="96"/>
      <c r="ERW30" s="96"/>
      <c r="ERX30" s="96"/>
      <c r="ERY30" s="96"/>
      <c r="ERZ30" s="96"/>
      <c r="ESA30" s="96"/>
      <c r="ESB30" s="96"/>
      <c r="ESC30" s="96"/>
      <c r="ESD30" s="96"/>
      <c r="ESE30" s="96"/>
      <c r="ESF30" s="96"/>
      <c r="ESG30" s="96"/>
      <c r="ESH30" s="96"/>
      <c r="ESI30" s="96"/>
      <c r="ESJ30" s="96"/>
      <c r="ESK30" s="96"/>
      <c r="ESL30" s="96"/>
      <c r="ESM30" s="96"/>
      <c r="ESN30" s="96"/>
      <c r="ESO30" s="96"/>
      <c r="ESP30" s="96"/>
      <c r="ESQ30" s="96"/>
      <c r="ESR30" s="96"/>
      <c r="ESS30" s="96"/>
      <c r="EST30" s="96"/>
      <c r="ESU30" s="96"/>
      <c r="ESV30" s="96"/>
      <c r="ESW30" s="96"/>
      <c r="ESX30" s="96"/>
      <c r="ESY30" s="96"/>
      <c r="ESZ30" s="96"/>
      <c r="ETA30" s="96"/>
      <c r="ETB30" s="96"/>
      <c r="ETC30" s="96"/>
      <c r="ETD30" s="96"/>
      <c r="ETE30" s="96"/>
      <c r="ETF30" s="96"/>
      <c r="ETG30" s="96"/>
      <c r="ETH30" s="96"/>
      <c r="ETI30" s="96"/>
      <c r="ETJ30" s="96"/>
      <c r="ETK30" s="96"/>
      <c r="ETL30" s="96"/>
      <c r="ETM30" s="96"/>
      <c r="ETN30" s="96"/>
      <c r="ETO30" s="96"/>
      <c r="ETP30" s="96"/>
      <c r="ETQ30" s="96"/>
      <c r="ETR30" s="96"/>
      <c r="ETS30" s="96"/>
      <c r="ETT30" s="96"/>
      <c r="ETU30" s="96"/>
      <c r="ETV30" s="96"/>
      <c r="ETW30" s="96"/>
      <c r="ETX30" s="96"/>
      <c r="ETY30" s="96"/>
      <c r="ETZ30" s="96"/>
      <c r="EUA30" s="96"/>
      <c r="EUB30" s="96"/>
      <c r="EUC30" s="96"/>
      <c r="EUD30" s="96"/>
      <c r="EUE30" s="96"/>
      <c r="EUF30" s="96"/>
      <c r="EUG30" s="96"/>
      <c r="EUH30" s="96"/>
      <c r="EUI30" s="96"/>
      <c r="EUJ30" s="96"/>
      <c r="EUK30" s="96"/>
      <c r="EUL30" s="96"/>
      <c r="EUM30" s="96"/>
      <c r="EUN30" s="96"/>
      <c r="EUO30" s="96"/>
      <c r="EUP30" s="96"/>
      <c r="EUQ30" s="96"/>
      <c r="EUR30" s="96"/>
      <c r="EUS30" s="96"/>
      <c r="EUT30" s="96"/>
      <c r="EUU30" s="96"/>
      <c r="EUV30" s="96"/>
      <c r="EUW30" s="96"/>
      <c r="EUX30" s="96"/>
      <c r="EUY30" s="96"/>
      <c r="EUZ30" s="96"/>
      <c r="EVA30" s="96"/>
      <c r="EVB30" s="96"/>
      <c r="EVC30" s="96"/>
      <c r="EVD30" s="96"/>
      <c r="EVE30" s="96"/>
      <c r="EVF30" s="96"/>
      <c r="EVG30" s="96"/>
      <c r="EVH30" s="96"/>
      <c r="EVI30" s="96"/>
      <c r="EVJ30" s="96"/>
      <c r="EVK30" s="96"/>
      <c r="EVL30" s="96"/>
      <c r="EVM30" s="96"/>
      <c r="EVN30" s="96"/>
      <c r="EVO30" s="96"/>
      <c r="EVP30" s="96"/>
      <c r="EVQ30" s="96"/>
      <c r="EVR30" s="96"/>
      <c r="EVS30" s="96"/>
      <c r="EVT30" s="96"/>
      <c r="EVU30" s="96"/>
      <c r="EVV30" s="96"/>
      <c r="EVW30" s="96"/>
      <c r="EVX30" s="96"/>
      <c r="EVY30" s="96"/>
      <c r="EVZ30" s="96"/>
      <c r="EWA30" s="96"/>
      <c r="EWB30" s="96"/>
      <c r="EWC30" s="96"/>
      <c r="EWD30" s="96"/>
      <c r="EWE30" s="96"/>
      <c r="EWF30" s="96"/>
      <c r="EWG30" s="96"/>
      <c r="EWH30" s="96"/>
      <c r="EWI30" s="96"/>
      <c r="EWJ30" s="96"/>
      <c r="EWK30" s="96"/>
      <c r="EWL30" s="96"/>
      <c r="EWM30" s="96"/>
      <c r="EWN30" s="96"/>
      <c r="EWO30" s="96"/>
      <c r="EWP30" s="96"/>
      <c r="EWQ30" s="96"/>
      <c r="EWR30" s="96"/>
      <c r="EWS30" s="96"/>
      <c r="EWT30" s="96"/>
      <c r="EWU30" s="96"/>
      <c r="EWV30" s="96"/>
      <c r="EWW30" s="96"/>
      <c r="EWX30" s="96"/>
      <c r="EWY30" s="96"/>
      <c r="EWZ30" s="96"/>
      <c r="EXA30" s="96"/>
      <c r="EXB30" s="96"/>
      <c r="EXC30" s="96"/>
      <c r="EXD30" s="96"/>
      <c r="EXE30" s="96"/>
      <c r="EXF30" s="96"/>
      <c r="EXG30" s="96"/>
      <c r="EXH30" s="96"/>
      <c r="EXI30" s="96"/>
      <c r="EXJ30" s="96"/>
      <c r="EXK30" s="96"/>
      <c r="EXL30" s="96"/>
      <c r="EXM30" s="96"/>
      <c r="EXN30" s="96"/>
      <c r="EXO30" s="96"/>
      <c r="EXP30" s="96"/>
      <c r="EXQ30" s="96"/>
      <c r="EXR30" s="96"/>
      <c r="EXS30" s="96"/>
      <c r="EXT30" s="96"/>
      <c r="EXU30" s="96"/>
      <c r="EXV30" s="96"/>
      <c r="EXW30" s="96"/>
      <c r="EXX30" s="96"/>
      <c r="EXY30" s="96"/>
      <c r="EXZ30" s="96"/>
      <c r="EYA30" s="96"/>
      <c r="EYB30" s="96"/>
      <c r="EYC30" s="96"/>
      <c r="EYD30" s="96"/>
      <c r="EYE30" s="96"/>
      <c r="EYF30" s="96"/>
      <c r="EYG30" s="96"/>
      <c r="EYH30" s="96"/>
      <c r="EYI30" s="96"/>
      <c r="EYJ30" s="96"/>
      <c r="EYK30" s="96"/>
      <c r="EYL30" s="96"/>
      <c r="EYM30" s="96"/>
      <c r="EYN30" s="96"/>
      <c r="EYO30" s="96"/>
      <c r="EYP30" s="96"/>
      <c r="EYQ30" s="96"/>
      <c r="EYR30" s="96"/>
      <c r="EYS30" s="96"/>
      <c r="EYT30" s="96"/>
      <c r="EYU30" s="96"/>
      <c r="EYV30" s="96"/>
      <c r="EYW30" s="96"/>
      <c r="EYX30" s="96"/>
      <c r="EYY30" s="96"/>
      <c r="EYZ30" s="96"/>
      <c r="EZA30" s="96"/>
      <c r="EZB30" s="96"/>
      <c r="EZC30" s="96"/>
      <c r="EZD30" s="96"/>
      <c r="EZE30" s="96"/>
      <c r="EZF30" s="96"/>
      <c r="EZG30" s="96"/>
      <c r="EZH30" s="96"/>
      <c r="EZI30" s="96"/>
      <c r="EZJ30" s="96"/>
      <c r="EZK30" s="96"/>
      <c r="EZL30" s="96"/>
      <c r="EZM30" s="96"/>
      <c r="EZN30" s="96"/>
      <c r="EZO30" s="96"/>
      <c r="EZP30" s="96"/>
      <c r="EZQ30" s="96"/>
      <c r="EZR30" s="96"/>
      <c r="EZS30" s="96"/>
      <c r="EZT30" s="96"/>
      <c r="EZU30" s="96"/>
      <c r="EZV30" s="96"/>
      <c r="EZW30" s="96"/>
      <c r="EZX30" s="96"/>
      <c r="EZY30" s="96"/>
      <c r="EZZ30" s="96"/>
      <c r="FAA30" s="96"/>
      <c r="FAB30" s="96"/>
      <c r="FAC30" s="96"/>
      <c r="FAD30" s="96"/>
      <c r="FAE30" s="96"/>
      <c r="FAF30" s="96"/>
      <c r="FAG30" s="96"/>
      <c r="FAH30" s="96"/>
      <c r="FAI30" s="96"/>
      <c r="FAJ30" s="96"/>
      <c r="FAK30" s="96"/>
      <c r="FAL30" s="96"/>
      <c r="FAM30" s="96"/>
      <c r="FAN30" s="96"/>
      <c r="FAO30" s="96"/>
      <c r="FAP30" s="96"/>
      <c r="FAQ30" s="96"/>
      <c r="FAR30" s="96"/>
      <c r="FAS30" s="96"/>
      <c r="FAT30" s="96"/>
      <c r="FAU30" s="96"/>
      <c r="FAV30" s="96"/>
      <c r="FAW30" s="96"/>
      <c r="FAX30" s="96"/>
      <c r="FAY30" s="96"/>
      <c r="FAZ30" s="96"/>
      <c r="FBA30" s="96"/>
      <c r="FBB30" s="96"/>
      <c r="FBC30" s="96"/>
      <c r="FBD30" s="96"/>
      <c r="FBE30" s="96"/>
      <c r="FBF30" s="96"/>
      <c r="FBG30" s="96"/>
      <c r="FBH30" s="96"/>
      <c r="FBI30" s="96"/>
      <c r="FBJ30" s="96"/>
      <c r="FBK30" s="96"/>
      <c r="FBL30" s="96"/>
      <c r="FBM30" s="96"/>
      <c r="FBN30" s="96"/>
      <c r="FBO30" s="96"/>
      <c r="FBP30" s="96"/>
      <c r="FBQ30" s="96"/>
      <c r="FBR30" s="96"/>
      <c r="FBS30" s="96"/>
      <c r="FBT30" s="96"/>
      <c r="FBU30" s="96"/>
      <c r="FBV30" s="96"/>
      <c r="FBW30" s="96"/>
      <c r="FBX30" s="96"/>
      <c r="FBY30" s="96"/>
      <c r="FBZ30" s="96"/>
      <c r="FCA30" s="96"/>
      <c r="FCB30" s="96"/>
      <c r="FCC30" s="96"/>
      <c r="FCD30" s="96"/>
      <c r="FCE30" s="96"/>
      <c r="FCF30" s="96"/>
      <c r="FCG30" s="96"/>
      <c r="FCH30" s="96"/>
      <c r="FCI30" s="96"/>
      <c r="FCJ30" s="96"/>
      <c r="FCK30" s="96"/>
      <c r="FCL30" s="96"/>
      <c r="FCM30" s="96"/>
      <c r="FCN30" s="96"/>
      <c r="FCO30" s="96"/>
      <c r="FCP30" s="96"/>
      <c r="FCQ30" s="96"/>
      <c r="FCR30" s="96"/>
      <c r="FCS30" s="96"/>
      <c r="FCT30" s="96"/>
      <c r="FCU30" s="96"/>
      <c r="FCV30" s="96"/>
      <c r="FCW30" s="96"/>
      <c r="FCX30" s="96"/>
      <c r="FCY30" s="96"/>
      <c r="FCZ30" s="96"/>
      <c r="FDA30" s="96"/>
      <c r="FDB30" s="96"/>
      <c r="FDC30" s="96"/>
      <c r="FDD30" s="96"/>
      <c r="FDE30" s="96"/>
      <c r="FDF30" s="96"/>
      <c r="FDG30" s="96"/>
      <c r="FDH30" s="96"/>
      <c r="FDI30" s="96"/>
      <c r="FDJ30" s="96"/>
      <c r="FDK30" s="96"/>
      <c r="FDL30" s="96"/>
      <c r="FDM30" s="96"/>
      <c r="FDN30" s="96"/>
      <c r="FDO30" s="96"/>
      <c r="FDP30" s="96"/>
      <c r="FDQ30" s="96"/>
      <c r="FDR30" s="96"/>
      <c r="FDS30" s="96"/>
      <c r="FDT30" s="96"/>
      <c r="FDU30" s="96"/>
      <c r="FDV30" s="96"/>
      <c r="FDW30" s="96"/>
      <c r="FDX30" s="96"/>
      <c r="FDY30" s="96"/>
      <c r="FDZ30" s="96"/>
      <c r="FEA30" s="96"/>
      <c r="FEB30" s="96"/>
      <c r="FEC30" s="96"/>
      <c r="FED30" s="96"/>
      <c r="FEE30" s="96"/>
      <c r="FEF30" s="96"/>
      <c r="FEG30" s="96"/>
      <c r="FEH30" s="96"/>
      <c r="FEI30" s="96"/>
      <c r="FEJ30" s="96"/>
      <c r="FEK30" s="96"/>
      <c r="FEL30" s="96"/>
      <c r="FEM30" s="96"/>
      <c r="FEN30" s="96"/>
      <c r="FEO30" s="96"/>
      <c r="FEP30" s="96"/>
      <c r="FEQ30" s="96"/>
      <c r="FER30" s="96"/>
      <c r="FES30" s="96"/>
      <c r="FET30" s="96"/>
      <c r="FEU30" s="96"/>
      <c r="FEV30" s="96"/>
      <c r="FEW30" s="96"/>
      <c r="FEX30" s="96"/>
      <c r="FEY30" s="96"/>
      <c r="FEZ30" s="96"/>
      <c r="FFA30" s="96"/>
      <c r="FFB30" s="96"/>
      <c r="FFC30" s="96"/>
      <c r="FFD30" s="96"/>
      <c r="FFE30" s="96"/>
      <c r="FFF30" s="96"/>
      <c r="FFG30" s="96"/>
      <c r="FFH30" s="96"/>
      <c r="FFI30" s="96"/>
      <c r="FFJ30" s="96"/>
      <c r="FFK30" s="96"/>
      <c r="FFL30" s="96"/>
      <c r="FFM30" s="96"/>
      <c r="FFN30" s="96"/>
      <c r="FFO30" s="96"/>
      <c r="FFP30" s="96"/>
      <c r="FFQ30" s="96"/>
      <c r="FFR30" s="96"/>
      <c r="FFS30" s="96"/>
      <c r="FFT30" s="96"/>
      <c r="FFU30" s="96"/>
      <c r="FFV30" s="96"/>
      <c r="FFW30" s="96"/>
      <c r="FFX30" s="96"/>
      <c r="FFY30" s="96"/>
      <c r="FFZ30" s="96"/>
      <c r="FGA30" s="96"/>
      <c r="FGB30" s="96"/>
      <c r="FGC30" s="96"/>
      <c r="FGD30" s="96"/>
      <c r="FGE30" s="96"/>
      <c r="FGF30" s="96"/>
      <c r="FGG30" s="96"/>
      <c r="FGH30" s="96"/>
      <c r="FGI30" s="96"/>
      <c r="FGJ30" s="96"/>
      <c r="FGK30" s="96"/>
      <c r="FGL30" s="96"/>
      <c r="FGM30" s="96"/>
      <c r="FGN30" s="96"/>
      <c r="FGO30" s="96"/>
      <c r="FGP30" s="96"/>
      <c r="FGQ30" s="96"/>
      <c r="FGR30" s="96"/>
      <c r="FGS30" s="96"/>
      <c r="FGT30" s="96"/>
      <c r="FGU30" s="96"/>
      <c r="FGV30" s="96"/>
      <c r="FGW30" s="96"/>
      <c r="FGX30" s="96"/>
      <c r="FGY30" s="96"/>
      <c r="FGZ30" s="96"/>
      <c r="FHA30" s="96"/>
      <c r="FHB30" s="96"/>
      <c r="FHC30" s="96"/>
      <c r="FHD30" s="96"/>
      <c r="FHE30" s="96"/>
      <c r="FHF30" s="96"/>
      <c r="FHG30" s="96"/>
      <c r="FHH30" s="96"/>
      <c r="FHI30" s="96"/>
      <c r="FHJ30" s="96"/>
      <c r="FHK30" s="96"/>
      <c r="FHL30" s="96"/>
      <c r="FHM30" s="96"/>
      <c r="FHN30" s="96"/>
      <c r="FHO30" s="96"/>
      <c r="FHP30" s="96"/>
      <c r="FHQ30" s="96"/>
      <c r="FHR30" s="96"/>
      <c r="FHS30" s="96"/>
      <c r="FHT30" s="96"/>
      <c r="FHU30" s="96"/>
      <c r="FHV30" s="96"/>
      <c r="FHW30" s="96"/>
      <c r="FHX30" s="96"/>
      <c r="FHY30" s="96"/>
      <c r="FHZ30" s="96"/>
      <c r="FIA30" s="96"/>
      <c r="FIB30" s="96"/>
      <c r="FIC30" s="96"/>
      <c r="FID30" s="96"/>
      <c r="FIE30" s="96"/>
      <c r="FIF30" s="96"/>
      <c r="FIG30" s="96"/>
      <c r="FIH30" s="96"/>
      <c r="FII30" s="96"/>
      <c r="FIJ30" s="96"/>
      <c r="FIK30" s="96"/>
      <c r="FIL30" s="96"/>
      <c r="FIM30" s="96"/>
      <c r="FIN30" s="96"/>
      <c r="FIO30" s="96"/>
      <c r="FIP30" s="96"/>
      <c r="FIQ30" s="96"/>
      <c r="FIR30" s="96"/>
      <c r="FIS30" s="96"/>
      <c r="FIT30" s="96"/>
      <c r="FIU30" s="96"/>
      <c r="FIV30" s="96"/>
      <c r="FIW30" s="96"/>
      <c r="FIX30" s="96"/>
      <c r="FIY30" s="96"/>
      <c r="FIZ30" s="96"/>
      <c r="FJA30" s="96"/>
      <c r="FJB30" s="96"/>
      <c r="FJC30" s="96"/>
      <c r="FJD30" s="96"/>
      <c r="FJE30" s="96"/>
      <c r="FJF30" s="96"/>
      <c r="FJG30" s="96"/>
      <c r="FJH30" s="96"/>
      <c r="FJI30" s="96"/>
      <c r="FJJ30" s="96"/>
      <c r="FJK30" s="96"/>
      <c r="FJL30" s="96"/>
      <c r="FJM30" s="96"/>
      <c r="FJN30" s="96"/>
      <c r="FJO30" s="96"/>
      <c r="FJP30" s="96"/>
      <c r="FJQ30" s="96"/>
      <c r="FJR30" s="96"/>
      <c r="FJS30" s="96"/>
      <c r="FJT30" s="96"/>
      <c r="FJU30" s="96"/>
      <c r="FJV30" s="96"/>
      <c r="FJW30" s="96"/>
      <c r="FJX30" s="96"/>
      <c r="FJY30" s="96"/>
      <c r="FJZ30" s="96"/>
      <c r="FKA30" s="96"/>
      <c r="FKB30" s="96"/>
      <c r="FKC30" s="96"/>
      <c r="FKD30" s="96"/>
      <c r="FKE30" s="96"/>
      <c r="FKF30" s="96"/>
      <c r="FKG30" s="96"/>
      <c r="FKH30" s="96"/>
      <c r="FKI30" s="96"/>
      <c r="FKJ30" s="96"/>
      <c r="FKK30" s="96"/>
      <c r="FKL30" s="96"/>
      <c r="FKM30" s="96"/>
      <c r="FKN30" s="96"/>
      <c r="FKO30" s="96"/>
      <c r="FKP30" s="96"/>
      <c r="FKQ30" s="96"/>
      <c r="FKR30" s="96"/>
      <c r="FKS30" s="96"/>
      <c r="FKT30" s="96"/>
      <c r="FKU30" s="96"/>
      <c r="FKV30" s="96"/>
      <c r="FKW30" s="96"/>
      <c r="FKX30" s="96"/>
      <c r="FKY30" s="96"/>
      <c r="FKZ30" s="96"/>
      <c r="FLA30" s="96"/>
      <c r="FLB30" s="96"/>
      <c r="FLC30" s="96"/>
      <c r="FLD30" s="96"/>
      <c r="FLE30" s="96"/>
      <c r="FLF30" s="96"/>
      <c r="FLG30" s="96"/>
      <c r="FLH30" s="96"/>
      <c r="FLI30" s="96"/>
      <c r="FLJ30" s="96"/>
      <c r="FLK30" s="96"/>
      <c r="FLL30" s="96"/>
      <c r="FLM30" s="96"/>
      <c r="FLN30" s="96"/>
      <c r="FLO30" s="96"/>
      <c r="FLP30" s="96"/>
      <c r="FLQ30" s="96"/>
      <c r="FLR30" s="96"/>
      <c r="FLS30" s="96"/>
      <c r="FLT30" s="96"/>
      <c r="FLU30" s="96"/>
      <c r="FLV30" s="96"/>
      <c r="FLW30" s="96"/>
      <c r="FLX30" s="96"/>
      <c r="FLY30" s="96"/>
      <c r="FLZ30" s="96"/>
      <c r="FMA30" s="96"/>
      <c r="FMB30" s="96"/>
      <c r="FMC30" s="96"/>
      <c r="FMD30" s="96"/>
      <c r="FME30" s="96"/>
      <c r="FMF30" s="96"/>
      <c r="FMG30" s="96"/>
      <c r="FMH30" s="96"/>
      <c r="FMI30" s="96"/>
      <c r="FMJ30" s="96"/>
      <c r="FMK30" s="96"/>
      <c r="FML30" s="96"/>
      <c r="FMM30" s="96"/>
      <c r="FMN30" s="96"/>
      <c r="FMO30" s="96"/>
      <c r="FMP30" s="96"/>
      <c r="FMQ30" s="96"/>
      <c r="FMR30" s="96"/>
      <c r="FMS30" s="96"/>
      <c r="FMT30" s="96"/>
      <c r="FMU30" s="96"/>
      <c r="FMV30" s="96"/>
      <c r="FMW30" s="96"/>
      <c r="FMX30" s="96"/>
      <c r="FMY30" s="96"/>
      <c r="FMZ30" s="96"/>
      <c r="FNA30" s="96"/>
      <c r="FNB30" s="96"/>
      <c r="FNC30" s="96"/>
      <c r="FND30" s="96"/>
      <c r="FNE30" s="96"/>
      <c r="FNF30" s="96"/>
      <c r="FNG30" s="96"/>
      <c r="FNH30" s="96"/>
      <c r="FNI30" s="96"/>
      <c r="FNJ30" s="96"/>
      <c r="FNK30" s="96"/>
      <c r="FNL30" s="96"/>
      <c r="FNM30" s="96"/>
      <c r="FNN30" s="96"/>
      <c r="FNO30" s="96"/>
      <c r="FNP30" s="96"/>
      <c r="FNQ30" s="96"/>
      <c r="FNR30" s="96"/>
      <c r="FNS30" s="96"/>
      <c r="FNT30" s="96"/>
      <c r="FNU30" s="96"/>
      <c r="FNV30" s="96"/>
      <c r="FNW30" s="96"/>
      <c r="FNX30" s="96"/>
      <c r="FNY30" s="96"/>
      <c r="FNZ30" s="96"/>
      <c r="FOA30" s="96"/>
      <c r="FOB30" s="96"/>
      <c r="FOC30" s="96"/>
      <c r="FOD30" s="96"/>
      <c r="FOE30" s="96"/>
      <c r="FOF30" s="96"/>
      <c r="FOG30" s="96"/>
      <c r="FOH30" s="96"/>
      <c r="FOI30" s="96"/>
      <c r="FOJ30" s="96"/>
      <c r="FOK30" s="96"/>
      <c r="FOL30" s="96"/>
      <c r="FOM30" s="96"/>
      <c r="FON30" s="96"/>
      <c r="FOO30" s="96"/>
      <c r="FOP30" s="96"/>
      <c r="FOQ30" s="96"/>
      <c r="FOR30" s="96"/>
      <c r="FOS30" s="96"/>
      <c r="FOT30" s="96"/>
      <c r="FOU30" s="96"/>
      <c r="FOV30" s="96"/>
      <c r="FOW30" s="96"/>
      <c r="FOX30" s="96"/>
      <c r="FOY30" s="96"/>
      <c r="FOZ30" s="96"/>
      <c r="FPA30" s="96"/>
      <c r="FPB30" s="96"/>
      <c r="FPC30" s="96"/>
      <c r="FPD30" s="96"/>
      <c r="FPE30" s="96"/>
      <c r="FPF30" s="96"/>
      <c r="FPG30" s="96"/>
      <c r="FPH30" s="96"/>
      <c r="FPI30" s="96"/>
      <c r="FPJ30" s="96"/>
      <c r="FPK30" s="96"/>
      <c r="FPL30" s="96"/>
      <c r="FPM30" s="96"/>
      <c r="FPN30" s="96"/>
      <c r="FPO30" s="96"/>
      <c r="FPP30" s="96"/>
      <c r="FPQ30" s="96"/>
      <c r="FPR30" s="96"/>
      <c r="FPS30" s="96"/>
      <c r="FPT30" s="96"/>
      <c r="FPU30" s="96"/>
      <c r="FPV30" s="96"/>
      <c r="FPW30" s="96"/>
      <c r="FPX30" s="96"/>
      <c r="FPY30" s="96"/>
      <c r="FPZ30" s="96"/>
      <c r="FQA30" s="96"/>
      <c r="FQB30" s="96"/>
      <c r="FQC30" s="96"/>
      <c r="FQD30" s="96"/>
      <c r="FQE30" s="96"/>
      <c r="FQF30" s="96"/>
      <c r="FQG30" s="96"/>
      <c r="FQH30" s="96"/>
      <c r="FQI30" s="96"/>
      <c r="FQJ30" s="96"/>
      <c r="FQK30" s="96"/>
      <c r="FQL30" s="96"/>
      <c r="FQM30" s="96"/>
      <c r="FQN30" s="96"/>
      <c r="FQO30" s="96"/>
      <c r="FQP30" s="96"/>
      <c r="FQQ30" s="96"/>
      <c r="FQR30" s="96"/>
      <c r="FQS30" s="96"/>
      <c r="FQT30" s="96"/>
      <c r="FQU30" s="96"/>
      <c r="FQV30" s="96"/>
      <c r="FQW30" s="96"/>
      <c r="FQX30" s="96"/>
      <c r="FQY30" s="96"/>
      <c r="FQZ30" s="96"/>
      <c r="FRA30" s="96"/>
      <c r="FRB30" s="96"/>
      <c r="FRC30" s="96"/>
      <c r="FRD30" s="96"/>
      <c r="FRE30" s="96"/>
      <c r="FRF30" s="96"/>
      <c r="FRG30" s="96"/>
      <c r="FRH30" s="96"/>
      <c r="FRI30" s="96"/>
      <c r="FRJ30" s="96"/>
      <c r="FRK30" s="96"/>
      <c r="FRL30" s="96"/>
      <c r="FRM30" s="96"/>
      <c r="FRN30" s="96"/>
      <c r="FRO30" s="96"/>
      <c r="FRP30" s="96"/>
      <c r="FRQ30" s="96"/>
      <c r="FRR30" s="96"/>
      <c r="FRS30" s="96"/>
      <c r="FRT30" s="96"/>
      <c r="FRU30" s="96"/>
      <c r="FRV30" s="96"/>
      <c r="FRW30" s="96"/>
      <c r="FRX30" s="96"/>
      <c r="FRY30" s="96"/>
      <c r="FRZ30" s="96"/>
      <c r="FSA30" s="96"/>
      <c r="FSB30" s="96"/>
      <c r="FSC30" s="96"/>
      <c r="FSD30" s="96"/>
      <c r="FSE30" s="96"/>
      <c r="FSF30" s="96"/>
      <c r="FSG30" s="96"/>
      <c r="FSH30" s="96"/>
      <c r="FSI30" s="96"/>
      <c r="FSJ30" s="96"/>
      <c r="FSK30" s="96"/>
      <c r="FSL30" s="96"/>
      <c r="FSM30" s="96"/>
      <c r="FSN30" s="96"/>
      <c r="FSO30" s="96"/>
      <c r="FSP30" s="96"/>
      <c r="FSQ30" s="96"/>
      <c r="FSR30" s="96"/>
      <c r="FSS30" s="96"/>
      <c r="FST30" s="96"/>
      <c r="FSU30" s="96"/>
      <c r="FSV30" s="96"/>
      <c r="FSW30" s="96"/>
      <c r="FSX30" s="96"/>
      <c r="FSY30" s="96"/>
      <c r="FSZ30" s="96"/>
      <c r="FTA30" s="96"/>
      <c r="FTB30" s="96"/>
      <c r="FTC30" s="96"/>
      <c r="FTD30" s="96"/>
      <c r="FTE30" s="96"/>
      <c r="FTF30" s="96"/>
      <c r="FTG30" s="96"/>
      <c r="FTH30" s="96"/>
      <c r="FTI30" s="96"/>
      <c r="FTJ30" s="96"/>
      <c r="FTK30" s="96"/>
      <c r="FTL30" s="96"/>
      <c r="FTM30" s="96"/>
      <c r="FTN30" s="96"/>
      <c r="FTO30" s="96"/>
      <c r="FTP30" s="96"/>
      <c r="FTQ30" s="96"/>
      <c r="FTR30" s="96"/>
      <c r="FTS30" s="96"/>
      <c r="FTT30" s="96"/>
      <c r="FTU30" s="96"/>
      <c r="FTV30" s="96"/>
      <c r="FTW30" s="96"/>
      <c r="FTX30" s="96"/>
      <c r="FTY30" s="96"/>
      <c r="FTZ30" s="96"/>
      <c r="FUA30" s="96"/>
      <c r="FUB30" s="96"/>
      <c r="FUC30" s="96"/>
      <c r="FUD30" s="96"/>
      <c r="FUE30" s="96"/>
      <c r="FUF30" s="96"/>
      <c r="FUG30" s="96"/>
      <c r="FUH30" s="96"/>
      <c r="FUI30" s="96"/>
      <c r="FUJ30" s="96"/>
      <c r="FUK30" s="96"/>
      <c r="FUL30" s="96"/>
      <c r="FUM30" s="96"/>
      <c r="FUN30" s="96"/>
      <c r="FUO30" s="96"/>
      <c r="FUP30" s="96"/>
      <c r="FUQ30" s="96"/>
      <c r="FUR30" s="96"/>
      <c r="FUS30" s="96"/>
      <c r="FUT30" s="96"/>
      <c r="FUU30" s="96"/>
      <c r="FUV30" s="96"/>
      <c r="FUW30" s="96"/>
      <c r="FUX30" s="96"/>
      <c r="FUY30" s="96"/>
      <c r="FUZ30" s="96"/>
      <c r="FVA30" s="96"/>
      <c r="FVB30" s="96"/>
      <c r="FVC30" s="96"/>
      <c r="FVD30" s="96"/>
      <c r="FVE30" s="96"/>
      <c r="FVF30" s="96"/>
      <c r="FVG30" s="96"/>
      <c r="FVH30" s="96"/>
      <c r="FVI30" s="96"/>
      <c r="FVJ30" s="96"/>
      <c r="FVK30" s="96"/>
      <c r="FVL30" s="96"/>
      <c r="FVM30" s="96"/>
      <c r="FVN30" s="96"/>
      <c r="FVO30" s="96"/>
      <c r="FVP30" s="96"/>
      <c r="FVQ30" s="96"/>
      <c r="FVR30" s="96"/>
      <c r="FVS30" s="96"/>
      <c r="FVT30" s="96"/>
      <c r="FVU30" s="96"/>
      <c r="FVV30" s="96"/>
      <c r="FVW30" s="96"/>
      <c r="FVX30" s="96"/>
      <c r="FVY30" s="96"/>
      <c r="FVZ30" s="96"/>
      <c r="FWA30" s="96"/>
      <c r="FWB30" s="96"/>
      <c r="FWC30" s="96"/>
      <c r="FWD30" s="96"/>
      <c r="FWE30" s="96"/>
      <c r="FWF30" s="96"/>
      <c r="FWG30" s="96"/>
      <c r="FWH30" s="96"/>
      <c r="FWI30" s="96"/>
      <c r="FWJ30" s="96"/>
      <c r="FWK30" s="96"/>
      <c r="FWL30" s="96"/>
      <c r="FWM30" s="96"/>
      <c r="FWN30" s="96"/>
      <c r="FWO30" s="96"/>
      <c r="FWP30" s="96"/>
      <c r="FWQ30" s="96"/>
      <c r="FWR30" s="96"/>
      <c r="FWS30" s="96"/>
      <c r="FWT30" s="96"/>
      <c r="FWU30" s="96"/>
      <c r="FWV30" s="96"/>
      <c r="FWW30" s="96"/>
      <c r="FWX30" s="96"/>
      <c r="FWY30" s="96"/>
      <c r="FWZ30" s="96"/>
      <c r="FXA30" s="96"/>
      <c r="FXB30" s="96"/>
      <c r="FXC30" s="96"/>
      <c r="FXD30" s="96"/>
      <c r="FXE30" s="96"/>
      <c r="FXF30" s="96"/>
      <c r="FXG30" s="96"/>
      <c r="FXH30" s="96"/>
      <c r="FXI30" s="96"/>
      <c r="FXJ30" s="96"/>
      <c r="FXK30" s="96"/>
      <c r="FXL30" s="96"/>
      <c r="FXM30" s="96"/>
      <c r="FXN30" s="96"/>
      <c r="FXO30" s="96"/>
      <c r="FXP30" s="96"/>
      <c r="FXQ30" s="96"/>
      <c r="FXR30" s="96"/>
      <c r="FXS30" s="96"/>
      <c r="FXT30" s="96"/>
      <c r="FXU30" s="96"/>
      <c r="FXV30" s="96"/>
      <c r="FXW30" s="96"/>
      <c r="FXX30" s="96"/>
      <c r="FXY30" s="96"/>
      <c r="FXZ30" s="96"/>
      <c r="FYA30" s="96"/>
      <c r="FYB30" s="96"/>
      <c r="FYC30" s="96"/>
      <c r="FYD30" s="96"/>
      <c r="FYE30" s="96"/>
      <c r="FYF30" s="96"/>
      <c r="FYG30" s="96"/>
      <c r="FYH30" s="96"/>
      <c r="FYI30" s="96"/>
      <c r="FYJ30" s="96"/>
      <c r="FYK30" s="96"/>
      <c r="FYL30" s="96"/>
      <c r="FYM30" s="96"/>
      <c r="FYN30" s="96"/>
      <c r="FYO30" s="96"/>
      <c r="FYP30" s="96"/>
      <c r="FYQ30" s="96"/>
      <c r="FYR30" s="96"/>
      <c r="FYS30" s="96"/>
      <c r="FYT30" s="96"/>
      <c r="FYU30" s="96"/>
      <c r="FYV30" s="96"/>
      <c r="FYW30" s="96"/>
      <c r="FYX30" s="96"/>
      <c r="FYY30" s="96"/>
      <c r="FYZ30" s="96"/>
      <c r="FZA30" s="96"/>
      <c r="FZB30" s="96"/>
      <c r="FZC30" s="96"/>
      <c r="FZD30" s="96"/>
      <c r="FZE30" s="96"/>
      <c r="FZF30" s="96"/>
      <c r="FZG30" s="96"/>
      <c r="FZH30" s="96"/>
      <c r="FZI30" s="96"/>
      <c r="FZJ30" s="96"/>
      <c r="FZK30" s="96"/>
      <c r="FZL30" s="96"/>
      <c r="FZM30" s="96"/>
      <c r="FZN30" s="96"/>
      <c r="FZO30" s="96"/>
      <c r="FZP30" s="96"/>
      <c r="FZQ30" s="96"/>
      <c r="FZR30" s="96"/>
      <c r="FZS30" s="96"/>
      <c r="FZT30" s="96"/>
      <c r="FZU30" s="96"/>
      <c r="FZV30" s="96"/>
      <c r="FZW30" s="96"/>
      <c r="FZX30" s="96"/>
      <c r="FZY30" s="96"/>
      <c r="FZZ30" s="96"/>
      <c r="GAA30" s="96"/>
      <c r="GAB30" s="96"/>
      <c r="GAC30" s="96"/>
      <c r="GAD30" s="96"/>
      <c r="GAE30" s="96"/>
      <c r="GAF30" s="96"/>
      <c r="GAG30" s="96"/>
      <c r="GAH30" s="96"/>
      <c r="GAI30" s="96"/>
      <c r="GAJ30" s="96"/>
      <c r="GAK30" s="96"/>
      <c r="GAL30" s="96"/>
      <c r="GAM30" s="96"/>
      <c r="GAN30" s="96"/>
      <c r="GAO30" s="96"/>
      <c r="GAP30" s="96"/>
      <c r="GAQ30" s="96"/>
      <c r="GAR30" s="96"/>
      <c r="GAS30" s="96"/>
      <c r="GAT30" s="96"/>
      <c r="GAU30" s="96"/>
      <c r="GAV30" s="96"/>
      <c r="GAW30" s="96"/>
      <c r="GAX30" s="96"/>
      <c r="GAY30" s="96"/>
      <c r="GAZ30" s="96"/>
      <c r="GBA30" s="96"/>
      <c r="GBB30" s="96"/>
      <c r="GBC30" s="96"/>
      <c r="GBD30" s="96"/>
      <c r="GBE30" s="96"/>
      <c r="GBF30" s="96"/>
      <c r="GBG30" s="96"/>
      <c r="GBH30" s="96"/>
      <c r="GBI30" s="96"/>
      <c r="GBJ30" s="96"/>
      <c r="GBK30" s="96"/>
      <c r="GBL30" s="96"/>
      <c r="GBM30" s="96"/>
      <c r="GBN30" s="96"/>
      <c r="GBO30" s="96"/>
      <c r="GBP30" s="96"/>
      <c r="GBQ30" s="96"/>
      <c r="GBR30" s="96"/>
      <c r="GBS30" s="96"/>
      <c r="GBT30" s="96"/>
      <c r="GBU30" s="96"/>
      <c r="GBV30" s="96"/>
      <c r="GBW30" s="96"/>
      <c r="GBX30" s="96"/>
      <c r="GBY30" s="96"/>
      <c r="GBZ30" s="96"/>
      <c r="GCA30" s="96"/>
      <c r="GCB30" s="96"/>
      <c r="GCC30" s="96"/>
      <c r="GCD30" s="96"/>
      <c r="GCE30" s="96"/>
      <c r="GCF30" s="96"/>
      <c r="GCG30" s="96"/>
      <c r="GCH30" s="96"/>
      <c r="GCI30" s="96"/>
      <c r="GCJ30" s="96"/>
      <c r="GCK30" s="96"/>
      <c r="GCL30" s="96"/>
      <c r="GCM30" s="96"/>
      <c r="GCN30" s="96"/>
      <c r="GCO30" s="96"/>
      <c r="GCP30" s="96"/>
      <c r="GCQ30" s="96"/>
      <c r="GCR30" s="96"/>
      <c r="GCS30" s="96"/>
      <c r="GCT30" s="96"/>
      <c r="GCU30" s="96"/>
      <c r="GCV30" s="96"/>
      <c r="GCW30" s="96"/>
      <c r="GCX30" s="96"/>
      <c r="GCY30" s="96"/>
      <c r="GCZ30" s="96"/>
      <c r="GDA30" s="96"/>
      <c r="GDB30" s="96"/>
      <c r="GDC30" s="96"/>
      <c r="GDD30" s="96"/>
      <c r="GDE30" s="96"/>
      <c r="GDF30" s="96"/>
      <c r="GDG30" s="96"/>
      <c r="GDH30" s="96"/>
      <c r="GDI30" s="96"/>
      <c r="GDJ30" s="96"/>
      <c r="GDK30" s="96"/>
      <c r="GDL30" s="96"/>
      <c r="GDM30" s="96"/>
      <c r="GDN30" s="96"/>
      <c r="GDO30" s="96"/>
      <c r="GDP30" s="96"/>
      <c r="GDQ30" s="96"/>
      <c r="GDR30" s="96"/>
      <c r="GDS30" s="96"/>
      <c r="GDT30" s="96"/>
      <c r="GDU30" s="96"/>
      <c r="GDV30" s="96"/>
      <c r="GDW30" s="96"/>
      <c r="GDX30" s="96"/>
      <c r="GDY30" s="96"/>
      <c r="GDZ30" s="96"/>
      <c r="GEA30" s="96"/>
      <c r="GEB30" s="96"/>
      <c r="GEC30" s="96"/>
      <c r="GED30" s="96"/>
      <c r="GEE30" s="96"/>
      <c r="GEF30" s="96"/>
      <c r="GEG30" s="96"/>
      <c r="GEH30" s="96"/>
      <c r="GEI30" s="96"/>
      <c r="GEJ30" s="96"/>
      <c r="GEK30" s="96"/>
      <c r="GEL30" s="96"/>
      <c r="GEM30" s="96"/>
      <c r="GEN30" s="96"/>
      <c r="GEO30" s="96"/>
      <c r="GEP30" s="96"/>
      <c r="GEQ30" s="96"/>
      <c r="GER30" s="96"/>
      <c r="GES30" s="96"/>
      <c r="GET30" s="96"/>
      <c r="GEU30" s="96"/>
      <c r="GEV30" s="96"/>
      <c r="GEW30" s="96"/>
      <c r="GEX30" s="96"/>
      <c r="GEY30" s="96"/>
      <c r="GEZ30" s="96"/>
      <c r="GFA30" s="96"/>
      <c r="GFB30" s="96"/>
      <c r="GFC30" s="96"/>
      <c r="GFD30" s="96"/>
      <c r="GFE30" s="96"/>
      <c r="GFF30" s="96"/>
      <c r="GFG30" s="96"/>
      <c r="GFH30" s="96"/>
      <c r="GFI30" s="96"/>
      <c r="GFJ30" s="96"/>
      <c r="GFK30" s="96"/>
      <c r="GFL30" s="96"/>
      <c r="GFM30" s="96"/>
      <c r="GFN30" s="96"/>
      <c r="GFO30" s="96"/>
      <c r="GFP30" s="96"/>
      <c r="GFQ30" s="96"/>
      <c r="GFR30" s="96"/>
      <c r="GFS30" s="96"/>
      <c r="GFT30" s="96"/>
      <c r="GFU30" s="96"/>
      <c r="GFV30" s="96"/>
      <c r="GFW30" s="96"/>
      <c r="GFX30" s="96"/>
      <c r="GFY30" s="96"/>
      <c r="GFZ30" s="96"/>
      <c r="GGA30" s="96"/>
      <c r="GGB30" s="96"/>
      <c r="GGC30" s="96"/>
      <c r="GGD30" s="96"/>
      <c r="GGE30" s="96"/>
      <c r="GGF30" s="96"/>
      <c r="GGG30" s="96"/>
      <c r="GGH30" s="96"/>
      <c r="GGI30" s="96"/>
      <c r="GGJ30" s="96"/>
      <c r="GGK30" s="96"/>
      <c r="GGL30" s="96"/>
      <c r="GGM30" s="96"/>
      <c r="GGN30" s="96"/>
      <c r="GGO30" s="96"/>
      <c r="GGP30" s="96"/>
      <c r="GGQ30" s="96"/>
      <c r="GGR30" s="96"/>
      <c r="GGS30" s="96"/>
      <c r="GGT30" s="96"/>
      <c r="GGU30" s="96"/>
      <c r="GGV30" s="96"/>
      <c r="GGW30" s="96"/>
      <c r="GGX30" s="96"/>
      <c r="GGY30" s="96"/>
      <c r="GGZ30" s="96"/>
      <c r="GHA30" s="96"/>
      <c r="GHB30" s="96"/>
      <c r="GHC30" s="96"/>
      <c r="GHD30" s="96"/>
      <c r="GHE30" s="96"/>
      <c r="GHF30" s="96"/>
      <c r="GHG30" s="96"/>
      <c r="GHH30" s="96"/>
      <c r="GHI30" s="96"/>
      <c r="GHJ30" s="96"/>
      <c r="GHK30" s="96"/>
      <c r="GHL30" s="96"/>
      <c r="GHM30" s="96"/>
      <c r="GHN30" s="96"/>
      <c r="GHO30" s="96"/>
      <c r="GHP30" s="96"/>
      <c r="GHQ30" s="96"/>
      <c r="GHR30" s="96"/>
      <c r="GHS30" s="96"/>
      <c r="GHT30" s="96"/>
      <c r="GHU30" s="96"/>
      <c r="GHV30" s="96"/>
      <c r="GHW30" s="96"/>
      <c r="GHX30" s="96"/>
      <c r="GHY30" s="96"/>
      <c r="GHZ30" s="96"/>
      <c r="GIA30" s="96"/>
      <c r="GIB30" s="96"/>
      <c r="GIC30" s="96"/>
      <c r="GID30" s="96"/>
      <c r="GIE30" s="96"/>
      <c r="GIF30" s="96"/>
      <c r="GIG30" s="96"/>
      <c r="GIH30" s="96"/>
      <c r="GII30" s="96"/>
      <c r="GIJ30" s="96"/>
      <c r="GIK30" s="96"/>
      <c r="GIL30" s="96"/>
      <c r="GIM30" s="96"/>
      <c r="GIN30" s="96"/>
      <c r="GIO30" s="96"/>
      <c r="GIP30" s="96"/>
      <c r="GIQ30" s="96"/>
      <c r="GIR30" s="96"/>
      <c r="GIS30" s="96"/>
      <c r="GIT30" s="96"/>
      <c r="GIU30" s="96"/>
      <c r="GIV30" s="96"/>
      <c r="GIW30" s="96"/>
      <c r="GIX30" s="96"/>
      <c r="GIY30" s="96"/>
      <c r="GIZ30" s="96"/>
      <c r="GJA30" s="96"/>
      <c r="GJB30" s="96"/>
      <c r="GJC30" s="96"/>
      <c r="GJD30" s="96"/>
      <c r="GJE30" s="96"/>
      <c r="GJF30" s="96"/>
      <c r="GJG30" s="96"/>
      <c r="GJH30" s="96"/>
      <c r="GJI30" s="96"/>
      <c r="GJJ30" s="96"/>
      <c r="GJK30" s="96"/>
      <c r="GJL30" s="96"/>
      <c r="GJM30" s="96"/>
      <c r="GJN30" s="96"/>
      <c r="GJO30" s="96"/>
      <c r="GJP30" s="96"/>
      <c r="GJQ30" s="96"/>
      <c r="GJR30" s="96"/>
      <c r="GJS30" s="96"/>
      <c r="GJT30" s="96"/>
      <c r="GJU30" s="96"/>
      <c r="GJV30" s="96"/>
      <c r="GJW30" s="96"/>
      <c r="GJX30" s="96"/>
      <c r="GJY30" s="96"/>
      <c r="GJZ30" s="96"/>
      <c r="GKA30" s="96"/>
      <c r="GKB30" s="96"/>
      <c r="GKC30" s="96"/>
      <c r="GKD30" s="96"/>
      <c r="GKE30" s="96"/>
      <c r="GKF30" s="96"/>
      <c r="GKG30" s="96"/>
      <c r="GKH30" s="96"/>
      <c r="GKI30" s="96"/>
      <c r="GKJ30" s="96"/>
      <c r="GKK30" s="96"/>
      <c r="GKL30" s="96"/>
      <c r="GKM30" s="96"/>
      <c r="GKN30" s="96"/>
      <c r="GKO30" s="96"/>
      <c r="GKP30" s="96"/>
      <c r="GKQ30" s="96"/>
      <c r="GKR30" s="96"/>
      <c r="GKS30" s="96"/>
      <c r="GKT30" s="96"/>
      <c r="GKU30" s="96"/>
      <c r="GKV30" s="96"/>
      <c r="GKW30" s="96"/>
      <c r="GKX30" s="96"/>
      <c r="GKY30" s="96"/>
      <c r="GKZ30" s="96"/>
      <c r="GLA30" s="96"/>
      <c r="GLB30" s="96"/>
      <c r="GLC30" s="96"/>
      <c r="GLD30" s="96"/>
      <c r="GLE30" s="96"/>
      <c r="GLF30" s="96"/>
      <c r="GLG30" s="96"/>
      <c r="GLH30" s="96"/>
      <c r="GLI30" s="96"/>
      <c r="GLJ30" s="96"/>
      <c r="GLK30" s="96"/>
      <c r="GLL30" s="96"/>
      <c r="GLM30" s="96"/>
      <c r="GLN30" s="96"/>
      <c r="GLO30" s="96"/>
      <c r="GLP30" s="96"/>
      <c r="GLQ30" s="96"/>
      <c r="GLR30" s="96"/>
      <c r="GLS30" s="96"/>
      <c r="GLT30" s="96"/>
      <c r="GLU30" s="96"/>
      <c r="GLV30" s="96"/>
      <c r="GLW30" s="96"/>
      <c r="GLX30" s="96"/>
      <c r="GLY30" s="96"/>
      <c r="GLZ30" s="96"/>
      <c r="GMA30" s="96"/>
      <c r="GMB30" s="96"/>
      <c r="GMC30" s="96"/>
      <c r="GMD30" s="96"/>
      <c r="GME30" s="96"/>
      <c r="GMF30" s="96"/>
      <c r="GMG30" s="96"/>
      <c r="GMH30" s="96"/>
      <c r="GMI30" s="96"/>
      <c r="GMJ30" s="96"/>
      <c r="GMK30" s="96"/>
      <c r="GML30" s="96"/>
      <c r="GMM30" s="96"/>
      <c r="GMN30" s="96"/>
      <c r="GMO30" s="96"/>
      <c r="GMP30" s="96"/>
      <c r="GMQ30" s="96"/>
      <c r="GMR30" s="96"/>
      <c r="GMS30" s="96"/>
      <c r="GMT30" s="96"/>
      <c r="GMU30" s="96"/>
      <c r="GMV30" s="96"/>
      <c r="GMW30" s="96"/>
      <c r="GMX30" s="96"/>
      <c r="GMY30" s="96"/>
      <c r="GMZ30" s="96"/>
      <c r="GNA30" s="96"/>
      <c r="GNB30" s="96"/>
      <c r="GNC30" s="96"/>
      <c r="GND30" s="96"/>
      <c r="GNE30" s="96"/>
      <c r="GNF30" s="96"/>
      <c r="GNG30" s="96"/>
      <c r="GNH30" s="96"/>
      <c r="GNI30" s="96"/>
      <c r="GNJ30" s="96"/>
      <c r="GNK30" s="96"/>
      <c r="GNL30" s="96"/>
      <c r="GNM30" s="96"/>
      <c r="GNN30" s="96"/>
      <c r="GNO30" s="96"/>
      <c r="GNP30" s="96"/>
      <c r="GNQ30" s="96"/>
      <c r="GNR30" s="96"/>
      <c r="GNS30" s="96"/>
      <c r="GNT30" s="96"/>
      <c r="GNU30" s="96"/>
      <c r="GNV30" s="96"/>
      <c r="GNW30" s="96"/>
      <c r="GNX30" s="96"/>
      <c r="GNY30" s="96"/>
      <c r="GNZ30" s="96"/>
      <c r="GOA30" s="96"/>
      <c r="GOB30" s="96"/>
      <c r="GOC30" s="96"/>
      <c r="GOD30" s="96"/>
      <c r="GOE30" s="96"/>
      <c r="GOF30" s="96"/>
      <c r="GOG30" s="96"/>
      <c r="GOH30" s="96"/>
      <c r="GOI30" s="96"/>
      <c r="GOJ30" s="96"/>
      <c r="GOK30" s="96"/>
      <c r="GOL30" s="96"/>
      <c r="GOM30" s="96"/>
      <c r="GON30" s="96"/>
      <c r="GOO30" s="96"/>
      <c r="GOP30" s="96"/>
      <c r="GOQ30" s="96"/>
      <c r="GOR30" s="96"/>
      <c r="GOS30" s="96"/>
      <c r="GOT30" s="96"/>
      <c r="GOU30" s="96"/>
      <c r="GOV30" s="96"/>
      <c r="GOW30" s="96"/>
      <c r="GOX30" s="96"/>
      <c r="GOY30" s="96"/>
      <c r="GOZ30" s="96"/>
      <c r="GPA30" s="96"/>
      <c r="GPB30" s="96"/>
      <c r="GPC30" s="96"/>
      <c r="GPD30" s="96"/>
      <c r="GPE30" s="96"/>
      <c r="GPF30" s="96"/>
      <c r="GPG30" s="96"/>
      <c r="GPH30" s="96"/>
      <c r="GPI30" s="96"/>
      <c r="GPJ30" s="96"/>
      <c r="GPK30" s="96"/>
      <c r="GPL30" s="96"/>
      <c r="GPM30" s="96"/>
      <c r="GPN30" s="96"/>
      <c r="GPO30" s="96"/>
      <c r="GPP30" s="96"/>
      <c r="GPQ30" s="96"/>
      <c r="GPR30" s="96"/>
      <c r="GPS30" s="96"/>
      <c r="GPT30" s="96"/>
      <c r="GPU30" s="96"/>
      <c r="GPV30" s="96"/>
      <c r="GPW30" s="96"/>
      <c r="GPX30" s="96"/>
      <c r="GPY30" s="96"/>
      <c r="GPZ30" s="96"/>
      <c r="GQA30" s="96"/>
      <c r="GQB30" s="96"/>
      <c r="GQC30" s="96"/>
      <c r="GQD30" s="96"/>
      <c r="GQE30" s="96"/>
      <c r="GQF30" s="96"/>
      <c r="GQG30" s="96"/>
      <c r="GQH30" s="96"/>
      <c r="GQI30" s="96"/>
      <c r="GQJ30" s="96"/>
      <c r="GQK30" s="96"/>
      <c r="GQL30" s="96"/>
      <c r="GQM30" s="96"/>
      <c r="GQN30" s="96"/>
      <c r="GQO30" s="96"/>
      <c r="GQP30" s="96"/>
      <c r="GQQ30" s="96"/>
      <c r="GQR30" s="96"/>
      <c r="GQS30" s="96"/>
      <c r="GQT30" s="96"/>
      <c r="GQU30" s="96"/>
      <c r="GQV30" s="96"/>
      <c r="GQW30" s="96"/>
      <c r="GQX30" s="96"/>
      <c r="GQY30" s="96"/>
      <c r="GQZ30" s="96"/>
      <c r="GRA30" s="96"/>
      <c r="GRB30" s="96"/>
      <c r="GRC30" s="96"/>
      <c r="GRD30" s="96"/>
      <c r="GRE30" s="96"/>
      <c r="GRF30" s="96"/>
      <c r="GRG30" s="96"/>
      <c r="GRH30" s="96"/>
      <c r="GRI30" s="96"/>
      <c r="GRJ30" s="96"/>
      <c r="GRK30" s="96"/>
      <c r="GRL30" s="96"/>
      <c r="GRM30" s="96"/>
      <c r="GRN30" s="96"/>
      <c r="GRO30" s="96"/>
      <c r="GRP30" s="96"/>
      <c r="GRQ30" s="96"/>
      <c r="GRR30" s="96"/>
      <c r="GRS30" s="96"/>
      <c r="GRT30" s="96"/>
      <c r="GRU30" s="96"/>
      <c r="GRV30" s="96"/>
      <c r="GRW30" s="96"/>
      <c r="GRX30" s="96"/>
      <c r="GRY30" s="96"/>
      <c r="GRZ30" s="96"/>
      <c r="GSA30" s="96"/>
      <c r="GSB30" s="96"/>
      <c r="GSC30" s="96"/>
      <c r="GSD30" s="96"/>
      <c r="GSE30" s="96"/>
      <c r="GSF30" s="96"/>
      <c r="GSG30" s="96"/>
      <c r="GSH30" s="96"/>
      <c r="GSI30" s="96"/>
      <c r="GSJ30" s="96"/>
      <c r="GSK30" s="96"/>
      <c r="GSL30" s="96"/>
      <c r="GSM30" s="96"/>
      <c r="GSN30" s="96"/>
      <c r="GSO30" s="96"/>
      <c r="GSP30" s="96"/>
      <c r="GSQ30" s="96"/>
      <c r="GSR30" s="96"/>
      <c r="GSS30" s="96"/>
      <c r="GST30" s="96"/>
      <c r="GSU30" s="96"/>
      <c r="GSV30" s="96"/>
      <c r="GSW30" s="96"/>
      <c r="GSX30" s="96"/>
      <c r="GSY30" s="96"/>
      <c r="GSZ30" s="96"/>
      <c r="GTA30" s="96"/>
      <c r="GTB30" s="96"/>
      <c r="GTC30" s="96"/>
      <c r="GTD30" s="96"/>
      <c r="GTE30" s="96"/>
      <c r="GTF30" s="96"/>
      <c r="GTG30" s="96"/>
      <c r="GTH30" s="96"/>
      <c r="GTI30" s="96"/>
      <c r="GTJ30" s="96"/>
      <c r="GTK30" s="96"/>
      <c r="GTL30" s="96"/>
      <c r="GTM30" s="96"/>
      <c r="GTN30" s="96"/>
      <c r="GTO30" s="96"/>
      <c r="GTP30" s="96"/>
      <c r="GTQ30" s="96"/>
      <c r="GTR30" s="96"/>
      <c r="GTS30" s="96"/>
      <c r="GTT30" s="96"/>
      <c r="GTU30" s="96"/>
      <c r="GTV30" s="96"/>
      <c r="GTW30" s="96"/>
      <c r="GTX30" s="96"/>
      <c r="GTY30" s="96"/>
      <c r="GTZ30" s="96"/>
      <c r="GUA30" s="96"/>
      <c r="GUB30" s="96"/>
      <c r="GUC30" s="96"/>
      <c r="GUD30" s="96"/>
      <c r="GUE30" s="96"/>
      <c r="GUF30" s="96"/>
      <c r="GUG30" s="96"/>
      <c r="GUH30" s="96"/>
      <c r="GUI30" s="96"/>
      <c r="GUJ30" s="96"/>
      <c r="GUK30" s="96"/>
      <c r="GUL30" s="96"/>
      <c r="GUM30" s="96"/>
      <c r="GUN30" s="96"/>
      <c r="GUO30" s="96"/>
      <c r="GUP30" s="96"/>
      <c r="GUQ30" s="96"/>
      <c r="GUR30" s="96"/>
      <c r="GUS30" s="96"/>
      <c r="GUT30" s="96"/>
      <c r="GUU30" s="96"/>
      <c r="GUV30" s="96"/>
      <c r="GUW30" s="96"/>
      <c r="GUX30" s="96"/>
      <c r="GUY30" s="96"/>
      <c r="GUZ30" s="96"/>
      <c r="GVA30" s="96"/>
      <c r="GVB30" s="96"/>
      <c r="GVC30" s="96"/>
      <c r="GVD30" s="96"/>
      <c r="GVE30" s="96"/>
      <c r="GVF30" s="96"/>
      <c r="GVG30" s="96"/>
      <c r="GVH30" s="96"/>
      <c r="GVI30" s="96"/>
      <c r="GVJ30" s="96"/>
      <c r="GVK30" s="96"/>
      <c r="GVL30" s="96"/>
      <c r="GVM30" s="96"/>
      <c r="GVN30" s="96"/>
      <c r="GVO30" s="96"/>
      <c r="GVP30" s="96"/>
      <c r="GVQ30" s="96"/>
      <c r="GVR30" s="96"/>
      <c r="GVS30" s="96"/>
      <c r="GVT30" s="96"/>
      <c r="GVU30" s="96"/>
      <c r="GVV30" s="96"/>
      <c r="GVW30" s="96"/>
      <c r="GVX30" s="96"/>
      <c r="GVY30" s="96"/>
      <c r="GVZ30" s="96"/>
      <c r="GWA30" s="96"/>
      <c r="GWB30" s="96"/>
      <c r="GWC30" s="96"/>
      <c r="GWD30" s="96"/>
      <c r="GWE30" s="96"/>
      <c r="GWF30" s="96"/>
      <c r="GWG30" s="96"/>
      <c r="GWH30" s="96"/>
      <c r="GWI30" s="96"/>
      <c r="GWJ30" s="96"/>
      <c r="GWK30" s="96"/>
      <c r="GWL30" s="96"/>
      <c r="GWM30" s="96"/>
      <c r="GWN30" s="96"/>
      <c r="GWO30" s="96"/>
      <c r="GWP30" s="96"/>
      <c r="GWQ30" s="96"/>
      <c r="GWR30" s="96"/>
      <c r="GWS30" s="96"/>
      <c r="GWT30" s="96"/>
      <c r="GWU30" s="96"/>
      <c r="GWV30" s="96"/>
      <c r="GWW30" s="96"/>
      <c r="GWX30" s="96"/>
      <c r="GWY30" s="96"/>
      <c r="GWZ30" s="96"/>
      <c r="GXA30" s="96"/>
      <c r="GXB30" s="96"/>
      <c r="GXC30" s="96"/>
      <c r="GXD30" s="96"/>
      <c r="GXE30" s="96"/>
      <c r="GXF30" s="96"/>
      <c r="GXG30" s="96"/>
      <c r="GXH30" s="96"/>
      <c r="GXI30" s="96"/>
      <c r="GXJ30" s="96"/>
      <c r="GXK30" s="96"/>
      <c r="GXL30" s="96"/>
      <c r="GXM30" s="96"/>
      <c r="GXN30" s="96"/>
      <c r="GXO30" s="96"/>
      <c r="GXP30" s="96"/>
      <c r="GXQ30" s="96"/>
      <c r="GXR30" s="96"/>
      <c r="GXS30" s="96"/>
      <c r="GXT30" s="96"/>
      <c r="GXU30" s="96"/>
      <c r="GXV30" s="96"/>
      <c r="GXW30" s="96"/>
      <c r="GXX30" s="96"/>
      <c r="GXY30" s="96"/>
      <c r="GXZ30" s="96"/>
      <c r="GYA30" s="96"/>
      <c r="GYB30" s="96"/>
      <c r="GYC30" s="96"/>
      <c r="GYD30" s="96"/>
      <c r="GYE30" s="96"/>
      <c r="GYF30" s="96"/>
      <c r="GYG30" s="96"/>
      <c r="GYH30" s="96"/>
      <c r="GYI30" s="96"/>
      <c r="GYJ30" s="96"/>
      <c r="GYK30" s="96"/>
      <c r="GYL30" s="96"/>
      <c r="GYM30" s="96"/>
      <c r="GYN30" s="96"/>
      <c r="GYO30" s="96"/>
      <c r="GYP30" s="96"/>
      <c r="GYQ30" s="96"/>
      <c r="GYR30" s="96"/>
      <c r="GYS30" s="96"/>
      <c r="GYT30" s="96"/>
      <c r="GYU30" s="96"/>
      <c r="GYV30" s="96"/>
      <c r="GYW30" s="96"/>
      <c r="GYX30" s="96"/>
      <c r="GYY30" s="96"/>
      <c r="GYZ30" s="96"/>
      <c r="GZA30" s="96"/>
      <c r="GZB30" s="96"/>
      <c r="GZC30" s="96"/>
      <c r="GZD30" s="96"/>
      <c r="GZE30" s="96"/>
      <c r="GZF30" s="96"/>
      <c r="GZG30" s="96"/>
      <c r="GZH30" s="96"/>
      <c r="GZI30" s="96"/>
      <c r="GZJ30" s="96"/>
      <c r="GZK30" s="96"/>
      <c r="GZL30" s="96"/>
      <c r="GZM30" s="96"/>
      <c r="GZN30" s="96"/>
      <c r="GZO30" s="96"/>
      <c r="GZP30" s="96"/>
      <c r="GZQ30" s="96"/>
      <c r="GZR30" s="96"/>
      <c r="GZS30" s="96"/>
      <c r="GZT30" s="96"/>
      <c r="GZU30" s="96"/>
      <c r="GZV30" s="96"/>
      <c r="GZW30" s="96"/>
      <c r="GZX30" s="96"/>
      <c r="GZY30" s="96"/>
      <c r="GZZ30" s="96"/>
      <c r="HAA30" s="96"/>
      <c r="HAB30" s="96"/>
      <c r="HAC30" s="96"/>
      <c r="HAD30" s="96"/>
      <c r="HAE30" s="96"/>
      <c r="HAF30" s="96"/>
      <c r="HAG30" s="96"/>
      <c r="HAH30" s="96"/>
      <c r="HAI30" s="96"/>
      <c r="HAJ30" s="96"/>
      <c r="HAK30" s="96"/>
      <c r="HAL30" s="96"/>
      <c r="HAM30" s="96"/>
      <c r="HAN30" s="96"/>
      <c r="HAO30" s="96"/>
      <c r="HAP30" s="96"/>
      <c r="HAQ30" s="96"/>
      <c r="HAR30" s="96"/>
      <c r="HAS30" s="96"/>
      <c r="HAT30" s="96"/>
      <c r="HAU30" s="96"/>
      <c r="HAV30" s="96"/>
      <c r="HAW30" s="96"/>
      <c r="HAX30" s="96"/>
      <c r="HAY30" s="96"/>
      <c r="HAZ30" s="96"/>
      <c r="HBA30" s="96"/>
      <c r="HBB30" s="96"/>
      <c r="HBC30" s="96"/>
      <c r="HBD30" s="96"/>
      <c r="HBE30" s="96"/>
      <c r="HBF30" s="96"/>
      <c r="HBG30" s="96"/>
      <c r="HBH30" s="96"/>
      <c r="HBI30" s="96"/>
      <c r="HBJ30" s="96"/>
      <c r="HBK30" s="96"/>
      <c r="HBL30" s="96"/>
      <c r="HBM30" s="96"/>
      <c r="HBN30" s="96"/>
      <c r="HBO30" s="96"/>
      <c r="HBP30" s="96"/>
      <c r="HBQ30" s="96"/>
      <c r="HBR30" s="96"/>
      <c r="HBS30" s="96"/>
      <c r="HBT30" s="96"/>
      <c r="HBU30" s="96"/>
      <c r="HBV30" s="96"/>
      <c r="HBW30" s="96"/>
      <c r="HBX30" s="96"/>
      <c r="HBY30" s="96"/>
      <c r="HBZ30" s="96"/>
      <c r="HCA30" s="96"/>
      <c r="HCB30" s="96"/>
      <c r="HCC30" s="96"/>
      <c r="HCD30" s="96"/>
      <c r="HCE30" s="96"/>
      <c r="HCF30" s="96"/>
      <c r="HCG30" s="96"/>
      <c r="HCH30" s="96"/>
      <c r="HCI30" s="96"/>
      <c r="HCJ30" s="96"/>
      <c r="HCK30" s="96"/>
      <c r="HCL30" s="96"/>
      <c r="HCM30" s="96"/>
      <c r="HCN30" s="96"/>
      <c r="HCO30" s="96"/>
      <c r="HCP30" s="96"/>
      <c r="HCQ30" s="96"/>
      <c r="HCR30" s="96"/>
      <c r="HCS30" s="96"/>
      <c r="HCT30" s="96"/>
      <c r="HCU30" s="96"/>
      <c r="HCV30" s="96"/>
      <c r="HCW30" s="96"/>
      <c r="HCX30" s="96"/>
      <c r="HCY30" s="96"/>
      <c r="HCZ30" s="96"/>
      <c r="HDA30" s="96"/>
      <c r="HDB30" s="96"/>
      <c r="HDC30" s="96"/>
      <c r="HDD30" s="96"/>
      <c r="HDE30" s="96"/>
      <c r="HDF30" s="96"/>
      <c r="HDG30" s="96"/>
      <c r="HDH30" s="96"/>
      <c r="HDI30" s="96"/>
      <c r="HDJ30" s="96"/>
      <c r="HDK30" s="96"/>
      <c r="HDL30" s="96"/>
      <c r="HDM30" s="96"/>
      <c r="HDN30" s="96"/>
      <c r="HDO30" s="96"/>
      <c r="HDP30" s="96"/>
      <c r="HDQ30" s="96"/>
      <c r="HDR30" s="96"/>
      <c r="HDS30" s="96"/>
      <c r="HDT30" s="96"/>
      <c r="HDU30" s="96"/>
      <c r="HDV30" s="96"/>
      <c r="HDW30" s="96"/>
      <c r="HDX30" s="96"/>
      <c r="HDY30" s="96"/>
      <c r="HDZ30" s="96"/>
      <c r="HEA30" s="96"/>
      <c r="HEB30" s="96"/>
      <c r="HEC30" s="96"/>
      <c r="HED30" s="96"/>
      <c r="HEE30" s="96"/>
      <c r="HEF30" s="96"/>
      <c r="HEG30" s="96"/>
      <c r="HEH30" s="96"/>
      <c r="HEI30" s="96"/>
      <c r="HEJ30" s="96"/>
      <c r="HEK30" s="96"/>
      <c r="HEL30" s="96"/>
      <c r="HEM30" s="96"/>
      <c r="HEN30" s="96"/>
      <c r="HEO30" s="96"/>
      <c r="HEP30" s="96"/>
      <c r="HEQ30" s="96"/>
      <c r="HER30" s="96"/>
      <c r="HES30" s="96"/>
      <c r="HET30" s="96"/>
      <c r="HEU30" s="96"/>
      <c r="HEV30" s="96"/>
      <c r="HEW30" s="96"/>
      <c r="HEX30" s="96"/>
      <c r="HEY30" s="96"/>
      <c r="HEZ30" s="96"/>
      <c r="HFA30" s="96"/>
      <c r="HFB30" s="96"/>
      <c r="HFC30" s="96"/>
      <c r="HFD30" s="96"/>
      <c r="HFE30" s="96"/>
      <c r="HFF30" s="96"/>
      <c r="HFG30" s="96"/>
      <c r="HFH30" s="96"/>
      <c r="HFI30" s="96"/>
      <c r="HFJ30" s="96"/>
      <c r="HFK30" s="96"/>
      <c r="HFL30" s="96"/>
      <c r="HFM30" s="96"/>
      <c r="HFN30" s="96"/>
      <c r="HFO30" s="96"/>
      <c r="HFP30" s="96"/>
      <c r="HFQ30" s="96"/>
      <c r="HFR30" s="96"/>
      <c r="HFS30" s="96"/>
      <c r="HFT30" s="96"/>
      <c r="HFU30" s="96"/>
      <c r="HFV30" s="96"/>
      <c r="HFW30" s="96"/>
      <c r="HFX30" s="96"/>
      <c r="HFY30" s="96"/>
      <c r="HFZ30" s="96"/>
      <c r="HGA30" s="96"/>
      <c r="HGB30" s="96"/>
      <c r="HGC30" s="96"/>
      <c r="HGD30" s="96"/>
      <c r="HGE30" s="96"/>
      <c r="HGF30" s="96"/>
      <c r="HGG30" s="96"/>
      <c r="HGH30" s="96"/>
      <c r="HGI30" s="96"/>
      <c r="HGJ30" s="96"/>
      <c r="HGK30" s="96"/>
      <c r="HGL30" s="96"/>
      <c r="HGM30" s="96"/>
      <c r="HGN30" s="96"/>
      <c r="HGO30" s="96"/>
      <c r="HGP30" s="96"/>
      <c r="HGQ30" s="96"/>
      <c r="HGR30" s="96"/>
      <c r="HGS30" s="96"/>
      <c r="HGT30" s="96"/>
      <c r="HGU30" s="96"/>
      <c r="HGV30" s="96"/>
      <c r="HGW30" s="96"/>
      <c r="HGX30" s="96"/>
      <c r="HGY30" s="96"/>
      <c r="HGZ30" s="96"/>
      <c r="HHA30" s="96"/>
      <c r="HHB30" s="96"/>
      <c r="HHC30" s="96"/>
      <c r="HHD30" s="96"/>
      <c r="HHE30" s="96"/>
      <c r="HHF30" s="96"/>
      <c r="HHG30" s="96"/>
      <c r="HHH30" s="96"/>
      <c r="HHI30" s="96"/>
      <c r="HHJ30" s="96"/>
      <c r="HHK30" s="96"/>
      <c r="HHL30" s="96"/>
      <c r="HHM30" s="96"/>
      <c r="HHN30" s="96"/>
      <c r="HHO30" s="96"/>
      <c r="HHP30" s="96"/>
      <c r="HHQ30" s="96"/>
      <c r="HHR30" s="96"/>
      <c r="HHS30" s="96"/>
      <c r="HHT30" s="96"/>
      <c r="HHU30" s="96"/>
      <c r="HHV30" s="96"/>
      <c r="HHW30" s="96"/>
      <c r="HHX30" s="96"/>
      <c r="HHY30" s="96"/>
      <c r="HHZ30" s="96"/>
      <c r="HIA30" s="96"/>
      <c r="HIB30" s="96"/>
      <c r="HIC30" s="96"/>
      <c r="HID30" s="96"/>
      <c r="HIE30" s="96"/>
      <c r="HIF30" s="96"/>
      <c r="HIG30" s="96"/>
      <c r="HIH30" s="96"/>
      <c r="HII30" s="96"/>
      <c r="HIJ30" s="96"/>
      <c r="HIK30" s="96"/>
      <c r="HIL30" s="96"/>
      <c r="HIM30" s="96"/>
      <c r="HIN30" s="96"/>
      <c r="HIO30" s="96"/>
      <c r="HIP30" s="96"/>
      <c r="HIQ30" s="96"/>
      <c r="HIR30" s="96"/>
      <c r="HIS30" s="96"/>
      <c r="HIT30" s="96"/>
      <c r="HIU30" s="96"/>
      <c r="HIV30" s="96"/>
      <c r="HIW30" s="96"/>
      <c r="HIX30" s="96"/>
      <c r="HIY30" s="96"/>
      <c r="HIZ30" s="96"/>
      <c r="HJA30" s="96"/>
      <c r="HJB30" s="96"/>
      <c r="HJC30" s="96"/>
      <c r="HJD30" s="96"/>
      <c r="HJE30" s="96"/>
      <c r="HJF30" s="96"/>
      <c r="HJG30" s="96"/>
      <c r="HJH30" s="96"/>
      <c r="HJI30" s="96"/>
      <c r="HJJ30" s="96"/>
      <c r="HJK30" s="96"/>
      <c r="HJL30" s="96"/>
      <c r="HJM30" s="96"/>
      <c r="HJN30" s="96"/>
      <c r="HJO30" s="96"/>
      <c r="HJP30" s="96"/>
      <c r="HJQ30" s="96"/>
      <c r="HJR30" s="96"/>
      <c r="HJS30" s="96"/>
      <c r="HJT30" s="96"/>
      <c r="HJU30" s="96"/>
      <c r="HJV30" s="96"/>
      <c r="HJW30" s="96"/>
      <c r="HJX30" s="96"/>
      <c r="HJY30" s="96"/>
      <c r="HJZ30" s="96"/>
      <c r="HKA30" s="96"/>
      <c r="HKB30" s="96"/>
      <c r="HKC30" s="96"/>
      <c r="HKD30" s="96"/>
      <c r="HKE30" s="96"/>
      <c r="HKF30" s="96"/>
      <c r="HKG30" s="96"/>
      <c r="HKH30" s="96"/>
      <c r="HKI30" s="96"/>
      <c r="HKJ30" s="96"/>
      <c r="HKK30" s="96"/>
      <c r="HKL30" s="96"/>
      <c r="HKM30" s="96"/>
      <c r="HKN30" s="96"/>
      <c r="HKO30" s="96"/>
      <c r="HKP30" s="96"/>
      <c r="HKQ30" s="96"/>
      <c r="HKR30" s="96"/>
      <c r="HKS30" s="96"/>
      <c r="HKT30" s="96"/>
      <c r="HKU30" s="96"/>
      <c r="HKV30" s="96"/>
      <c r="HKW30" s="96"/>
      <c r="HKX30" s="96"/>
      <c r="HKY30" s="96"/>
      <c r="HKZ30" s="96"/>
      <c r="HLA30" s="96"/>
      <c r="HLB30" s="96"/>
      <c r="HLC30" s="96"/>
      <c r="HLD30" s="96"/>
      <c r="HLE30" s="96"/>
      <c r="HLF30" s="96"/>
      <c r="HLG30" s="96"/>
      <c r="HLH30" s="96"/>
      <c r="HLI30" s="96"/>
      <c r="HLJ30" s="96"/>
      <c r="HLK30" s="96"/>
      <c r="HLL30" s="96"/>
      <c r="HLM30" s="96"/>
      <c r="HLN30" s="96"/>
      <c r="HLO30" s="96"/>
      <c r="HLP30" s="96"/>
      <c r="HLQ30" s="96"/>
      <c r="HLR30" s="96"/>
      <c r="HLS30" s="96"/>
      <c r="HLT30" s="96"/>
      <c r="HLU30" s="96"/>
      <c r="HLV30" s="96"/>
      <c r="HLW30" s="96"/>
      <c r="HLX30" s="96"/>
      <c r="HLY30" s="96"/>
      <c r="HLZ30" s="96"/>
      <c r="HMA30" s="96"/>
      <c r="HMB30" s="96"/>
      <c r="HMC30" s="96"/>
      <c r="HMD30" s="96"/>
      <c r="HME30" s="96"/>
      <c r="HMF30" s="96"/>
      <c r="HMG30" s="96"/>
      <c r="HMH30" s="96"/>
      <c r="HMI30" s="96"/>
      <c r="HMJ30" s="96"/>
      <c r="HMK30" s="96"/>
      <c r="HML30" s="96"/>
      <c r="HMM30" s="96"/>
      <c r="HMN30" s="96"/>
      <c r="HMO30" s="96"/>
      <c r="HMP30" s="96"/>
      <c r="HMQ30" s="96"/>
      <c r="HMR30" s="96"/>
      <c r="HMS30" s="96"/>
      <c r="HMT30" s="96"/>
      <c r="HMU30" s="96"/>
      <c r="HMV30" s="96"/>
      <c r="HMW30" s="96"/>
      <c r="HMX30" s="96"/>
      <c r="HMY30" s="96"/>
      <c r="HMZ30" s="96"/>
      <c r="HNA30" s="96"/>
      <c r="HNB30" s="96"/>
      <c r="HNC30" s="96"/>
      <c r="HND30" s="96"/>
      <c r="HNE30" s="96"/>
      <c r="HNF30" s="96"/>
      <c r="HNG30" s="96"/>
      <c r="HNH30" s="96"/>
      <c r="HNI30" s="96"/>
      <c r="HNJ30" s="96"/>
      <c r="HNK30" s="96"/>
      <c r="HNL30" s="96"/>
      <c r="HNM30" s="96"/>
      <c r="HNN30" s="96"/>
      <c r="HNO30" s="96"/>
      <c r="HNP30" s="96"/>
      <c r="HNQ30" s="96"/>
      <c r="HNR30" s="96"/>
      <c r="HNS30" s="96"/>
      <c r="HNT30" s="96"/>
      <c r="HNU30" s="96"/>
      <c r="HNV30" s="96"/>
      <c r="HNW30" s="96"/>
      <c r="HNX30" s="96"/>
      <c r="HNY30" s="96"/>
      <c r="HNZ30" s="96"/>
      <c r="HOA30" s="96"/>
      <c r="HOB30" s="96"/>
      <c r="HOC30" s="96"/>
      <c r="HOD30" s="96"/>
      <c r="HOE30" s="96"/>
      <c r="HOF30" s="96"/>
      <c r="HOG30" s="96"/>
      <c r="HOH30" s="96"/>
      <c r="HOI30" s="96"/>
      <c r="HOJ30" s="96"/>
      <c r="HOK30" s="96"/>
      <c r="HOL30" s="96"/>
      <c r="HOM30" s="96"/>
      <c r="HON30" s="96"/>
      <c r="HOO30" s="96"/>
      <c r="HOP30" s="96"/>
      <c r="HOQ30" s="96"/>
      <c r="HOR30" s="96"/>
      <c r="HOS30" s="96"/>
      <c r="HOT30" s="96"/>
      <c r="HOU30" s="96"/>
      <c r="HOV30" s="96"/>
      <c r="HOW30" s="96"/>
      <c r="HOX30" s="96"/>
      <c r="HOY30" s="96"/>
      <c r="HOZ30" s="96"/>
      <c r="HPA30" s="96"/>
      <c r="HPB30" s="96"/>
      <c r="HPC30" s="96"/>
      <c r="HPD30" s="96"/>
      <c r="HPE30" s="96"/>
      <c r="HPF30" s="96"/>
      <c r="HPG30" s="96"/>
      <c r="HPH30" s="96"/>
      <c r="HPI30" s="96"/>
      <c r="HPJ30" s="96"/>
      <c r="HPK30" s="96"/>
      <c r="HPL30" s="96"/>
      <c r="HPM30" s="96"/>
      <c r="HPN30" s="96"/>
      <c r="HPO30" s="96"/>
      <c r="HPP30" s="96"/>
      <c r="HPQ30" s="96"/>
      <c r="HPR30" s="96"/>
      <c r="HPS30" s="96"/>
      <c r="HPT30" s="96"/>
      <c r="HPU30" s="96"/>
      <c r="HPV30" s="96"/>
      <c r="HPW30" s="96"/>
      <c r="HPX30" s="96"/>
      <c r="HPY30" s="96"/>
      <c r="HPZ30" s="96"/>
      <c r="HQA30" s="96"/>
      <c r="HQB30" s="96"/>
      <c r="HQC30" s="96"/>
      <c r="HQD30" s="96"/>
      <c r="HQE30" s="96"/>
      <c r="HQF30" s="96"/>
      <c r="HQG30" s="96"/>
      <c r="HQH30" s="96"/>
      <c r="HQI30" s="96"/>
      <c r="HQJ30" s="96"/>
      <c r="HQK30" s="96"/>
      <c r="HQL30" s="96"/>
      <c r="HQM30" s="96"/>
      <c r="HQN30" s="96"/>
      <c r="HQO30" s="96"/>
      <c r="HQP30" s="96"/>
      <c r="HQQ30" s="96"/>
      <c r="HQR30" s="96"/>
      <c r="HQS30" s="96"/>
      <c r="HQT30" s="96"/>
      <c r="HQU30" s="96"/>
      <c r="HQV30" s="96"/>
      <c r="HQW30" s="96"/>
      <c r="HQX30" s="96"/>
      <c r="HQY30" s="96"/>
      <c r="HQZ30" s="96"/>
      <c r="HRA30" s="96"/>
      <c r="HRB30" s="96"/>
      <c r="HRC30" s="96"/>
      <c r="HRD30" s="96"/>
      <c r="HRE30" s="96"/>
      <c r="HRF30" s="96"/>
      <c r="HRG30" s="96"/>
      <c r="HRH30" s="96"/>
      <c r="HRI30" s="96"/>
      <c r="HRJ30" s="96"/>
      <c r="HRK30" s="96"/>
      <c r="HRL30" s="96"/>
      <c r="HRM30" s="96"/>
      <c r="HRN30" s="96"/>
      <c r="HRO30" s="96"/>
      <c r="HRP30" s="96"/>
      <c r="HRQ30" s="96"/>
      <c r="HRR30" s="96"/>
      <c r="HRS30" s="96"/>
      <c r="HRT30" s="96"/>
      <c r="HRU30" s="96"/>
      <c r="HRV30" s="96"/>
      <c r="HRW30" s="96"/>
      <c r="HRX30" s="96"/>
      <c r="HRY30" s="96"/>
      <c r="HRZ30" s="96"/>
      <c r="HSA30" s="96"/>
      <c r="HSB30" s="96"/>
      <c r="HSC30" s="96"/>
      <c r="HSD30" s="96"/>
      <c r="HSE30" s="96"/>
      <c r="HSF30" s="96"/>
      <c r="HSG30" s="96"/>
      <c r="HSH30" s="96"/>
      <c r="HSI30" s="96"/>
      <c r="HSJ30" s="96"/>
      <c r="HSK30" s="96"/>
      <c r="HSL30" s="96"/>
      <c r="HSM30" s="96"/>
      <c r="HSN30" s="96"/>
      <c r="HSO30" s="96"/>
      <c r="HSP30" s="96"/>
      <c r="HSQ30" s="96"/>
      <c r="HSR30" s="96"/>
      <c r="HSS30" s="96"/>
      <c r="HST30" s="96"/>
      <c r="HSU30" s="96"/>
      <c r="HSV30" s="96"/>
      <c r="HSW30" s="96"/>
      <c r="HSX30" s="96"/>
      <c r="HSY30" s="96"/>
      <c r="HSZ30" s="96"/>
      <c r="HTA30" s="96"/>
      <c r="HTB30" s="96"/>
      <c r="HTC30" s="96"/>
      <c r="HTD30" s="96"/>
      <c r="HTE30" s="96"/>
      <c r="HTF30" s="96"/>
      <c r="HTG30" s="96"/>
      <c r="HTH30" s="96"/>
      <c r="HTI30" s="96"/>
      <c r="HTJ30" s="96"/>
      <c r="HTK30" s="96"/>
      <c r="HTL30" s="96"/>
      <c r="HTM30" s="96"/>
      <c r="HTN30" s="96"/>
      <c r="HTO30" s="96"/>
      <c r="HTP30" s="96"/>
      <c r="HTQ30" s="96"/>
      <c r="HTR30" s="96"/>
      <c r="HTS30" s="96"/>
      <c r="HTT30" s="96"/>
      <c r="HTU30" s="96"/>
      <c r="HTV30" s="96"/>
      <c r="HTW30" s="96"/>
      <c r="HTX30" s="96"/>
      <c r="HTY30" s="96"/>
      <c r="HTZ30" s="96"/>
      <c r="HUA30" s="96"/>
      <c r="HUB30" s="96"/>
      <c r="HUC30" s="96"/>
      <c r="HUD30" s="96"/>
      <c r="HUE30" s="96"/>
      <c r="HUF30" s="96"/>
      <c r="HUG30" s="96"/>
      <c r="HUH30" s="96"/>
      <c r="HUI30" s="96"/>
      <c r="HUJ30" s="96"/>
      <c r="HUK30" s="96"/>
      <c r="HUL30" s="96"/>
      <c r="HUM30" s="96"/>
      <c r="HUN30" s="96"/>
      <c r="HUO30" s="96"/>
      <c r="HUP30" s="96"/>
      <c r="HUQ30" s="96"/>
      <c r="HUR30" s="96"/>
      <c r="HUS30" s="96"/>
      <c r="HUT30" s="96"/>
      <c r="HUU30" s="96"/>
      <c r="HUV30" s="96"/>
      <c r="HUW30" s="96"/>
      <c r="HUX30" s="96"/>
      <c r="HUY30" s="96"/>
      <c r="HUZ30" s="96"/>
      <c r="HVA30" s="96"/>
      <c r="HVB30" s="96"/>
      <c r="HVC30" s="96"/>
      <c r="HVD30" s="96"/>
      <c r="HVE30" s="96"/>
      <c r="HVF30" s="96"/>
      <c r="HVG30" s="96"/>
      <c r="HVH30" s="96"/>
      <c r="HVI30" s="96"/>
      <c r="HVJ30" s="96"/>
      <c r="HVK30" s="96"/>
      <c r="HVL30" s="96"/>
      <c r="HVM30" s="96"/>
      <c r="HVN30" s="96"/>
      <c r="HVO30" s="96"/>
      <c r="HVP30" s="96"/>
      <c r="HVQ30" s="96"/>
      <c r="HVR30" s="96"/>
      <c r="HVS30" s="96"/>
      <c r="HVT30" s="96"/>
      <c r="HVU30" s="96"/>
      <c r="HVV30" s="96"/>
      <c r="HVW30" s="96"/>
      <c r="HVX30" s="96"/>
      <c r="HVY30" s="96"/>
      <c r="HVZ30" s="96"/>
      <c r="HWA30" s="96"/>
      <c r="HWB30" s="96"/>
      <c r="HWC30" s="96"/>
      <c r="HWD30" s="96"/>
      <c r="HWE30" s="96"/>
      <c r="HWF30" s="96"/>
      <c r="HWG30" s="96"/>
      <c r="HWH30" s="96"/>
      <c r="HWI30" s="96"/>
      <c r="HWJ30" s="96"/>
      <c r="HWK30" s="96"/>
      <c r="HWL30" s="96"/>
      <c r="HWM30" s="96"/>
      <c r="HWN30" s="96"/>
      <c r="HWO30" s="96"/>
      <c r="HWP30" s="96"/>
      <c r="HWQ30" s="96"/>
      <c r="HWR30" s="96"/>
      <c r="HWS30" s="96"/>
      <c r="HWT30" s="96"/>
      <c r="HWU30" s="96"/>
      <c r="HWV30" s="96"/>
      <c r="HWW30" s="96"/>
      <c r="HWX30" s="96"/>
      <c r="HWY30" s="96"/>
      <c r="HWZ30" s="96"/>
      <c r="HXA30" s="96"/>
      <c r="HXB30" s="96"/>
      <c r="HXC30" s="96"/>
      <c r="HXD30" s="96"/>
      <c r="HXE30" s="96"/>
      <c r="HXF30" s="96"/>
      <c r="HXG30" s="96"/>
      <c r="HXH30" s="96"/>
      <c r="HXI30" s="96"/>
      <c r="HXJ30" s="96"/>
      <c r="HXK30" s="96"/>
      <c r="HXL30" s="96"/>
      <c r="HXM30" s="96"/>
      <c r="HXN30" s="96"/>
      <c r="HXO30" s="96"/>
      <c r="HXP30" s="96"/>
      <c r="HXQ30" s="96"/>
      <c r="HXR30" s="96"/>
      <c r="HXS30" s="96"/>
      <c r="HXT30" s="96"/>
      <c r="HXU30" s="96"/>
      <c r="HXV30" s="96"/>
      <c r="HXW30" s="96"/>
      <c r="HXX30" s="96"/>
      <c r="HXY30" s="96"/>
      <c r="HXZ30" s="96"/>
      <c r="HYA30" s="96"/>
      <c r="HYB30" s="96"/>
      <c r="HYC30" s="96"/>
      <c r="HYD30" s="96"/>
      <c r="HYE30" s="96"/>
      <c r="HYF30" s="96"/>
      <c r="HYG30" s="96"/>
      <c r="HYH30" s="96"/>
      <c r="HYI30" s="96"/>
      <c r="HYJ30" s="96"/>
      <c r="HYK30" s="96"/>
      <c r="HYL30" s="96"/>
      <c r="HYM30" s="96"/>
      <c r="HYN30" s="96"/>
      <c r="HYO30" s="96"/>
      <c r="HYP30" s="96"/>
      <c r="HYQ30" s="96"/>
      <c r="HYR30" s="96"/>
      <c r="HYS30" s="96"/>
      <c r="HYT30" s="96"/>
      <c r="HYU30" s="96"/>
      <c r="HYV30" s="96"/>
      <c r="HYW30" s="96"/>
      <c r="HYX30" s="96"/>
      <c r="HYY30" s="96"/>
      <c r="HYZ30" s="96"/>
      <c r="HZA30" s="96"/>
      <c r="HZB30" s="96"/>
      <c r="HZC30" s="96"/>
      <c r="HZD30" s="96"/>
      <c r="HZE30" s="96"/>
      <c r="HZF30" s="96"/>
      <c r="HZG30" s="96"/>
      <c r="HZH30" s="96"/>
      <c r="HZI30" s="96"/>
      <c r="HZJ30" s="96"/>
      <c r="HZK30" s="96"/>
      <c r="HZL30" s="96"/>
      <c r="HZM30" s="96"/>
      <c r="HZN30" s="96"/>
      <c r="HZO30" s="96"/>
      <c r="HZP30" s="96"/>
      <c r="HZQ30" s="96"/>
      <c r="HZR30" s="96"/>
      <c r="HZS30" s="96"/>
      <c r="HZT30" s="96"/>
      <c r="HZU30" s="96"/>
      <c r="HZV30" s="96"/>
      <c r="HZW30" s="96"/>
      <c r="HZX30" s="96"/>
      <c r="HZY30" s="96"/>
      <c r="HZZ30" s="96"/>
      <c r="IAA30" s="96"/>
      <c r="IAB30" s="96"/>
      <c r="IAC30" s="96"/>
      <c r="IAD30" s="96"/>
      <c r="IAE30" s="96"/>
      <c r="IAF30" s="96"/>
      <c r="IAG30" s="96"/>
      <c r="IAH30" s="96"/>
      <c r="IAI30" s="96"/>
      <c r="IAJ30" s="96"/>
      <c r="IAK30" s="96"/>
      <c r="IAL30" s="96"/>
      <c r="IAM30" s="96"/>
      <c r="IAN30" s="96"/>
      <c r="IAO30" s="96"/>
      <c r="IAP30" s="96"/>
      <c r="IAQ30" s="96"/>
      <c r="IAR30" s="96"/>
      <c r="IAS30" s="96"/>
      <c r="IAT30" s="96"/>
      <c r="IAU30" s="96"/>
      <c r="IAV30" s="96"/>
      <c r="IAW30" s="96"/>
      <c r="IAX30" s="96"/>
      <c r="IAY30" s="96"/>
      <c r="IAZ30" s="96"/>
      <c r="IBA30" s="96"/>
      <c r="IBB30" s="96"/>
      <c r="IBC30" s="96"/>
      <c r="IBD30" s="96"/>
      <c r="IBE30" s="96"/>
      <c r="IBF30" s="96"/>
      <c r="IBG30" s="96"/>
      <c r="IBH30" s="96"/>
      <c r="IBI30" s="96"/>
      <c r="IBJ30" s="96"/>
      <c r="IBK30" s="96"/>
      <c r="IBL30" s="96"/>
      <c r="IBM30" s="96"/>
      <c r="IBN30" s="96"/>
      <c r="IBO30" s="96"/>
      <c r="IBP30" s="96"/>
      <c r="IBQ30" s="96"/>
      <c r="IBR30" s="96"/>
      <c r="IBS30" s="96"/>
      <c r="IBT30" s="96"/>
      <c r="IBU30" s="96"/>
      <c r="IBV30" s="96"/>
      <c r="IBW30" s="96"/>
      <c r="IBX30" s="96"/>
      <c r="IBY30" s="96"/>
      <c r="IBZ30" s="96"/>
      <c r="ICA30" s="96"/>
      <c r="ICB30" s="96"/>
      <c r="ICC30" s="96"/>
      <c r="ICD30" s="96"/>
      <c r="ICE30" s="96"/>
      <c r="ICF30" s="96"/>
      <c r="ICG30" s="96"/>
      <c r="ICH30" s="96"/>
      <c r="ICI30" s="96"/>
      <c r="ICJ30" s="96"/>
      <c r="ICK30" s="96"/>
      <c r="ICL30" s="96"/>
      <c r="ICM30" s="96"/>
      <c r="ICN30" s="96"/>
      <c r="ICO30" s="96"/>
      <c r="ICP30" s="96"/>
      <c r="ICQ30" s="96"/>
      <c r="ICR30" s="96"/>
      <c r="ICS30" s="96"/>
      <c r="ICT30" s="96"/>
      <c r="ICU30" s="96"/>
      <c r="ICV30" s="96"/>
      <c r="ICW30" s="96"/>
      <c r="ICX30" s="96"/>
      <c r="ICY30" s="96"/>
      <c r="ICZ30" s="96"/>
      <c r="IDA30" s="96"/>
      <c r="IDB30" s="96"/>
      <c r="IDC30" s="96"/>
      <c r="IDD30" s="96"/>
      <c r="IDE30" s="96"/>
      <c r="IDF30" s="96"/>
      <c r="IDG30" s="96"/>
      <c r="IDH30" s="96"/>
      <c r="IDI30" s="96"/>
      <c r="IDJ30" s="96"/>
      <c r="IDK30" s="96"/>
      <c r="IDL30" s="96"/>
      <c r="IDM30" s="96"/>
      <c r="IDN30" s="96"/>
      <c r="IDO30" s="96"/>
      <c r="IDP30" s="96"/>
      <c r="IDQ30" s="96"/>
      <c r="IDR30" s="96"/>
      <c r="IDS30" s="96"/>
      <c r="IDT30" s="96"/>
      <c r="IDU30" s="96"/>
      <c r="IDV30" s="96"/>
      <c r="IDW30" s="96"/>
      <c r="IDX30" s="96"/>
      <c r="IDY30" s="96"/>
      <c r="IDZ30" s="96"/>
      <c r="IEA30" s="96"/>
      <c r="IEB30" s="96"/>
      <c r="IEC30" s="96"/>
      <c r="IED30" s="96"/>
      <c r="IEE30" s="96"/>
      <c r="IEF30" s="96"/>
      <c r="IEG30" s="96"/>
      <c r="IEH30" s="96"/>
      <c r="IEI30" s="96"/>
      <c r="IEJ30" s="96"/>
      <c r="IEK30" s="96"/>
      <c r="IEL30" s="96"/>
      <c r="IEM30" s="96"/>
      <c r="IEN30" s="96"/>
      <c r="IEO30" s="96"/>
      <c r="IEP30" s="96"/>
      <c r="IEQ30" s="96"/>
      <c r="IER30" s="96"/>
      <c r="IES30" s="96"/>
      <c r="IET30" s="96"/>
      <c r="IEU30" s="96"/>
      <c r="IEV30" s="96"/>
      <c r="IEW30" s="96"/>
      <c r="IEX30" s="96"/>
      <c r="IEY30" s="96"/>
      <c r="IEZ30" s="96"/>
      <c r="IFA30" s="96"/>
      <c r="IFB30" s="96"/>
      <c r="IFC30" s="96"/>
      <c r="IFD30" s="96"/>
      <c r="IFE30" s="96"/>
      <c r="IFF30" s="96"/>
      <c r="IFG30" s="96"/>
      <c r="IFH30" s="96"/>
      <c r="IFI30" s="96"/>
      <c r="IFJ30" s="96"/>
      <c r="IFK30" s="96"/>
      <c r="IFL30" s="96"/>
      <c r="IFM30" s="96"/>
      <c r="IFN30" s="96"/>
      <c r="IFO30" s="96"/>
      <c r="IFP30" s="96"/>
      <c r="IFQ30" s="96"/>
      <c r="IFR30" s="96"/>
      <c r="IFS30" s="96"/>
      <c r="IFT30" s="96"/>
      <c r="IFU30" s="96"/>
      <c r="IFV30" s="96"/>
      <c r="IFW30" s="96"/>
      <c r="IFX30" s="96"/>
      <c r="IFY30" s="96"/>
      <c r="IFZ30" s="96"/>
      <c r="IGA30" s="96"/>
      <c r="IGB30" s="96"/>
      <c r="IGC30" s="96"/>
      <c r="IGD30" s="96"/>
      <c r="IGE30" s="96"/>
      <c r="IGF30" s="96"/>
      <c r="IGG30" s="96"/>
      <c r="IGH30" s="96"/>
      <c r="IGI30" s="96"/>
      <c r="IGJ30" s="96"/>
      <c r="IGK30" s="96"/>
      <c r="IGL30" s="96"/>
      <c r="IGM30" s="96"/>
      <c r="IGN30" s="96"/>
      <c r="IGO30" s="96"/>
      <c r="IGP30" s="96"/>
      <c r="IGQ30" s="96"/>
      <c r="IGR30" s="96"/>
      <c r="IGS30" s="96"/>
      <c r="IGT30" s="96"/>
      <c r="IGU30" s="96"/>
      <c r="IGV30" s="96"/>
      <c r="IGW30" s="96"/>
      <c r="IGX30" s="96"/>
      <c r="IGY30" s="96"/>
      <c r="IGZ30" s="96"/>
      <c r="IHA30" s="96"/>
      <c r="IHB30" s="96"/>
      <c r="IHC30" s="96"/>
      <c r="IHD30" s="96"/>
      <c r="IHE30" s="96"/>
      <c r="IHF30" s="96"/>
      <c r="IHG30" s="96"/>
      <c r="IHH30" s="96"/>
      <c r="IHI30" s="96"/>
      <c r="IHJ30" s="96"/>
      <c r="IHK30" s="96"/>
      <c r="IHL30" s="96"/>
      <c r="IHM30" s="96"/>
      <c r="IHN30" s="96"/>
      <c r="IHO30" s="96"/>
      <c r="IHP30" s="96"/>
      <c r="IHQ30" s="96"/>
      <c r="IHR30" s="96"/>
      <c r="IHS30" s="96"/>
      <c r="IHT30" s="96"/>
      <c r="IHU30" s="96"/>
      <c r="IHV30" s="96"/>
      <c r="IHW30" s="96"/>
      <c r="IHX30" s="96"/>
      <c r="IHY30" s="96"/>
      <c r="IHZ30" s="96"/>
      <c r="IIA30" s="96"/>
      <c r="IIB30" s="96"/>
      <c r="IIC30" s="96"/>
      <c r="IID30" s="96"/>
      <c r="IIE30" s="96"/>
      <c r="IIF30" s="96"/>
      <c r="IIG30" s="96"/>
      <c r="IIH30" s="96"/>
      <c r="III30" s="96"/>
      <c r="IIJ30" s="96"/>
      <c r="IIK30" s="96"/>
      <c r="IIL30" s="96"/>
      <c r="IIM30" s="96"/>
      <c r="IIN30" s="96"/>
      <c r="IIO30" s="96"/>
      <c r="IIP30" s="96"/>
      <c r="IIQ30" s="96"/>
      <c r="IIR30" s="96"/>
      <c r="IIS30" s="96"/>
      <c r="IIT30" s="96"/>
      <c r="IIU30" s="96"/>
      <c r="IIV30" s="96"/>
      <c r="IIW30" s="96"/>
      <c r="IIX30" s="96"/>
      <c r="IIY30" s="96"/>
      <c r="IIZ30" s="96"/>
      <c r="IJA30" s="96"/>
      <c r="IJB30" s="96"/>
      <c r="IJC30" s="96"/>
      <c r="IJD30" s="96"/>
      <c r="IJE30" s="96"/>
      <c r="IJF30" s="96"/>
      <c r="IJG30" s="96"/>
      <c r="IJH30" s="96"/>
      <c r="IJI30" s="96"/>
      <c r="IJJ30" s="96"/>
      <c r="IJK30" s="96"/>
      <c r="IJL30" s="96"/>
      <c r="IJM30" s="96"/>
      <c r="IJN30" s="96"/>
      <c r="IJO30" s="96"/>
      <c r="IJP30" s="96"/>
      <c r="IJQ30" s="96"/>
      <c r="IJR30" s="96"/>
      <c r="IJS30" s="96"/>
      <c r="IJT30" s="96"/>
      <c r="IJU30" s="96"/>
      <c r="IJV30" s="96"/>
      <c r="IJW30" s="96"/>
      <c r="IJX30" s="96"/>
      <c r="IJY30" s="96"/>
      <c r="IJZ30" s="96"/>
      <c r="IKA30" s="96"/>
      <c r="IKB30" s="96"/>
      <c r="IKC30" s="96"/>
      <c r="IKD30" s="96"/>
      <c r="IKE30" s="96"/>
      <c r="IKF30" s="96"/>
      <c r="IKG30" s="96"/>
      <c r="IKH30" s="96"/>
      <c r="IKI30" s="96"/>
      <c r="IKJ30" s="96"/>
      <c r="IKK30" s="96"/>
      <c r="IKL30" s="96"/>
      <c r="IKM30" s="96"/>
      <c r="IKN30" s="96"/>
      <c r="IKO30" s="96"/>
      <c r="IKP30" s="96"/>
      <c r="IKQ30" s="96"/>
      <c r="IKR30" s="96"/>
      <c r="IKS30" s="96"/>
      <c r="IKT30" s="96"/>
      <c r="IKU30" s="96"/>
      <c r="IKV30" s="96"/>
      <c r="IKW30" s="96"/>
      <c r="IKX30" s="96"/>
      <c r="IKY30" s="96"/>
      <c r="IKZ30" s="96"/>
      <c r="ILA30" s="96"/>
      <c r="ILB30" s="96"/>
      <c r="ILC30" s="96"/>
      <c r="ILD30" s="96"/>
      <c r="ILE30" s="96"/>
      <c r="ILF30" s="96"/>
      <c r="ILG30" s="96"/>
      <c r="ILH30" s="96"/>
      <c r="ILI30" s="96"/>
      <c r="ILJ30" s="96"/>
      <c r="ILK30" s="96"/>
      <c r="ILL30" s="96"/>
      <c r="ILM30" s="96"/>
      <c r="ILN30" s="96"/>
      <c r="ILO30" s="96"/>
      <c r="ILP30" s="96"/>
      <c r="ILQ30" s="96"/>
      <c r="ILR30" s="96"/>
      <c r="ILS30" s="96"/>
      <c r="ILT30" s="96"/>
      <c r="ILU30" s="96"/>
      <c r="ILV30" s="96"/>
      <c r="ILW30" s="96"/>
      <c r="ILX30" s="96"/>
      <c r="ILY30" s="96"/>
      <c r="ILZ30" s="96"/>
      <c r="IMA30" s="96"/>
      <c r="IMB30" s="96"/>
      <c r="IMC30" s="96"/>
      <c r="IMD30" s="96"/>
      <c r="IME30" s="96"/>
      <c r="IMF30" s="96"/>
      <c r="IMG30" s="96"/>
      <c r="IMH30" s="96"/>
      <c r="IMI30" s="96"/>
      <c r="IMJ30" s="96"/>
      <c r="IMK30" s="96"/>
      <c r="IML30" s="96"/>
      <c r="IMM30" s="96"/>
      <c r="IMN30" s="96"/>
      <c r="IMO30" s="96"/>
      <c r="IMP30" s="96"/>
      <c r="IMQ30" s="96"/>
      <c r="IMR30" s="96"/>
      <c r="IMS30" s="96"/>
      <c r="IMT30" s="96"/>
      <c r="IMU30" s="96"/>
      <c r="IMV30" s="96"/>
      <c r="IMW30" s="96"/>
      <c r="IMX30" s="96"/>
      <c r="IMY30" s="96"/>
      <c r="IMZ30" s="96"/>
      <c r="INA30" s="96"/>
      <c r="INB30" s="96"/>
      <c r="INC30" s="96"/>
      <c r="IND30" s="96"/>
      <c r="INE30" s="96"/>
      <c r="INF30" s="96"/>
      <c r="ING30" s="96"/>
      <c r="INH30" s="96"/>
      <c r="INI30" s="96"/>
      <c r="INJ30" s="96"/>
      <c r="INK30" s="96"/>
      <c r="INL30" s="96"/>
      <c r="INM30" s="96"/>
      <c r="INN30" s="96"/>
      <c r="INO30" s="96"/>
      <c r="INP30" s="96"/>
      <c r="INQ30" s="96"/>
      <c r="INR30" s="96"/>
      <c r="INS30" s="96"/>
      <c r="INT30" s="96"/>
      <c r="INU30" s="96"/>
      <c r="INV30" s="96"/>
      <c r="INW30" s="96"/>
      <c r="INX30" s="96"/>
      <c r="INY30" s="96"/>
      <c r="INZ30" s="96"/>
      <c r="IOA30" s="96"/>
      <c r="IOB30" s="96"/>
      <c r="IOC30" s="96"/>
      <c r="IOD30" s="96"/>
      <c r="IOE30" s="96"/>
      <c r="IOF30" s="96"/>
      <c r="IOG30" s="96"/>
      <c r="IOH30" s="96"/>
      <c r="IOI30" s="96"/>
      <c r="IOJ30" s="96"/>
      <c r="IOK30" s="96"/>
      <c r="IOL30" s="96"/>
      <c r="IOM30" s="96"/>
      <c r="ION30" s="96"/>
      <c r="IOO30" s="96"/>
      <c r="IOP30" s="96"/>
      <c r="IOQ30" s="96"/>
      <c r="IOR30" s="96"/>
      <c r="IOS30" s="96"/>
      <c r="IOT30" s="96"/>
      <c r="IOU30" s="96"/>
      <c r="IOV30" s="96"/>
      <c r="IOW30" s="96"/>
      <c r="IOX30" s="96"/>
      <c r="IOY30" s="96"/>
      <c r="IOZ30" s="96"/>
      <c r="IPA30" s="96"/>
      <c r="IPB30" s="96"/>
      <c r="IPC30" s="96"/>
      <c r="IPD30" s="96"/>
      <c r="IPE30" s="96"/>
      <c r="IPF30" s="96"/>
      <c r="IPG30" s="96"/>
      <c r="IPH30" s="96"/>
      <c r="IPI30" s="96"/>
      <c r="IPJ30" s="96"/>
      <c r="IPK30" s="96"/>
      <c r="IPL30" s="96"/>
      <c r="IPM30" s="96"/>
      <c r="IPN30" s="96"/>
      <c r="IPO30" s="96"/>
      <c r="IPP30" s="96"/>
      <c r="IPQ30" s="96"/>
      <c r="IPR30" s="96"/>
      <c r="IPS30" s="96"/>
      <c r="IPT30" s="96"/>
      <c r="IPU30" s="96"/>
      <c r="IPV30" s="96"/>
      <c r="IPW30" s="96"/>
      <c r="IPX30" s="96"/>
      <c r="IPY30" s="96"/>
      <c r="IPZ30" s="96"/>
      <c r="IQA30" s="96"/>
      <c r="IQB30" s="96"/>
      <c r="IQC30" s="96"/>
      <c r="IQD30" s="96"/>
      <c r="IQE30" s="96"/>
      <c r="IQF30" s="96"/>
      <c r="IQG30" s="96"/>
      <c r="IQH30" s="96"/>
      <c r="IQI30" s="96"/>
      <c r="IQJ30" s="96"/>
      <c r="IQK30" s="96"/>
      <c r="IQL30" s="96"/>
      <c r="IQM30" s="96"/>
      <c r="IQN30" s="96"/>
      <c r="IQO30" s="96"/>
      <c r="IQP30" s="96"/>
      <c r="IQQ30" s="96"/>
      <c r="IQR30" s="96"/>
      <c r="IQS30" s="96"/>
      <c r="IQT30" s="96"/>
      <c r="IQU30" s="96"/>
      <c r="IQV30" s="96"/>
      <c r="IQW30" s="96"/>
      <c r="IQX30" s="96"/>
      <c r="IQY30" s="96"/>
      <c r="IQZ30" s="96"/>
      <c r="IRA30" s="96"/>
      <c r="IRB30" s="96"/>
      <c r="IRC30" s="96"/>
      <c r="IRD30" s="96"/>
      <c r="IRE30" s="96"/>
      <c r="IRF30" s="96"/>
      <c r="IRG30" s="96"/>
      <c r="IRH30" s="96"/>
      <c r="IRI30" s="96"/>
      <c r="IRJ30" s="96"/>
      <c r="IRK30" s="96"/>
      <c r="IRL30" s="96"/>
      <c r="IRM30" s="96"/>
      <c r="IRN30" s="96"/>
      <c r="IRO30" s="96"/>
      <c r="IRP30" s="96"/>
      <c r="IRQ30" s="96"/>
      <c r="IRR30" s="96"/>
      <c r="IRS30" s="96"/>
      <c r="IRT30" s="96"/>
      <c r="IRU30" s="96"/>
      <c r="IRV30" s="96"/>
      <c r="IRW30" s="96"/>
      <c r="IRX30" s="96"/>
      <c r="IRY30" s="96"/>
      <c r="IRZ30" s="96"/>
      <c r="ISA30" s="96"/>
      <c r="ISB30" s="96"/>
      <c r="ISC30" s="96"/>
      <c r="ISD30" s="96"/>
      <c r="ISE30" s="96"/>
      <c r="ISF30" s="96"/>
      <c r="ISG30" s="96"/>
      <c r="ISH30" s="96"/>
      <c r="ISI30" s="96"/>
      <c r="ISJ30" s="96"/>
      <c r="ISK30" s="96"/>
      <c r="ISL30" s="96"/>
      <c r="ISM30" s="96"/>
      <c r="ISN30" s="96"/>
      <c r="ISO30" s="96"/>
      <c r="ISP30" s="96"/>
      <c r="ISQ30" s="96"/>
      <c r="ISR30" s="96"/>
      <c r="ISS30" s="96"/>
      <c r="IST30" s="96"/>
      <c r="ISU30" s="96"/>
      <c r="ISV30" s="96"/>
      <c r="ISW30" s="96"/>
      <c r="ISX30" s="96"/>
      <c r="ISY30" s="96"/>
      <c r="ISZ30" s="96"/>
      <c r="ITA30" s="96"/>
      <c r="ITB30" s="96"/>
      <c r="ITC30" s="96"/>
      <c r="ITD30" s="96"/>
      <c r="ITE30" s="96"/>
      <c r="ITF30" s="96"/>
      <c r="ITG30" s="96"/>
      <c r="ITH30" s="96"/>
      <c r="ITI30" s="96"/>
      <c r="ITJ30" s="96"/>
      <c r="ITK30" s="96"/>
      <c r="ITL30" s="96"/>
      <c r="ITM30" s="96"/>
      <c r="ITN30" s="96"/>
      <c r="ITO30" s="96"/>
      <c r="ITP30" s="96"/>
      <c r="ITQ30" s="96"/>
      <c r="ITR30" s="96"/>
      <c r="ITS30" s="96"/>
      <c r="ITT30" s="96"/>
      <c r="ITU30" s="96"/>
      <c r="ITV30" s="96"/>
      <c r="ITW30" s="96"/>
      <c r="ITX30" s="96"/>
      <c r="ITY30" s="96"/>
      <c r="ITZ30" s="96"/>
      <c r="IUA30" s="96"/>
      <c r="IUB30" s="96"/>
      <c r="IUC30" s="96"/>
      <c r="IUD30" s="96"/>
      <c r="IUE30" s="96"/>
      <c r="IUF30" s="96"/>
      <c r="IUG30" s="96"/>
      <c r="IUH30" s="96"/>
      <c r="IUI30" s="96"/>
      <c r="IUJ30" s="96"/>
      <c r="IUK30" s="96"/>
      <c r="IUL30" s="96"/>
      <c r="IUM30" s="96"/>
      <c r="IUN30" s="96"/>
      <c r="IUO30" s="96"/>
      <c r="IUP30" s="96"/>
      <c r="IUQ30" s="96"/>
      <c r="IUR30" s="96"/>
      <c r="IUS30" s="96"/>
      <c r="IUT30" s="96"/>
      <c r="IUU30" s="96"/>
      <c r="IUV30" s="96"/>
      <c r="IUW30" s="96"/>
      <c r="IUX30" s="96"/>
      <c r="IUY30" s="96"/>
      <c r="IUZ30" s="96"/>
      <c r="IVA30" s="96"/>
      <c r="IVB30" s="96"/>
      <c r="IVC30" s="96"/>
      <c r="IVD30" s="96"/>
      <c r="IVE30" s="96"/>
      <c r="IVF30" s="96"/>
      <c r="IVG30" s="96"/>
      <c r="IVH30" s="96"/>
      <c r="IVI30" s="96"/>
      <c r="IVJ30" s="96"/>
      <c r="IVK30" s="96"/>
      <c r="IVL30" s="96"/>
      <c r="IVM30" s="96"/>
      <c r="IVN30" s="96"/>
      <c r="IVO30" s="96"/>
      <c r="IVP30" s="96"/>
      <c r="IVQ30" s="96"/>
      <c r="IVR30" s="96"/>
      <c r="IVS30" s="96"/>
      <c r="IVT30" s="96"/>
      <c r="IVU30" s="96"/>
      <c r="IVV30" s="96"/>
      <c r="IVW30" s="96"/>
      <c r="IVX30" s="96"/>
      <c r="IVY30" s="96"/>
      <c r="IVZ30" s="96"/>
      <c r="IWA30" s="96"/>
      <c r="IWB30" s="96"/>
      <c r="IWC30" s="96"/>
      <c r="IWD30" s="96"/>
      <c r="IWE30" s="96"/>
      <c r="IWF30" s="96"/>
      <c r="IWG30" s="96"/>
      <c r="IWH30" s="96"/>
      <c r="IWI30" s="96"/>
      <c r="IWJ30" s="96"/>
      <c r="IWK30" s="96"/>
      <c r="IWL30" s="96"/>
      <c r="IWM30" s="96"/>
      <c r="IWN30" s="96"/>
      <c r="IWO30" s="96"/>
      <c r="IWP30" s="96"/>
      <c r="IWQ30" s="96"/>
      <c r="IWR30" s="96"/>
      <c r="IWS30" s="96"/>
      <c r="IWT30" s="96"/>
      <c r="IWU30" s="96"/>
      <c r="IWV30" s="96"/>
      <c r="IWW30" s="96"/>
      <c r="IWX30" s="96"/>
      <c r="IWY30" s="96"/>
      <c r="IWZ30" s="96"/>
      <c r="IXA30" s="96"/>
      <c r="IXB30" s="96"/>
      <c r="IXC30" s="96"/>
      <c r="IXD30" s="96"/>
      <c r="IXE30" s="96"/>
      <c r="IXF30" s="96"/>
      <c r="IXG30" s="96"/>
      <c r="IXH30" s="96"/>
      <c r="IXI30" s="96"/>
      <c r="IXJ30" s="96"/>
      <c r="IXK30" s="96"/>
      <c r="IXL30" s="96"/>
      <c r="IXM30" s="96"/>
      <c r="IXN30" s="96"/>
      <c r="IXO30" s="96"/>
      <c r="IXP30" s="96"/>
      <c r="IXQ30" s="96"/>
      <c r="IXR30" s="96"/>
      <c r="IXS30" s="96"/>
      <c r="IXT30" s="96"/>
      <c r="IXU30" s="96"/>
      <c r="IXV30" s="96"/>
      <c r="IXW30" s="96"/>
      <c r="IXX30" s="96"/>
      <c r="IXY30" s="96"/>
      <c r="IXZ30" s="96"/>
      <c r="IYA30" s="96"/>
      <c r="IYB30" s="96"/>
      <c r="IYC30" s="96"/>
      <c r="IYD30" s="96"/>
      <c r="IYE30" s="96"/>
      <c r="IYF30" s="96"/>
      <c r="IYG30" s="96"/>
      <c r="IYH30" s="96"/>
      <c r="IYI30" s="96"/>
      <c r="IYJ30" s="96"/>
      <c r="IYK30" s="96"/>
      <c r="IYL30" s="96"/>
      <c r="IYM30" s="96"/>
      <c r="IYN30" s="96"/>
      <c r="IYO30" s="96"/>
      <c r="IYP30" s="96"/>
      <c r="IYQ30" s="96"/>
      <c r="IYR30" s="96"/>
      <c r="IYS30" s="96"/>
      <c r="IYT30" s="96"/>
      <c r="IYU30" s="96"/>
      <c r="IYV30" s="96"/>
      <c r="IYW30" s="96"/>
      <c r="IYX30" s="96"/>
      <c r="IYY30" s="96"/>
      <c r="IYZ30" s="96"/>
      <c r="IZA30" s="96"/>
      <c r="IZB30" s="96"/>
      <c r="IZC30" s="96"/>
      <c r="IZD30" s="96"/>
      <c r="IZE30" s="96"/>
      <c r="IZF30" s="96"/>
      <c r="IZG30" s="96"/>
      <c r="IZH30" s="96"/>
      <c r="IZI30" s="96"/>
      <c r="IZJ30" s="96"/>
      <c r="IZK30" s="96"/>
      <c r="IZL30" s="96"/>
      <c r="IZM30" s="96"/>
      <c r="IZN30" s="96"/>
      <c r="IZO30" s="96"/>
      <c r="IZP30" s="96"/>
      <c r="IZQ30" s="96"/>
      <c r="IZR30" s="96"/>
      <c r="IZS30" s="96"/>
      <c r="IZT30" s="96"/>
      <c r="IZU30" s="96"/>
      <c r="IZV30" s="96"/>
      <c r="IZW30" s="96"/>
      <c r="IZX30" s="96"/>
      <c r="IZY30" s="96"/>
      <c r="IZZ30" s="96"/>
      <c r="JAA30" s="96"/>
      <c r="JAB30" s="96"/>
      <c r="JAC30" s="96"/>
      <c r="JAD30" s="96"/>
      <c r="JAE30" s="96"/>
      <c r="JAF30" s="96"/>
      <c r="JAG30" s="96"/>
      <c r="JAH30" s="96"/>
      <c r="JAI30" s="96"/>
      <c r="JAJ30" s="96"/>
      <c r="JAK30" s="96"/>
      <c r="JAL30" s="96"/>
      <c r="JAM30" s="96"/>
      <c r="JAN30" s="96"/>
      <c r="JAO30" s="96"/>
      <c r="JAP30" s="96"/>
      <c r="JAQ30" s="96"/>
      <c r="JAR30" s="96"/>
      <c r="JAS30" s="96"/>
      <c r="JAT30" s="96"/>
      <c r="JAU30" s="96"/>
      <c r="JAV30" s="96"/>
      <c r="JAW30" s="96"/>
      <c r="JAX30" s="96"/>
      <c r="JAY30" s="96"/>
      <c r="JAZ30" s="96"/>
      <c r="JBA30" s="96"/>
      <c r="JBB30" s="96"/>
      <c r="JBC30" s="96"/>
      <c r="JBD30" s="96"/>
      <c r="JBE30" s="96"/>
      <c r="JBF30" s="96"/>
      <c r="JBG30" s="96"/>
      <c r="JBH30" s="96"/>
      <c r="JBI30" s="96"/>
      <c r="JBJ30" s="96"/>
      <c r="JBK30" s="96"/>
      <c r="JBL30" s="96"/>
      <c r="JBM30" s="96"/>
      <c r="JBN30" s="96"/>
      <c r="JBO30" s="96"/>
      <c r="JBP30" s="96"/>
      <c r="JBQ30" s="96"/>
      <c r="JBR30" s="96"/>
      <c r="JBS30" s="96"/>
      <c r="JBT30" s="96"/>
      <c r="JBU30" s="96"/>
      <c r="JBV30" s="96"/>
      <c r="JBW30" s="96"/>
      <c r="JBX30" s="96"/>
      <c r="JBY30" s="96"/>
      <c r="JBZ30" s="96"/>
      <c r="JCA30" s="96"/>
      <c r="JCB30" s="96"/>
      <c r="JCC30" s="96"/>
      <c r="JCD30" s="96"/>
      <c r="JCE30" s="96"/>
      <c r="JCF30" s="96"/>
      <c r="JCG30" s="96"/>
      <c r="JCH30" s="96"/>
      <c r="JCI30" s="96"/>
      <c r="JCJ30" s="96"/>
      <c r="JCK30" s="96"/>
      <c r="JCL30" s="96"/>
      <c r="JCM30" s="96"/>
      <c r="JCN30" s="96"/>
      <c r="JCO30" s="96"/>
      <c r="JCP30" s="96"/>
      <c r="JCQ30" s="96"/>
      <c r="JCR30" s="96"/>
      <c r="JCS30" s="96"/>
      <c r="JCT30" s="96"/>
      <c r="JCU30" s="96"/>
      <c r="JCV30" s="96"/>
      <c r="JCW30" s="96"/>
      <c r="JCX30" s="96"/>
      <c r="JCY30" s="96"/>
      <c r="JCZ30" s="96"/>
      <c r="JDA30" s="96"/>
      <c r="JDB30" s="96"/>
      <c r="JDC30" s="96"/>
      <c r="JDD30" s="96"/>
      <c r="JDE30" s="96"/>
      <c r="JDF30" s="96"/>
      <c r="JDG30" s="96"/>
      <c r="JDH30" s="96"/>
      <c r="JDI30" s="96"/>
      <c r="JDJ30" s="96"/>
      <c r="JDK30" s="96"/>
      <c r="JDL30" s="96"/>
      <c r="JDM30" s="96"/>
      <c r="JDN30" s="96"/>
      <c r="JDO30" s="96"/>
      <c r="JDP30" s="96"/>
      <c r="JDQ30" s="96"/>
      <c r="JDR30" s="96"/>
      <c r="JDS30" s="96"/>
      <c r="JDT30" s="96"/>
      <c r="JDU30" s="96"/>
      <c r="JDV30" s="96"/>
      <c r="JDW30" s="96"/>
      <c r="JDX30" s="96"/>
      <c r="JDY30" s="96"/>
      <c r="JDZ30" s="96"/>
      <c r="JEA30" s="96"/>
      <c r="JEB30" s="96"/>
      <c r="JEC30" s="96"/>
      <c r="JED30" s="96"/>
      <c r="JEE30" s="96"/>
      <c r="JEF30" s="96"/>
      <c r="JEG30" s="96"/>
      <c r="JEH30" s="96"/>
      <c r="JEI30" s="96"/>
      <c r="JEJ30" s="96"/>
      <c r="JEK30" s="96"/>
      <c r="JEL30" s="96"/>
      <c r="JEM30" s="96"/>
      <c r="JEN30" s="96"/>
      <c r="JEO30" s="96"/>
      <c r="JEP30" s="96"/>
      <c r="JEQ30" s="96"/>
      <c r="JER30" s="96"/>
      <c r="JES30" s="96"/>
      <c r="JET30" s="96"/>
      <c r="JEU30" s="96"/>
      <c r="JEV30" s="96"/>
      <c r="JEW30" s="96"/>
      <c r="JEX30" s="96"/>
      <c r="JEY30" s="96"/>
      <c r="JEZ30" s="96"/>
      <c r="JFA30" s="96"/>
      <c r="JFB30" s="96"/>
      <c r="JFC30" s="96"/>
      <c r="JFD30" s="96"/>
      <c r="JFE30" s="96"/>
      <c r="JFF30" s="96"/>
      <c r="JFG30" s="96"/>
      <c r="JFH30" s="96"/>
      <c r="JFI30" s="96"/>
      <c r="JFJ30" s="96"/>
      <c r="JFK30" s="96"/>
      <c r="JFL30" s="96"/>
      <c r="JFM30" s="96"/>
      <c r="JFN30" s="96"/>
      <c r="JFO30" s="96"/>
      <c r="JFP30" s="96"/>
      <c r="JFQ30" s="96"/>
      <c r="JFR30" s="96"/>
      <c r="JFS30" s="96"/>
      <c r="JFT30" s="96"/>
      <c r="JFU30" s="96"/>
      <c r="JFV30" s="96"/>
      <c r="JFW30" s="96"/>
      <c r="JFX30" s="96"/>
      <c r="JFY30" s="96"/>
      <c r="JFZ30" s="96"/>
      <c r="JGA30" s="96"/>
      <c r="JGB30" s="96"/>
      <c r="JGC30" s="96"/>
      <c r="JGD30" s="96"/>
      <c r="JGE30" s="96"/>
      <c r="JGF30" s="96"/>
      <c r="JGG30" s="96"/>
      <c r="JGH30" s="96"/>
      <c r="JGI30" s="96"/>
      <c r="JGJ30" s="96"/>
      <c r="JGK30" s="96"/>
      <c r="JGL30" s="96"/>
      <c r="JGM30" s="96"/>
      <c r="JGN30" s="96"/>
      <c r="JGO30" s="96"/>
      <c r="JGP30" s="96"/>
      <c r="JGQ30" s="96"/>
      <c r="JGR30" s="96"/>
      <c r="JGS30" s="96"/>
      <c r="JGT30" s="96"/>
      <c r="JGU30" s="96"/>
      <c r="JGV30" s="96"/>
      <c r="JGW30" s="96"/>
      <c r="JGX30" s="96"/>
      <c r="JGY30" s="96"/>
      <c r="JGZ30" s="96"/>
      <c r="JHA30" s="96"/>
      <c r="JHB30" s="96"/>
      <c r="JHC30" s="96"/>
      <c r="JHD30" s="96"/>
      <c r="JHE30" s="96"/>
      <c r="JHF30" s="96"/>
      <c r="JHG30" s="96"/>
      <c r="JHH30" s="96"/>
      <c r="JHI30" s="96"/>
      <c r="JHJ30" s="96"/>
      <c r="JHK30" s="96"/>
      <c r="JHL30" s="96"/>
      <c r="JHM30" s="96"/>
      <c r="JHN30" s="96"/>
      <c r="JHO30" s="96"/>
      <c r="JHP30" s="96"/>
      <c r="JHQ30" s="96"/>
      <c r="JHR30" s="96"/>
      <c r="JHS30" s="96"/>
      <c r="JHT30" s="96"/>
      <c r="JHU30" s="96"/>
      <c r="JHV30" s="96"/>
      <c r="JHW30" s="96"/>
      <c r="JHX30" s="96"/>
      <c r="JHY30" s="96"/>
      <c r="JHZ30" s="96"/>
      <c r="JIA30" s="96"/>
      <c r="JIB30" s="96"/>
      <c r="JIC30" s="96"/>
      <c r="JID30" s="96"/>
      <c r="JIE30" s="96"/>
      <c r="JIF30" s="96"/>
      <c r="JIG30" s="96"/>
      <c r="JIH30" s="96"/>
      <c r="JII30" s="96"/>
      <c r="JIJ30" s="96"/>
      <c r="JIK30" s="96"/>
      <c r="JIL30" s="96"/>
      <c r="JIM30" s="96"/>
      <c r="JIN30" s="96"/>
      <c r="JIO30" s="96"/>
      <c r="JIP30" s="96"/>
      <c r="JIQ30" s="96"/>
      <c r="JIR30" s="96"/>
      <c r="JIS30" s="96"/>
      <c r="JIT30" s="96"/>
      <c r="JIU30" s="96"/>
      <c r="JIV30" s="96"/>
      <c r="JIW30" s="96"/>
      <c r="JIX30" s="96"/>
      <c r="JIY30" s="96"/>
      <c r="JIZ30" s="96"/>
      <c r="JJA30" s="96"/>
      <c r="JJB30" s="96"/>
      <c r="JJC30" s="96"/>
      <c r="JJD30" s="96"/>
      <c r="JJE30" s="96"/>
      <c r="JJF30" s="96"/>
      <c r="JJG30" s="96"/>
      <c r="JJH30" s="96"/>
      <c r="JJI30" s="96"/>
      <c r="JJJ30" s="96"/>
      <c r="JJK30" s="96"/>
      <c r="JJL30" s="96"/>
      <c r="JJM30" s="96"/>
      <c r="JJN30" s="96"/>
      <c r="JJO30" s="96"/>
      <c r="JJP30" s="96"/>
      <c r="JJQ30" s="96"/>
      <c r="JJR30" s="96"/>
      <c r="JJS30" s="96"/>
      <c r="JJT30" s="96"/>
      <c r="JJU30" s="96"/>
      <c r="JJV30" s="96"/>
      <c r="JJW30" s="96"/>
      <c r="JJX30" s="96"/>
      <c r="JJY30" s="96"/>
      <c r="JJZ30" s="96"/>
      <c r="JKA30" s="96"/>
      <c r="JKB30" s="96"/>
      <c r="JKC30" s="96"/>
      <c r="JKD30" s="96"/>
      <c r="JKE30" s="96"/>
      <c r="JKF30" s="96"/>
      <c r="JKG30" s="96"/>
      <c r="JKH30" s="96"/>
      <c r="JKI30" s="96"/>
      <c r="JKJ30" s="96"/>
      <c r="JKK30" s="96"/>
      <c r="JKL30" s="96"/>
      <c r="JKM30" s="96"/>
      <c r="JKN30" s="96"/>
      <c r="JKO30" s="96"/>
      <c r="JKP30" s="96"/>
      <c r="JKQ30" s="96"/>
      <c r="JKR30" s="96"/>
      <c r="JKS30" s="96"/>
      <c r="JKT30" s="96"/>
      <c r="JKU30" s="96"/>
      <c r="JKV30" s="96"/>
      <c r="JKW30" s="96"/>
      <c r="JKX30" s="96"/>
      <c r="JKY30" s="96"/>
      <c r="JKZ30" s="96"/>
      <c r="JLA30" s="96"/>
      <c r="JLB30" s="96"/>
      <c r="JLC30" s="96"/>
      <c r="JLD30" s="96"/>
      <c r="JLE30" s="96"/>
      <c r="JLF30" s="96"/>
      <c r="JLG30" s="96"/>
      <c r="JLH30" s="96"/>
      <c r="JLI30" s="96"/>
      <c r="JLJ30" s="96"/>
      <c r="JLK30" s="96"/>
      <c r="JLL30" s="96"/>
      <c r="JLM30" s="96"/>
      <c r="JLN30" s="96"/>
      <c r="JLO30" s="96"/>
      <c r="JLP30" s="96"/>
      <c r="JLQ30" s="96"/>
      <c r="JLR30" s="96"/>
      <c r="JLS30" s="96"/>
      <c r="JLT30" s="96"/>
      <c r="JLU30" s="96"/>
      <c r="JLV30" s="96"/>
      <c r="JLW30" s="96"/>
      <c r="JLX30" s="96"/>
      <c r="JLY30" s="96"/>
      <c r="JLZ30" s="96"/>
      <c r="JMA30" s="96"/>
      <c r="JMB30" s="96"/>
      <c r="JMC30" s="96"/>
      <c r="JMD30" s="96"/>
      <c r="JME30" s="96"/>
      <c r="JMF30" s="96"/>
      <c r="JMG30" s="96"/>
      <c r="JMH30" s="96"/>
      <c r="JMI30" s="96"/>
      <c r="JMJ30" s="96"/>
      <c r="JMK30" s="96"/>
      <c r="JML30" s="96"/>
      <c r="JMM30" s="96"/>
      <c r="JMN30" s="96"/>
      <c r="JMO30" s="96"/>
      <c r="JMP30" s="96"/>
      <c r="JMQ30" s="96"/>
      <c r="JMR30" s="96"/>
      <c r="JMS30" s="96"/>
      <c r="JMT30" s="96"/>
      <c r="JMU30" s="96"/>
      <c r="JMV30" s="96"/>
      <c r="JMW30" s="96"/>
      <c r="JMX30" s="96"/>
      <c r="JMY30" s="96"/>
      <c r="JMZ30" s="96"/>
      <c r="JNA30" s="96"/>
      <c r="JNB30" s="96"/>
      <c r="JNC30" s="96"/>
      <c r="JND30" s="96"/>
      <c r="JNE30" s="96"/>
      <c r="JNF30" s="96"/>
      <c r="JNG30" s="96"/>
      <c r="JNH30" s="96"/>
      <c r="JNI30" s="96"/>
      <c r="JNJ30" s="96"/>
      <c r="JNK30" s="96"/>
      <c r="JNL30" s="96"/>
      <c r="JNM30" s="96"/>
      <c r="JNN30" s="96"/>
      <c r="JNO30" s="96"/>
      <c r="JNP30" s="96"/>
      <c r="JNQ30" s="96"/>
      <c r="JNR30" s="96"/>
      <c r="JNS30" s="96"/>
      <c r="JNT30" s="96"/>
      <c r="JNU30" s="96"/>
      <c r="JNV30" s="96"/>
      <c r="JNW30" s="96"/>
      <c r="JNX30" s="96"/>
      <c r="JNY30" s="96"/>
      <c r="JNZ30" s="96"/>
      <c r="JOA30" s="96"/>
      <c r="JOB30" s="96"/>
      <c r="JOC30" s="96"/>
      <c r="JOD30" s="96"/>
      <c r="JOE30" s="96"/>
      <c r="JOF30" s="96"/>
      <c r="JOG30" s="96"/>
      <c r="JOH30" s="96"/>
      <c r="JOI30" s="96"/>
      <c r="JOJ30" s="96"/>
      <c r="JOK30" s="96"/>
      <c r="JOL30" s="96"/>
      <c r="JOM30" s="96"/>
      <c r="JON30" s="96"/>
      <c r="JOO30" s="96"/>
      <c r="JOP30" s="96"/>
      <c r="JOQ30" s="96"/>
      <c r="JOR30" s="96"/>
      <c r="JOS30" s="96"/>
      <c r="JOT30" s="96"/>
      <c r="JOU30" s="96"/>
      <c r="JOV30" s="96"/>
      <c r="JOW30" s="96"/>
      <c r="JOX30" s="96"/>
      <c r="JOY30" s="96"/>
      <c r="JOZ30" s="96"/>
      <c r="JPA30" s="96"/>
      <c r="JPB30" s="96"/>
      <c r="JPC30" s="96"/>
      <c r="JPD30" s="96"/>
      <c r="JPE30" s="96"/>
      <c r="JPF30" s="96"/>
      <c r="JPG30" s="96"/>
      <c r="JPH30" s="96"/>
      <c r="JPI30" s="96"/>
      <c r="JPJ30" s="96"/>
      <c r="JPK30" s="96"/>
      <c r="JPL30" s="96"/>
      <c r="JPM30" s="96"/>
      <c r="JPN30" s="96"/>
      <c r="JPO30" s="96"/>
      <c r="JPP30" s="96"/>
      <c r="JPQ30" s="96"/>
      <c r="JPR30" s="96"/>
      <c r="JPS30" s="96"/>
      <c r="JPT30" s="96"/>
      <c r="JPU30" s="96"/>
      <c r="JPV30" s="96"/>
      <c r="JPW30" s="96"/>
      <c r="JPX30" s="96"/>
      <c r="JPY30" s="96"/>
      <c r="JPZ30" s="96"/>
      <c r="JQA30" s="96"/>
      <c r="JQB30" s="96"/>
      <c r="JQC30" s="96"/>
      <c r="JQD30" s="96"/>
      <c r="JQE30" s="96"/>
      <c r="JQF30" s="96"/>
      <c r="JQG30" s="96"/>
      <c r="JQH30" s="96"/>
      <c r="JQI30" s="96"/>
      <c r="JQJ30" s="96"/>
      <c r="JQK30" s="96"/>
      <c r="JQL30" s="96"/>
      <c r="JQM30" s="96"/>
      <c r="JQN30" s="96"/>
      <c r="JQO30" s="96"/>
      <c r="JQP30" s="96"/>
      <c r="JQQ30" s="96"/>
      <c r="JQR30" s="96"/>
      <c r="JQS30" s="96"/>
      <c r="JQT30" s="96"/>
      <c r="JQU30" s="96"/>
      <c r="JQV30" s="96"/>
      <c r="JQW30" s="96"/>
      <c r="JQX30" s="96"/>
      <c r="JQY30" s="96"/>
      <c r="JQZ30" s="96"/>
      <c r="JRA30" s="96"/>
      <c r="JRB30" s="96"/>
      <c r="JRC30" s="96"/>
      <c r="JRD30" s="96"/>
      <c r="JRE30" s="96"/>
      <c r="JRF30" s="96"/>
      <c r="JRG30" s="96"/>
      <c r="JRH30" s="96"/>
      <c r="JRI30" s="96"/>
      <c r="JRJ30" s="96"/>
      <c r="JRK30" s="96"/>
      <c r="JRL30" s="96"/>
      <c r="JRM30" s="96"/>
      <c r="JRN30" s="96"/>
      <c r="JRO30" s="96"/>
      <c r="JRP30" s="96"/>
      <c r="JRQ30" s="96"/>
      <c r="JRR30" s="96"/>
      <c r="JRS30" s="96"/>
      <c r="JRT30" s="96"/>
      <c r="JRU30" s="96"/>
      <c r="JRV30" s="96"/>
      <c r="JRW30" s="96"/>
      <c r="JRX30" s="96"/>
      <c r="JRY30" s="96"/>
      <c r="JRZ30" s="96"/>
      <c r="JSA30" s="96"/>
      <c r="JSB30" s="96"/>
      <c r="JSC30" s="96"/>
      <c r="JSD30" s="96"/>
      <c r="JSE30" s="96"/>
      <c r="JSF30" s="96"/>
      <c r="JSG30" s="96"/>
      <c r="JSH30" s="96"/>
      <c r="JSI30" s="96"/>
      <c r="JSJ30" s="96"/>
      <c r="JSK30" s="96"/>
      <c r="JSL30" s="96"/>
      <c r="JSM30" s="96"/>
      <c r="JSN30" s="96"/>
      <c r="JSO30" s="96"/>
      <c r="JSP30" s="96"/>
      <c r="JSQ30" s="96"/>
      <c r="JSR30" s="96"/>
      <c r="JSS30" s="96"/>
      <c r="JST30" s="96"/>
      <c r="JSU30" s="96"/>
      <c r="JSV30" s="96"/>
      <c r="JSW30" s="96"/>
      <c r="JSX30" s="96"/>
      <c r="JSY30" s="96"/>
      <c r="JSZ30" s="96"/>
      <c r="JTA30" s="96"/>
      <c r="JTB30" s="96"/>
      <c r="JTC30" s="96"/>
      <c r="JTD30" s="96"/>
      <c r="JTE30" s="96"/>
      <c r="JTF30" s="96"/>
      <c r="JTG30" s="96"/>
      <c r="JTH30" s="96"/>
      <c r="JTI30" s="96"/>
      <c r="JTJ30" s="96"/>
      <c r="JTK30" s="96"/>
      <c r="JTL30" s="96"/>
      <c r="JTM30" s="96"/>
      <c r="JTN30" s="96"/>
      <c r="JTO30" s="96"/>
      <c r="JTP30" s="96"/>
      <c r="JTQ30" s="96"/>
      <c r="JTR30" s="96"/>
      <c r="JTS30" s="96"/>
      <c r="JTT30" s="96"/>
      <c r="JTU30" s="96"/>
      <c r="JTV30" s="96"/>
      <c r="JTW30" s="96"/>
      <c r="JTX30" s="96"/>
      <c r="JTY30" s="96"/>
      <c r="JTZ30" s="96"/>
      <c r="JUA30" s="96"/>
      <c r="JUB30" s="96"/>
      <c r="JUC30" s="96"/>
      <c r="JUD30" s="96"/>
      <c r="JUE30" s="96"/>
      <c r="JUF30" s="96"/>
      <c r="JUG30" s="96"/>
      <c r="JUH30" s="96"/>
      <c r="JUI30" s="96"/>
      <c r="JUJ30" s="96"/>
      <c r="JUK30" s="96"/>
      <c r="JUL30" s="96"/>
      <c r="JUM30" s="96"/>
      <c r="JUN30" s="96"/>
      <c r="JUO30" s="96"/>
      <c r="JUP30" s="96"/>
      <c r="JUQ30" s="96"/>
      <c r="JUR30" s="96"/>
      <c r="JUS30" s="96"/>
      <c r="JUT30" s="96"/>
      <c r="JUU30" s="96"/>
      <c r="JUV30" s="96"/>
      <c r="JUW30" s="96"/>
      <c r="JUX30" s="96"/>
      <c r="JUY30" s="96"/>
      <c r="JUZ30" s="96"/>
      <c r="JVA30" s="96"/>
      <c r="JVB30" s="96"/>
      <c r="JVC30" s="96"/>
      <c r="JVD30" s="96"/>
      <c r="JVE30" s="96"/>
      <c r="JVF30" s="96"/>
      <c r="JVG30" s="96"/>
      <c r="JVH30" s="96"/>
      <c r="JVI30" s="96"/>
      <c r="JVJ30" s="96"/>
      <c r="JVK30" s="96"/>
      <c r="JVL30" s="96"/>
      <c r="JVM30" s="96"/>
      <c r="JVN30" s="96"/>
      <c r="JVO30" s="96"/>
      <c r="JVP30" s="96"/>
      <c r="JVQ30" s="96"/>
      <c r="JVR30" s="96"/>
      <c r="JVS30" s="96"/>
      <c r="JVT30" s="96"/>
      <c r="JVU30" s="96"/>
      <c r="JVV30" s="96"/>
      <c r="JVW30" s="96"/>
      <c r="JVX30" s="96"/>
      <c r="JVY30" s="96"/>
      <c r="JVZ30" s="96"/>
      <c r="JWA30" s="96"/>
      <c r="JWB30" s="96"/>
      <c r="JWC30" s="96"/>
      <c r="JWD30" s="96"/>
      <c r="JWE30" s="96"/>
      <c r="JWF30" s="96"/>
      <c r="JWG30" s="96"/>
      <c r="JWH30" s="96"/>
      <c r="JWI30" s="96"/>
      <c r="JWJ30" s="96"/>
      <c r="JWK30" s="96"/>
      <c r="JWL30" s="96"/>
      <c r="JWM30" s="96"/>
      <c r="JWN30" s="96"/>
      <c r="JWO30" s="96"/>
      <c r="JWP30" s="96"/>
      <c r="JWQ30" s="96"/>
      <c r="JWR30" s="96"/>
      <c r="JWS30" s="96"/>
      <c r="JWT30" s="96"/>
      <c r="JWU30" s="96"/>
      <c r="JWV30" s="96"/>
      <c r="JWW30" s="96"/>
      <c r="JWX30" s="96"/>
      <c r="JWY30" s="96"/>
      <c r="JWZ30" s="96"/>
      <c r="JXA30" s="96"/>
      <c r="JXB30" s="96"/>
      <c r="JXC30" s="96"/>
      <c r="JXD30" s="96"/>
      <c r="JXE30" s="96"/>
      <c r="JXF30" s="96"/>
      <c r="JXG30" s="96"/>
      <c r="JXH30" s="96"/>
      <c r="JXI30" s="96"/>
      <c r="JXJ30" s="96"/>
      <c r="JXK30" s="96"/>
      <c r="JXL30" s="96"/>
      <c r="JXM30" s="96"/>
      <c r="JXN30" s="96"/>
      <c r="JXO30" s="96"/>
      <c r="JXP30" s="96"/>
      <c r="JXQ30" s="96"/>
      <c r="JXR30" s="96"/>
      <c r="JXS30" s="96"/>
      <c r="JXT30" s="96"/>
      <c r="JXU30" s="96"/>
      <c r="JXV30" s="96"/>
      <c r="JXW30" s="96"/>
      <c r="JXX30" s="96"/>
      <c r="JXY30" s="96"/>
      <c r="JXZ30" s="96"/>
      <c r="JYA30" s="96"/>
      <c r="JYB30" s="96"/>
      <c r="JYC30" s="96"/>
      <c r="JYD30" s="96"/>
      <c r="JYE30" s="96"/>
      <c r="JYF30" s="96"/>
      <c r="JYG30" s="96"/>
      <c r="JYH30" s="96"/>
      <c r="JYI30" s="96"/>
      <c r="JYJ30" s="96"/>
      <c r="JYK30" s="96"/>
      <c r="JYL30" s="96"/>
      <c r="JYM30" s="96"/>
      <c r="JYN30" s="96"/>
      <c r="JYO30" s="96"/>
      <c r="JYP30" s="96"/>
      <c r="JYQ30" s="96"/>
      <c r="JYR30" s="96"/>
      <c r="JYS30" s="96"/>
      <c r="JYT30" s="96"/>
      <c r="JYU30" s="96"/>
      <c r="JYV30" s="96"/>
      <c r="JYW30" s="96"/>
      <c r="JYX30" s="96"/>
      <c r="JYY30" s="96"/>
      <c r="JYZ30" s="96"/>
      <c r="JZA30" s="96"/>
      <c r="JZB30" s="96"/>
      <c r="JZC30" s="96"/>
      <c r="JZD30" s="96"/>
      <c r="JZE30" s="96"/>
      <c r="JZF30" s="96"/>
      <c r="JZG30" s="96"/>
      <c r="JZH30" s="96"/>
      <c r="JZI30" s="96"/>
      <c r="JZJ30" s="96"/>
      <c r="JZK30" s="96"/>
      <c r="JZL30" s="96"/>
      <c r="JZM30" s="96"/>
      <c r="JZN30" s="96"/>
      <c r="JZO30" s="96"/>
      <c r="JZP30" s="96"/>
      <c r="JZQ30" s="96"/>
      <c r="JZR30" s="96"/>
      <c r="JZS30" s="96"/>
      <c r="JZT30" s="96"/>
      <c r="JZU30" s="96"/>
      <c r="JZV30" s="96"/>
      <c r="JZW30" s="96"/>
      <c r="JZX30" s="96"/>
      <c r="JZY30" s="96"/>
      <c r="JZZ30" s="96"/>
      <c r="KAA30" s="96"/>
      <c r="KAB30" s="96"/>
      <c r="KAC30" s="96"/>
      <c r="KAD30" s="96"/>
      <c r="KAE30" s="96"/>
      <c r="KAF30" s="96"/>
      <c r="KAG30" s="96"/>
      <c r="KAH30" s="96"/>
      <c r="KAI30" s="96"/>
      <c r="KAJ30" s="96"/>
      <c r="KAK30" s="96"/>
      <c r="KAL30" s="96"/>
      <c r="KAM30" s="96"/>
      <c r="KAN30" s="96"/>
      <c r="KAO30" s="96"/>
      <c r="KAP30" s="96"/>
      <c r="KAQ30" s="96"/>
      <c r="KAR30" s="96"/>
      <c r="KAS30" s="96"/>
      <c r="KAT30" s="96"/>
      <c r="KAU30" s="96"/>
      <c r="KAV30" s="96"/>
      <c r="KAW30" s="96"/>
      <c r="KAX30" s="96"/>
      <c r="KAY30" s="96"/>
      <c r="KAZ30" s="96"/>
      <c r="KBA30" s="96"/>
      <c r="KBB30" s="96"/>
      <c r="KBC30" s="96"/>
      <c r="KBD30" s="96"/>
      <c r="KBE30" s="96"/>
      <c r="KBF30" s="96"/>
      <c r="KBG30" s="96"/>
      <c r="KBH30" s="96"/>
      <c r="KBI30" s="96"/>
      <c r="KBJ30" s="96"/>
      <c r="KBK30" s="96"/>
      <c r="KBL30" s="96"/>
      <c r="KBM30" s="96"/>
      <c r="KBN30" s="96"/>
      <c r="KBO30" s="96"/>
      <c r="KBP30" s="96"/>
      <c r="KBQ30" s="96"/>
      <c r="KBR30" s="96"/>
      <c r="KBS30" s="96"/>
      <c r="KBT30" s="96"/>
      <c r="KBU30" s="96"/>
      <c r="KBV30" s="96"/>
      <c r="KBW30" s="96"/>
      <c r="KBX30" s="96"/>
      <c r="KBY30" s="96"/>
      <c r="KBZ30" s="96"/>
      <c r="KCA30" s="96"/>
      <c r="KCB30" s="96"/>
      <c r="KCC30" s="96"/>
      <c r="KCD30" s="96"/>
      <c r="KCE30" s="96"/>
      <c r="KCF30" s="96"/>
      <c r="KCG30" s="96"/>
      <c r="KCH30" s="96"/>
      <c r="KCI30" s="96"/>
      <c r="KCJ30" s="96"/>
      <c r="KCK30" s="96"/>
      <c r="KCL30" s="96"/>
      <c r="KCM30" s="96"/>
      <c r="KCN30" s="96"/>
      <c r="KCO30" s="96"/>
      <c r="KCP30" s="96"/>
      <c r="KCQ30" s="96"/>
      <c r="KCR30" s="96"/>
      <c r="KCS30" s="96"/>
      <c r="KCT30" s="96"/>
      <c r="KCU30" s="96"/>
      <c r="KCV30" s="96"/>
      <c r="KCW30" s="96"/>
      <c r="KCX30" s="96"/>
      <c r="KCY30" s="96"/>
      <c r="KCZ30" s="96"/>
      <c r="KDA30" s="96"/>
      <c r="KDB30" s="96"/>
      <c r="KDC30" s="96"/>
      <c r="KDD30" s="96"/>
      <c r="KDE30" s="96"/>
      <c r="KDF30" s="96"/>
      <c r="KDG30" s="96"/>
      <c r="KDH30" s="96"/>
      <c r="KDI30" s="96"/>
      <c r="KDJ30" s="96"/>
      <c r="KDK30" s="96"/>
      <c r="KDL30" s="96"/>
      <c r="KDM30" s="96"/>
      <c r="KDN30" s="96"/>
      <c r="KDO30" s="96"/>
      <c r="KDP30" s="96"/>
      <c r="KDQ30" s="96"/>
      <c r="KDR30" s="96"/>
      <c r="KDS30" s="96"/>
      <c r="KDT30" s="96"/>
      <c r="KDU30" s="96"/>
      <c r="KDV30" s="96"/>
      <c r="KDW30" s="96"/>
      <c r="KDX30" s="96"/>
      <c r="KDY30" s="96"/>
      <c r="KDZ30" s="96"/>
      <c r="KEA30" s="96"/>
      <c r="KEB30" s="96"/>
      <c r="KEC30" s="96"/>
      <c r="KED30" s="96"/>
      <c r="KEE30" s="96"/>
      <c r="KEF30" s="96"/>
      <c r="KEG30" s="96"/>
      <c r="KEH30" s="96"/>
      <c r="KEI30" s="96"/>
      <c r="KEJ30" s="96"/>
      <c r="KEK30" s="96"/>
      <c r="KEL30" s="96"/>
      <c r="KEM30" s="96"/>
      <c r="KEN30" s="96"/>
      <c r="KEO30" s="96"/>
      <c r="KEP30" s="96"/>
      <c r="KEQ30" s="96"/>
      <c r="KER30" s="96"/>
      <c r="KES30" s="96"/>
      <c r="KET30" s="96"/>
      <c r="KEU30" s="96"/>
      <c r="KEV30" s="96"/>
      <c r="KEW30" s="96"/>
      <c r="KEX30" s="96"/>
      <c r="KEY30" s="96"/>
      <c r="KEZ30" s="96"/>
      <c r="KFA30" s="96"/>
      <c r="KFB30" s="96"/>
      <c r="KFC30" s="96"/>
      <c r="KFD30" s="96"/>
      <c r="KFE30" s="96"/>
      <c r="KFF30" s="96"/>
      <c r="KFG30" s="96"/>
      <c r="KFH30" s="96"/>
      <c r="KFI30" s="96"/>
      <c r="KFJ30" s="96"/>
      <c r="KFK30" s="96"/>
      <c r="KFL30" s="96"/>
      <c r="KFM30" s="96"/>
      <c r="KFN30" s="96"/>
      <c r="KFO30" s="96"/>
      <c r="KFP30" s="96"/>
      <c r="KFQ30" s="96"/>
      <c r="KFR30" s="96"/>
      <c r="KFS30" s="96"/>
      <c r="KFT30" s="96"/>
      <c r="KFU30" s="96"/>
      <c r="KFV30" s="96"/>
      <c r="KFW30" s="96"/>
      <c r="KFX30" s="96"/>
      <c r="KFY30" s="96"/>
      <c r="KFZ30" s="96"/>
      <c r="KGA30" s="96"/>
      <c r="KGB30" s="96"/>
      <c r="KGC30" s="96"/>
      <c r="KGD30" s="96"/>
      <c r="KGE30" s="96"/>
      <c r="KGF30" s="96"/>
      <c r="KGG30" s="96"/>
      <c r="KGH30" s="96"/>
      <c r="KGI30" s="96"/>
      <c r="KGJ30" s="96"/>
      <c r="KGK30" s="96"/>
      <c r="KGL30" s="96"/>
      <c r="KGM30" s="96"/>
      <c r="KGN30" s="96"/>
      <c r="KGO30" s="96"/>
      <c r="KGP30" s="96"/>
      <c r="KGQ30" s="96"/>
      <c r="KGR30" s="96"/>
      <c r="KGS30" s="96"/>
      <c r="KGT30" s="96"/>
      <c r="KGU30" s="96"/>
      <c r="KGV30" s="96"/>
      <c r="KGW30" s="96"/>
      <c r="KGX30" s="96"/>
      <c r="KGY30" s="96"/>
      <c r="KGZ30" s="96"/>
      <c r="KHA30" s="96"/>
      <c r="KHB30" s="96"/>
      <c r="KHC30" s="96"/>
      <c r="KHD30" s="96"/>
      <c r="KHE30" s="96"/>
      <c r="KHF30" s="96"/>
      <c r="KHG30" s="96"/>
      <c r="KHH30" s="96"/>
      <c r="KHI30" s="96"/>
      <c r="KHJ30" s="96"/>
      <c r="KHK30" s="96"/>
      <c r="KHL30" s="96"/>
      <c r="KHM30" s="96"/>
      <c r="KHN30" s="96"/>
      <c r="KHO30" s="96"/>
      <c r="KHP30" s="96"/>
      <c r="KHQ30" s="96"/>
      <c r="KHR30" s="96"/>
      <c r="KHS30" s="96"/>
      <c r="KHT30" s="96"/>
      <c r="KHU30" s="96"/>
      <c r="KHV30" s="96"/>
      <c r="KHW30" s="96"/>
      <c r="KHX30" s="96"/>
      <c r="KHY30" s="96"/>
      <c r="KHZ30" s="96"/>
      <c r="KIA30" s="96"/>
      <c r="KIB30" s="96"/>
      <c r="KIC30" s="96"/>
      <c r="KID30" s="96"/>
      <c r="KIE30" s="96"/>
      <c r="KIF30" s="96"/>
      <c r="KIG30" s="96"/>
      <c r="KIH30" s="96"/>
      <c r="KII30" s="96"/>
      <c r="KIJ30" s="96"/>
      <c r="KIK30" s="96"/>
      <c r="KIL30" s="96"/>
      <c r="KIM30" s="96"/>
      <c r="KIN30" s="96"/>
      <c r="KIO30" s="96"/>
      <c r="KIP30" s="96"/>
      <c r="KIQ30" s="96"/>
      <c r="KIR30" s="96"/>
      <c r="KIS30" s="96"/>
      <c r="KIT30" s="96"/>
      <c r="KIU30" s="96"/>
      <c r="KIV30" s="96"/>
      <c r="KIW30" s="96"/>
      <c r="KIX30" s="96"/>
      <c r="KIY30" s="96"/>
      <c r="KIZ30" s="96"/>
      <c r="KJA30" s="96"/>
      <c r="KJB30" s="96"/>
      <c r="KJC30" s="96"/>
      <c r="KJD30" s="96"/>
      <c r="KJE30" s="96"/>
      <c r="KJF30" s="96"/>
      <c r="KJG30" s="96"/>
      <c r="KJH30" s="96"/>
      <c r="KJI30" s="96"/>
      <c r="KJJ30" s="96"/>
      <c r="KJK30" s="96"/>
      <c r="KJL30" s="96"/>
      <c r="KJM30" s="96"/>
      <c r="KJN30" s="96"/>
      <c r="KJO30" s="96"/>
      <c r="KJP30" s="96"/>
      <c r="KJQ30" s="96"/>
      <c r="KJR30" s="96"/>
      <c r="KJS30" s="96"/>
      <c r="KJT30" s="96"/>
      <c r="KJU30" s="96"/>
      <c r="KJV30" s="96"/>
      <c r="KJW30" s="96"/>
      <c r="KJX30" s="96"/>
      <c r="KJY30" s="96"/>
      <c r="KJZ30" s="96"/>
      <c r="KKA30" s="96"/>
      <c r="KKB30" s="96"/>
      <c r="KKC30" s="96"/>
      <c r="KKD30" s="96"/>
      <c r="KKE30" s="96"/>
      <c r="KKF30" s="96"/>
      <c r="KKG30" s="96"/>
      <c r="KKH30" s="96"/>
      <c r="KKI30" s="96"/>
      <c r="KKJ30" s="96"/>
      <c r="KKK30" s="96"/>
      <c r="KKL30" s="96"/>
      <c r="KKM30" s="96"/>
      <c r="KKN30" s="96"/>
      <c r="KKO30" s="96"/>
      <c r="KKP30" s="96"/>
      <c r="KKQ30" s="96"/>
      <c r="KKR30" s="96"/>
      <c r="KKS30" s="96"/>
      <c r="KKT30" s="96"/>
      <c r="KKU30" s="96"/>
      <c r="KKV30" s="96"/>
      <c r="KKW30" s="96"/>
      <c r="KKX30" s="96"/>
      <c r="KKY30" s="96"/>
      <c r="KKZ30" s="96"/>
      <c r="KLA30" s="96"/>
      <c r="KLB30" s="96"/>
      <c r="KLC30" s="96"/>
      <c r="KLD30" s="96"/>
      <c r="KLE30" s="96"/>
      <c r="KLF30" s="96"/>
      <c r="KLG30" s="96"/>
      <c r="KLH30" s="96"/>
      <c r="KLI30" s="96"/>
      <c r="KLJ30" s="96"/>
      <c r="KLK30" s="96"/>
      <c r="KLL30" s="96"/>
      <c r="KLM30" s="96"/>
      <c r="KLN30" s="96"/>
      <c r="KLO30" s="96"/>
      <c r="KLP30" s="96"/>
      <c r="KLQ30" s="96"/>
      <c r="KLR30" s="96"/>
      <c r="KLS30" s="96"/>
      <c r="KLT30" s="96"/>
      <c r="KLU30" s="96"/>
      <c r="KLV30" s="96"/>
      <c r="KLW30" s="96"/>
      <c r="KLX30" s="96"/>
      <c r="KLY30" s="96"/>
      <c r="KLZ30" s="96"/>
      <c r="KMA30" s="96"/>
      <c r="KMB30" s="96"/>
      <c r="KMC30" s="96"/>
      <c r="KMD30" s="96"/>
      <c r="KME30" s="96"/>
      <c r="KMF30" s="96"/>
      <c r="KMG30" s="96"/>
      <c r="KMH30" s="96"/>
      <c r="KMI30" s="96"/>
      <c r="KMJ30" s="96"/>
      <c r="KMK30" s="96"/>
      <c r="KML30" s="96"/>
      <c r="KMM30" s="96"/>
      <c r="KMN30" s="96"/>
      <c r="KMO30" s="96"/>
      <c r="KMP30" s="96"/>
      <c r="KMQ30" s="96"/>
      <c r="KMR30" s="96"/>
      <c r="KMS30" s="96"/>
      <c r="KMT30" s="96"/>
      <c r="KMU30" s="96"/>
      <c r="KMV30" s="96"/>
      <c r="KMW30" s="96"/>
      <c r="KMX30" s="96"/>
      <c r="KMY30" s="96"/>
      <c r="KMZ30" s="96"/>
      <c r="KNA30" s="96"/>
      <c r="KNB30" s="96"/>
      <c r="KNC30" s="96"/>
      <c r="KND30" s="96"/>
      <c r="KNE30" s="96"/>
      <c r="KNF30" s="96"/>
      <c r="KNG30" s="96"/>
      <c r="KNH30" s="96"/>
      <c r="KNI30" s="96"/>
      <c r="KNJ30" s="96"/>
      <c r="KNK30" s="96"/>
      <c r="KNL30" s="96"/>
      <c r="KNM30" s="96"/>
      <c r="KNN30" s="96"/>
      <c r="KNO30" s="96"/>
      <c r="KNP30" s="96"/>
      <c r="KNQ30" s="96"/>
      <c r="KNR30" s="96"/>
      <c r="KNS30" s="96"/>
      <c r="KNT30" s="96"/>
      <c r="KNU30" s="96"/>
      <c r="KNV30" s="96"/>
      <c r="KNW30" s="96"/>
      <c r="KNX30" s="96"/>
      <c r="KNY30" s="96"/>
      <c r="KNZ30" s="96"/>
      <c r="KOA30" s="96"/>
      <c r="KOB30" s="96"/>
      <c r="KOC30" s="96"/>
      <c r="KOD30" s="96"/>
      <c r="KOE30" s="96"/>
      <c r="KOF30" s="96"/>
      <c r="KOG30" s="96"/>
      <c r="KOH30" s="96"/>
      <c r="KOI30" s="96"/>
      <c r="KOJ30" s="96"/>
      <c r="KOK30" s="96"/>
      <c r="KOL30" s="96"/>
      <c r="KOM30" s="96"/>
      <c r="KON30" s="96"/>
      <c r="KOO30" s="96"/>
      <c r="KOP30" s="96"/>
      <c r="KOQ30" s="96"/>
      <c r="KOR30" s="96"/>
      <c r="KOS30" s="96"/>
      <c r="KOT30" s="96"/>
      <c r="KOU30" s="96"/>
      <c r="KOV30" s="96"/>
      <c r="KOW30" s="96"/>
      <c r="KOX30" s="96"/>
      <c r="KOY30" s="96"/>
      <c r="KOZ30" s="96"/>
      <c r="KPA30" s="96"/>
      <c r="KPB30" s="96"/>
      <c r="KPC30" s="96"/>
      <c r="KPD30" s="96"/>
      <c r="KPE30" s="96"/>
      <c r="KPF30" s="96"/>
      <c r="KPG30" s="96"/>
      <c r="KPH30" s="96"/>
      <c r="KPI30" s="96"/>
      <c r="KPJ30" s="96"/>
      <c r="KPK30" s="96"/>
      <c r="KPL30" s="96"/>
      <c r="KPM30" s="96"/>
      <c r="KPN30" s="96"/>
      <c r="KPO30" s="96"/>
      <c r="KPP30" s="96"/>
      <c r="KPQ30" s="96"/>
      <c r="KPR30" s="96"/>
      <c r="KPS30" s="96"/>
      <c r="KPT30" s="96"/>
      <c r="KPU30" s="96"/>
      <c r="KPV30" s="96"/>
      <c r="KPW30" s="96"/>
      <c r="KPX30" s="96"/>
      <c r="KPY30" s="96"/>
      <c r="KPZ30" s="96"/>
      <c r="KQA30" s="96"/>
      <c r="KQB30" s="96"/>
      <c r="KQC30" s="96"/>
      <c r="KQD30" s="96"/>
      <c r="KQE30" s="96"/>
      <c r="KQF30" s="96"/>
      <c r="KQG30" s="96"/>
      <c r="KQH30" s="96"/>
      <c r="KQI30" s="96"/>
      <c r="KQJ30" s="96"/>
      <c r="KQK30" s="96"/>
      <c r="KQL30" s="96"/>
      <c r="KQM30" s="96"/>
      <c r="KQN30" s="96"/>
      <c r="KQO30" s="96"/>
      <c r="KQP30" s="96"/>
      <c r="KQQ30" s="96"/>
      <c r="KQR30" s="96"/>
      <c r="KQS30" s="96"/>
      <c r="KQT30" s="96"/>
      <c r="KQU30" s="96"/>
      <c r="KQV30" s="96"/>
      <c r="KQW30" s="96"/>
      <c r="KQX30" s="96"/>
      <c r="KQY30" s="96"/>
      <c r="KQZ30" s="96"/>
      <c r="KRA30" s="96"/>
      <c r="KRB30" s="96"/>
      <c r="KRC30" s="96"/>
      <c r="KRD30" s="96"/>
      <c r="KRE30" s="96"/>
      <c r="KRF30" s="96"/>
      <c r="KRG30" s="96"/>
      <c r="KRH30" s="96"/>
      <c r="KRI30" s="96"/>
      <c r="KRJ30" s="96"/>
      <c r="KRK30" s="96"/>
      <c r="KRL30" s="96"/>
      <c r="KRM30" s="96"/>
      <c r="KRN30" s="96"/>
      <c r="KRO30" s="96"/>
      <c r="KRP30" s="96"/>
      <c r="KRQ30" s="96"/>
      <c r="KRR30" s="96"/>
      <c r="KRS30" s="96"/>
      <c r="KRT30" s="96"/>
      <c r="KRU30" s="96"/>
      <c r="KRV30" s="96"/>
      <c r="KRW30" s="96"/>
      <c r="KRX30" s="96"/>
      <c r="KRY30" s="96"/>
      <c r="KRZ30" s="96"/>
      <c r="KSA30" s="96"/>
      <c r="KSB30" s="96"/>
      <c r="KSC30" s="96"/>
      <c r="KSD30" s="96"/>
      <c r="KSE30" s="96"/>
      <c r="KSF30" s="96"/>
      <c r="KSG30" s="96"/>
      <c r="KSH30" s="96"/>
      <c r="KSI30" s="96"/>
      <c r="KSJ30" s="96"/>
      <c r="KSK30" s="96"/>
      <c r="KSL30" s="96"/>
      <c r="KSM30" s="96"/>
      <c r="KSN30" s="96"/>
      <c r="KSO30" s="96"/>
      <c r="KSP30" s="96"/>
      <c r="KSQ30" s="96"/>
      <c r="KSR30" s="96"/>
      <c r="KSS30" s="96"/>
      <c r="KST30" s="96"/>
      <c r="KSU30" s="96"/>
      <c r="KSV30" s="96"/>
      <c r="KSW30" s="96"/>
      <c r="KSX30" s="96"/>
      <c r="KSY30" s="96"/>
      <c r="KSZ30" s="96"/>
      <c r="KTA30" s="96"/>
      <c r="KTB30" s="96"/>
      <c r="KTC30" s="96"/>
      <c r="KTD30" s="96"/>
      <c r="KTE30" s="96"/>
      <c r="KTF30" s="96"/>
      <c r="KTG30" s="96"/>
      <c r="KTH30" s="96"/>
      <c r="KTI30" s="96"/>
      <c r="KTJ30" s="96"/>
      <c r="KTK30" s="96"/>
      <c r="KTL30" s="96"/>
      <c r="KTM30" s="96"/>
      <c r="KTN30" s="96"/>
      <c r="KTO30" s="96"/>
      <c r="KTP30" s="96"/>
      <c r="KTQ30" s="96"/>
      <c r="KTR30" s="96"/>
      <c r="KTS30" s="96"/>
      <c r="KTT30" s="96"/>
      <c r="KTU30" s="96"/>
      <c r="KTV30" s="96"/>
      <c r="KTW30" s="96"/>
      <c r="KTX30" s="96"/>
      <c r="KTY30" s="96"/>
      <c r="KTZ30" s="96"/>
      <c r="KUA30" s="96"/>
      <c r="KUB30" s="96"/>
      <c r="KUC30" s="96"/>
      <c r="KUD30" s="96"/>
      <c r="KUE30" s="96"/>
      <c r="KUF30" s="96"/>
      <c r="KUG30" s="96"/>
      <c r="KUH30" s="96"/>
      <c r="KUI30" s="96"/>
      <c r="KUJ30" s="96"/>
      <c r="KUK30" s="96"/>
      <c r="KUL30" s="96"/>
      <c r="KUM30" s="96"/>
      <c r="KUN30" s="96"/>
      <c r="KUO30" s="96"/>
      <c r="KUP30" s="96"/>
      <c r="KUQ30" s="96"/>
      <c r="KUR30" s="96"/>
      <c r="KUS30" s="96"/>
      <c r="KUT30" s="96"/>
      <c r="KUU30" s="96"/>
      <c r="KUV30" s="96"/>
      <c r="KUW30" s="96"/>
      <c r="KUX30" s="96"/>
      <c r="KUY30" s="96"/>
      <c r="KUZ30" s="96"/>
      <c r="KVA30" s="96"/>
      <c r="KVB30" s="96"/>
      <c r="KVC30" s="96"/>
      <c r="KVD30" s="96"/>
      <c r="KVE30" s="96"/>
      <c r="KVF30" s="96"/>
      <c r="KVG30" s="96"/>
      <c r="KVH30" s="96"/>
      <c r="KVI30" s="96"/>
      <c r="KVJ30" s="96"/>
      <c r="KVK30" s="96"/>
      <c r="KVL30" s="96"/>
      <c r="KVM30" s="96"/>
      <c r="KVN30" s="96"/>
      <c r="KVO30" s="96"/>
      <c r="KVP30" s="96"/>
      <c r="KVQ30" s="96"/>
      <c r="KVR30" s="96"/>
      <c r="KVS30" s="96"/>
      <c r="KVT30" s="96"/>
      <c r="KVU30" s="96"/>
      <c r="KVV30" s="96"/>
      <c r="KVW30" s="96"/>
      <c r="KVX30" s="96"/>
      <c r="KVY30" s="96"/>
      <c r="KVZ30" s="96"/>
      <c r="KWA30" s="96"/>
      <c r="KWB30" s="96"/>
      <c r="KWC30" s="96"/>
      <c r="KWD30" s="96"/>
      <c r="KWE30" s="96"/>
      <c r="KWF30" s="96"/>
      <c r="KWG30" s="96"/>
      <c r="KWH30" s="96"/>
      <c r="KWI30" s="96"/>
      <c r="KWJ30" s="96"/>
      <c r="KWK30" s="96"/>
      <c r="KWL30" s="96"/>
      <c r="KWM30" s="96"/>
      <c r="KWN30" s="96"/>
      <c r="KWO30" s="96"/>
      <c r="KWP30" s="96"/>
      <c r="KWQ30" s="96"/>
      <c r="KWR30" s="96"/>
      <c r="KWS30" s="96"/>
      <c r="KWT30" s="96"/>
      <c r="KWU30" s="96"/>
      <c r="KWV30" s="96"/>
      <c r="KWW30" s="96"/>
      <c r="KWX30" s="96"/>
      <c r="KWY30" s="96"/>
      <c r="KWZ30" s="96"/>
      <c r="KXA30" s="96"/>
      <c r="KXB30" s="96"/>
      <c r="KXC30" s="96"/>
      <c r="KXD30" s="96"/>
      <c r="KXE30" s="96"/>
      <c r="KXF30" s="96"/>
      <c r="KXG30" s="96"/>
      <c r="KXH30" s="96"/>
      <c r="KXI30" s="96"/>
      <c r="KXJ30" s="96"/>
      <c r="KXK30" s="96"/>
      <c r="KXL30" s="96"/>
      <c r="KXM30" s="96"/>
      <c r="KXN30" s="96"/>
      <c r="KXO30" s="96"/>
      <c r="KXP30" s="96"/>
      <c r="KXQ30" s="96"/>
      <c r="KXR30" s="96"/>
      <c r="KXS30" s="96"/>
      <c r="KXT30" s="96"/>
      <c r="KXU30" s="96"/>
      <c r="KXV30" s="96"/>
      <c r="KXW30" s="96"/>
      <c r="KXX30" s="96"/>
      <c r="KXY30" s="96"/>
      <c r="KXZ30" s="96"/>
      <c r="KYA30" s="96"/>
      <c r="KYB30" s="96"/>
      <c r="KYC30" s="96"/>
      <c r="KYD30" s="96"/>
      <c r="KYE30" s="96"/>
      <c r="KYF30" s="96"/>
      <c r="KYG30" s="96"/>
      <c r="KYH30" s="96"/>
      <c r="KYI30" s="96"/>
      <c r="KYJ30" s="96"/>
      <c r="KYK30" s="96"/>
      <c r="KYL30" s="96"/>
      <c r="KYM30" s="96"/>
      <c r="KYN30" s="96"/>
      <c r="KYO30" s="96"/>
      <c r="KYP30" s="96"/>
      <c r="KYQ30" s="96"/>
      <c r="KYR30" s="96"/>
      <c r="KYS30" s="96"/>
      <c r="KYT30" s="96"/>
      <c r="KYU30" s="96"/>
      <c r="KYV30" s="96"/>
      <c r="KYW30" s="96"/>
      <c r="KYX30" s="96"/>
      <c r="KYY30" s="96"/>
      <c r="KYZ30" s="96"/>
      <c r="KZA30" s="96"/>
      <c r="KZB30" s="96"/>
      <c r="KZC30" s="96"/>
      <c r="KZD30" s="96"/>
      <c r="KZE30" s="96"/>
      <c r="KZF30" s="96"/>
      <c r="KZG30" s="96"/>
      <c r="KZH30" s="96"/>
      <c r="KZI30" s="96"/>
      <c r="KZJ30" s="96"/>
      <c r="KZK30" s="96"/>
      <c r="KZL30" s="96"/>
      <c r="KZM30" s="96"/>
      <c r="KZN30" s="96"/>
      <c r="KZO30" s="96"/>
      <c r="KZP30" s="96"/>
      <c r="KZQ30" s="96"/>
      <c r="KZR30" s="96"/>
      <c r="KZS30" s="96"/>
      <c r="KZT30" s="96"/>
      <c r="KZU30" s="96"/>
      <c r="KZV30" s="96"/>
      <c r="KZW30" s="96"/>
      <c r="KZX30" s="96"/>
      <c r="KZY30" s="96"/>
      <c r="KZZ30" s="96"/>
      <c r="LAA30" s="96"/>
      <c r="LAB30" s="96"/>
      <c r="LAC30" s="96"/>
      <c r="LAD30" s="96"/>
      <c r="LAE30" s="96"/>
      <c r="LAF30" s="96"/>
      <c r="LAG30" s="96"/>
      <c r="LAH30" s="96"/>
      <c r="LAI30" s="96"/>
      <c r="LAJ30" s="96"/>
      <c r="LAK30" s="96"/>
      <c r="LAL30" s="96"/>
      <c r="LAM30" s="96"/>
      <c r="LAN30" s="96"/>
      <c r="LAO30" s="96"/>
      <c r="LAP30" s="96"/>
      <c r="LAQ30" s="96"/>
      <c r="LAR30" s="96"/>
      <c r="LAS30" s="96"/>
      <c r="LAT30" s="96"/>
      <c r="LAU30" s="96"/>
      <c r="LAV30" s="96"/>
      <c r="LAW30" s="96"/>
      <c r="LAX30" s="96"/>
      <c r="LAY30" s="96"/>
      <c r="LAZ30" s="96"/>
      <c r="LBA30" s="96"/>
      <c r="LBB30" s="96"/>
      <c r="LBC30" s="96"/>
      <c r="LBD30" s="96"/>
      <c r="LBE30" s="96"/>
      <c r="LBF30" s="96"/>
      <c r="LBG30" s="96"/>
      <c r="LBH30" s="96"/>
      <c r="LBI30" s="96"/>
      <c r="LBJ30" s="96"/>
      <c r="LBK30" s="96"/>
      <c r="LBL30" s="96"/>
      <c r="LBM30" s="96"/>
      <c r="LBN30" s="96"/>
      <c r="LBO30" s="96"/>
      <c r="LBP30" s="96"/>
      <c r="LBQ30" s="96"/>
      <c r="LBR30" s="96"/>
      <c r="LBS30" s="96"/>
      <c r="LBT30" s="96"/>
      <c r="LBU30" s="96"/>
      <c r="LBV30" s="96"/>
      <c r="LBW30" s="96"/>
      <c r="LBX30" s="96"/>
      <c r="LBY30" s="96"/>
      <c r="LBZ30" s="96"/>
      <c r="LCA30" s="96"/>
      <c r="LCB30" s="96"/>
      <c r="LCC30" s="96"/>
      <c r="LCD30" s="96"/>
      <c r="LCE30" s="96"/>
      <c r="LCF30" s="96"/>
      <c r="LCG30" s="96"/>
      <c r="LCH30" s="96"/>
      <c r="LCI30" s="96"/>
      <c r="LCJ30" s="96"/>
      <c r="LCK30" s="96"/>
      <c r="LCL30" s="96"/>
      <c r="LCM30" s="96"/>
      <c r="LCN30" s="96"/>
      <c r="LCO30" s="96"/>
      <c r="LCP30" s="96"/>
      <c r="LCQ30" s="96"/>
      <c r="LCR30" s="96"/>
      <c r="LCS30" s="96"/>
      <c r="LCT30" s="96"/>
      <c r="LCU30" s="96"/>
      <c r="LCV30" s="96"/>
      <c r="LCW30" s="96"/>
      <c r="LCX30" s="96"/>
      <c r="LCY30" s="96"/>
      <c r="LCZ30" s="96"/>
      <c r="LDA30" s="96"/>
      <c r="LDB30" s="96"/>
      <c r="LDC30" s="96"/>
      <c r="LDD30" s="96"/>
      <c r="LDE30" s="96"/>
      <c r="LDF30" s="96"/>
      <c r="LDG30" s="96"/>
      <c r="LDH30" s="96"/>
      <c r="LDI30" s="96"/>
      <c r="LDJ30" s="96"/>
      <c r="LDK30" s="96"/>
      <c r="LDL30" s="96"/>
      <c r="LDM30" s="96"/>
      <c r="LDN30" s="96"/>
      <c r="LDO30" s="96"/>
      <c r="LDP30" s="96"/>
      <c r="LDQ30" s="96"/>
      <c r="LDR30" s="96"/>
      <c r="LDS30" s="96"/>
      <c r="LDT30" s="96"/>
      <c r="LDU30" s="96"/>
      <c r="LDV30" s="96"/>
      <c r="LDW30" s="96"/>
      <c r="LDX30" s="96"/>
      <c r="LDY30" s="96"/>
      <c r="LDZ30" s="96"/>
      <c r="LEA30" s="96"/>
      <c r="LEB30" s="96"/>
      <c r="LEC30" s="96"/>
      <c r="LED30" s="96"/>
      <c r="LEE30" s="96"/>
      <c r="LEF30" s="96"/>
      <c r="LEG30" s="96"/>
      <c r="LEH30" s="96"/>
      <c r="LEI30" s="96"/>
      <c r="LEJ30" s="96"/>
      <c r="LEK30" s="96"/>
      <c r="LEL30" s="96"/>
      <c r="LEM30" s="96"/>
      <c r="LEN30" s="96"/>
      <c r="LEO30" s="96"/>
      <c r="LEP30" s="96"/>
      <c r="LEQ30" s="96"/>
      <c r="LER30" s="96"/>
      <c r="LES30" s="96"/>
      <c r="LET30" s="96"/>
      <c r="LEU30" s="96"/>
      <c r="LEV30" s="96"/>
      <c r="LEW30" s="96"/>
      <c r="LEX30" s="96"/>
      <c r="LEY30" s="96"/>
      <c r="LEZ30" s="96"/>
      <c r="LFA30" s="96"/>
      <c r="LFB30" s="96"/>
      <c r="LFC30" s="96"/>
      <c r="LFD30" s="96"/>
      <c r="LFE30" s="96"/>
      <c r="LFF30" s="96"/>
      <c r="LFG30" s="96"/>
      <c r="LFH30" s="96"/>
      <c r="LFI30" s="96"/>
      <c r="LFJ30" s="96"/>
      <c r="LFK30" s="96"/>
      <c r="LFL30" s="96"/>
      <c r="LFM30" s="96"/>
      <c r="LFN30" s="96"/>
      <c r="LFO30" s="96"/>
      <c r="LFP30" s="96"/>
      <c r="LFQ30" s="96"/>
      <c r="LFR30" s="96"/>
      <c r="LFS30" s="96"/>
      <c r="LFT30" s="96"/>
      <c r="LFU30" s="96"/>
      <c r="LFV30" s="96"/>
      <c r="LFW30" s="96"/>
      <c r="LFX30" s="96"/>
      <c r="LFY30" s="96"/>
      <c r="LFZ30" s="96"/>
      <c r="LGA30" s="96"/>
      <c r="LGB30" s="96"/>
      <c r="LGC30" s="96"/>
      <c r="LGD30" s="96"/>
      <c r="LGE30" s="96"/>
      <c r="LGF30" s="96"/>
      <c r="LGG30" s="96"/>
      <c r="LGH30" s="96"/>
      <c r="LGI30" s="96"/>
      <c r="LGJ30" s="96"/>
      <c r="LGK30" s="96"/>
      <c r="LGL30" s="96"/>
      <c r="LGM30" s="96"/>
      <c r="LGN30" s="96"/>
      <c r="LGO30" s="96"/>
      <c r="LGP30" s="96"/>
      <c r="LGQ30" s="96"/>
      <c r="LGR30" s="96"/>
      <c r="LGS30" s="96"/>
      <c r="LGT30" s="96"/>
      <c r="LGU30" s="96"/>
      <c r="LGV30" s="96"/>
      <c r="LGW30" s="96"/>
      <c r="LGX30" s="96"/>
      <c r="LGY30" s="96"/>
      <c r="LGZ30" s="96"/>
      <c r="LHA30" s="96"/>
      <c r="LHB30" s="96"/>
      <c r="LHC30" s="96"/>
      <c r="LHD30" s="96"/>
      <c r="LHE30" s="96"/>
      <c r="LHF30" s="96"/>
      <c r="LHG30" s="96"/>
      <c r="LHH30" s="96"/>
      <c r="LHI30" s="96"/>
      <c r="LHJ30" s="96"/>
      <c r="LHK30" s="96"/>
      <c r="LHL30" s="96"/>
      <c r="LHM30" s="96"/>
      <c r="LHN30" s="96"/>
      <c r="LHO30" s="96"/>
      <c r="LHP30" s="96"/>
      <c r="LHQ30" s="96"/>
      <c r="LHR30" s="96"/>
      <c r="LHS30" s="96"/>
      <c r="LHT30" s="96"/>
      <c r="LHU30" s="96"/>
      <c r="LHV30" s="96"/>
      <c r="LHW30" s="96"/>
      <c r="LHX30" s="96"/>
      <c r="LHY30" s="96"/>
      <c r="LHZ30" s="96"/>
      <c r="LIA30" s="96"/>
      <c r="LIB30" s="96"/>
      <c r="LIC30" s="96"/>
      <c r="LID30" s="96"/>
      <c r="LIE30" s="96"/>
      <c r="LIF30" s="96"/>
      <c r="LIG30" s="96"/>
      <c r="LIH30" s="96"/>
      <c r="LII30" s="96"/>
      <c r="LIJ30" s="96"/>
      <c r="LIK30" s="96"/>
      <c r="LIL30" s="96"/>
      <c r="LIM30" s="96"/>
      <c r="LIN30" s="96"/>
      <c r="LIO30" s="96"/>
      <c r="LIP30" s="96"/>
      <c r="LIQ30" s="96"/>
      <c r="LIR30" s="96"/>
      <c r="LIS30" s="96"/>
      <c r="LIT30" s="96"/>
      <c r="LIU30" s="96"/>
      <c r="LIV30" s="96"/>
      <c r="LIW30" s="96"/>
      <c r="LIX30" s="96"/>
      <c r="LIY30" s="96"/>
      <c r="LIZ30" s="96"/>
      <c r="LJA30" s="96"/>
      <c r="LJB30" s="96"/>
      <c r="LJC30" s="96"/>
      <c r="LJD30" s="96"/>
      <c r="LJE30" s="96"/>
      <c r="LJF30" s="96"/>
      <c r="LJG30" s="96"/>
      <c r="LJH30" s="96"/>
      <c r="LJI30" s="96"/>
      <c r="LJJ30" s="96"/>
      <c r="LJK30" s="96"/>
      <c r="LJL30" s="96"/>
      <c r="LJM30" s="96"/>
      <c r="LJN30" s="96"/>
      <c r="LJO30" s="96"/>
      <c r="LJP30" s="96"/>
      <c r="LJQ30" s="96"/>
      <c r="LJR30" s="96"/>
      <c r="LJS30" s="96"/>
      <c r="LJT30" s="96"/>
      <c r="LJU30" s="96"/>
      <c r="LJV30" s="96"/>
      <c r="LJW30" s="96"/>
      <c r="LJX30" s="96"/>
      <c r="LJY30" s="96"/>
      <c r="LJZ30" s="96"/>
      <c r="LKA30" s="96"/>
      <c r="LKB30" s="96"/>
      <c r="LKC30" s="96"/>
      <c r="LKD30" s="96"/>
      <c r="LKE30" s="96"/>
      <c r="LKF30" s="96"/>
      <c r="LKG30" s="96"/>
      <c r="LKH30" s="96"/>
      <c r="LKI30" s="96"/>
      <c r="LKJ30" s="96"/>
      <c r="LKK30" s="96"/>
      <c r="LKL30" s="96"/>
      <c r="LKM30" s="96"/>
      <c r="LKN30" s="96"/>
      <c r="LKO30" s="96"/>
      <c r="LKP30" s="96"/>
      <c r="LKQ30" s="96"/>
      <c r="LKR30" s="96"/>
      <c r="LKS30" s="96"/>
      <c r="LKT30" s="96"/>
      <c r="LKU30" s="96"/>
      <c r="LKV30" s="96"/>
      <c r="LKW30" s="96"/>
      <c r="LKX30" s="96"/>
      <c r="LKY30" s="96"/>
      <c r="LKZ30" s="96"/>
      <c r="LLA30" s="96"/>
      <c r="LLB30" s="96"/>
      <c r="LLC30" s="96"/>
      <c r="LLD30" s="96"/>
      <c r="LLE30" s="96"/>
      <c r="LLF30" s="96"/>
      <c r="LLG30" s="96"/>
      <c r="LLH30" s="96"/>
      <c r="LLI30" s="96"/>
      <c r="LLJ30" s="96"/>
      <c r="LLK30" s="96"/>
      <c r="LLL30" s="96"/>
      <c r="LLM30" s="96"/>
      <c r="LLN30" s="96"/>
      <c r="LLO30" s="96"/>
      <c r="LLP30" s="96"/>
      <c r="LLQ30" s="96"/>
      <c r="LLR30" s="96"/>
      <c r="LLS30" s="96"/>
      <c r="LLT30" s="96"/>
      <c r="LLU30" s="96"/>
      <c r="LLV30" s="96"/>
      <c r="LLW30" s="96"/>
      <c r="LLX30" s="96"/>
      <c r="LLY30" s="96"/>
      <c r="LLZ30" s="96"/>
      <c r="LMA30" s="96"/>
      <c r="LMB30" s="96"/>
      <c r="LMC30" s="96"/>
      <c r="LMD30" s="96"/>
      <c r="LME30" s="96"/>
      <c r="LMF30" s="96"/>
      <c r="LMG30" s="96"/>
      <c r="LMH30" s="96"/>
      <c r="LMI30" s="96"/>
      <c r="LMJ30" s="96"/>
      <c r="LMK30" s="96"/>
      <c r="LML30" s="96"/>
      <c r="LMM30" s="96"/>
      <c r="LMN30" s="96"/>
      <c r="LMO30" s="96"/>
      <c r="LMP30" s="96"/>
      <c r="LMQ30" s="96"/>
      <c r="LMR30" s="96"/>
      <c r="LMS30" s="96"/>
      <c r="LMT30" s="96"/>
      <c r="LMU30" s="96"/>
      <c r="LMV30" s="96"/>
      <c r="LMW30" s="96"/>
      <c r="LMX30" s="96"/>
      <c r="LMY30" s="96"/>
      <c r="LMZ30" s="96"/>
      <c r="LNA30" s="96"/>
      <c r="LNB30" s="96"/>
      <c r="LNC30" s="96"/>
      <c r="LND30" s="96"/>
      <c r="LNE30" s="96"/>
      <c r="LNF30" s="96"/>
      <c r="LNG30" s="96"/>
      <c r="LNH30" s="96"/>
      <c r="LNI30" s="96"/>
      <c r="LNJ30" s="96"/>
      <c r="LNK30" s="96"/>
      <c r="LNL30" s="96"/>
      <c r="LNM30" s="96"/>
      <c r="LNN30" s="96"/>
      <c r="LNO30" s="96"/>
      <c r="LNP30" s="96"/>
      <c r="LNQ30" s="96"/>
      <c r="LNR30" s="96"/>
      <c r="LNS30" s="96"/>
      <c r="LNT30" s="96"/>
      <c r="LNU30" s="96"/>
      <c r="LNV30" s="96"/>
      <c r="LNW30" s="96"/>
      <c r="LNX30" s="96"/>
      <c r="LNY30" s="96"/>
      <c r="LNZ30" s="96"/>
      <c r="LOA30" s="96"/>
      <c r="LOB30" s="96"/>
      <c r="LOC30" s="96"/>
      <c r="LOD30" s="96"/>
      <c r="LOE30" s="96"/>
      <c r="LOF30" s="96"/>
      <c r="LOG30" s="96"/>
      <c r="LOH30" s="96"/>
      <c r="LOI30" s="96"/>
      <c r="LOJ30" s="96"/>
      <c r="LOK30" s="96"/>
      <c r="LOL30" s="96"/>
      <c r="LOM30" s="96"/>
      <c r="LON30" s="96"/>
      <c r="LOO30" s="96"/>
      <c r="LOP30" s="96"/>
      <c r="LOQ30" s="96"/>
      <c r="LOR30" s="96"/>
      <c r="LOS30" s="96"/>
      <c r="LOT30" s="96"/>
      <c r="LOU30" s="96"/>
      <c r="LOV30" s="96"/>
      <c r="LOW30" s="96"/>
      <c r="LOX30" s="96"/>
      <c r="LOY30" s="96"/>
      <c r="LOZ30" s="96"/>
      <c r="LPA30" s="96"/>
      <c r="LPB30" s="96"/>
      <c r="LPC30" s="96"/>
      <c r="LPD30" s="96"/>
      <c r="LPE30" s="96"/>
      <c r="LPF30" s="96"/>
      <c r="LPG30" s="96"/>
      <c r="LPH30" s="96"/>
      <c r="LPI30" s="96"/>
      <c r="LPJ30" s="96"/>
      <c r="LPK30" s="96"/>
      <c r="LPL30" s="96"/>
      <c r="LPM30" s="96"/>
      <c r="LPN30" s="96"/>
      <c r="LPO30" s="96"/>
      <c r="LPP30" s="96"/>
      <c r="LPQ30" s="96"/>
      <c r="LPR30" s="96"/>
      <c r="LPS30" s="96"/>
      <c r="LPT30" s="96"/>
      <c r="LPU30" s="96"/>
      <c r="LPV30" s="96"/>
      <c r="LPW30" s="96"/>
      <c r="LPX30" s="96"/>
      <c r="LPY30" s="96"/>
      <c r="LPZ30" s="96"/>
      <c r="LQA30" s="96"/>
      <c r="LQB30" s="96"/>
      <c r="LQC30" s="96"/>
      <c r="LQD30" s="96"/>
      <c r="LQE30" s="96"/>
      <c r="LQF30" s="96"/>
      <c r="LQG30" s="96"/>
      <c r="LQH30" s="96"/>
      <c r="LQI30" s="96"/>
      <c r="LQJ30" s="96"/>
      <c r="LQK30" s="96"/>
      <c r="LQL30" s="96"/>
      <c r="LQM30" s="96"/>
      <c r="LQN30" s="96"/>
      <c r="LQO30" s="96"/>
      <c r="LQP30" s="96"/>
      <c r="LQQ30" s="96"/>
      <c r="LQR30" s="96"/>
      <c r="LQS30" s="96"/>
      <c r="LQT30" s="96"/>
      <c r="LQU30" s="96"/>
      <c r="LQV30" s="96"/>
      <c r="LQW30" s="96"/>
      <c r="LQX30" s="96"/>
      <c r="LQY30" s="96"/>
      <c r="LQZ30" s="96"/>
      <c r="LRA30" s="96"/>
      <c r="LRB30" s="96"/>
      <c r="LRC30" s="96"/>
      <c r="LRD30" s="96"/>
      <c r="LRE30" s="96"/>
      <c r="LRF30" s="96"/>
      <c r="LRG30" s="96"/>
      <c r="LRH30" s="96"/>
      <c r="LRI30" s="96"/>
      <c r="LRJ30" s="96"/>
      <c r="LRK30" s="96"/>
      <c r="LRL30" s="96"/>
      <c r="LRM30" s="96"/>
      <c r="LRN30" s="96"/>
      <c r="LRO30" s="96"/>
      <c r="LRP30" s="96"/>
      <c r="LRQ30" s="96"/>
      <c r="LRR30" s="96"/>
      <c r="LRS30" s="96"/>
      <c r="LRT30" s="96"/>
      <c r="LRU30" s="96"/>
      <c r="LRV30" s="96"/>
      <c r="LRW30" s="96"/>
      <c r="LRX30" s="96"/>
      <c r="LRY30" s="96"/>
      <c r="LRZ30" s="96"/>
      <c r="LSA30" s="96"/>
      <c r="LSB30" s="96"/>
      <c r="LSC30" s="96"/>
      <c r="LSD30" s="96"/>
      <c r="LSE30" s="96"/>
      <c r="LSF30" s="96"/>
      <c r="LSG30" s="96"/>
      <c r="LSH30" s="96"/>
      <c r="LSI30" s="96"/>
      <c r="LSJ30" s="96"/>
      <c r="LSK30" s="96"/>
      <c r="LSL30" s="96"/>
      <c r="LSM30" s="96"/>
      <c r="LSN30" s="96"/>
      <c r="LSO30" s="96"/>
      <c r="LSP30" s="96"/>
      <c r="LSQ30" s="96"/>
      <c r="LSR30" s="96"/>
      <c r="LSS30" s="96"/>
      <c r="LST30" s="96"/>
      <c r="LSU30" s="96"/>
      <c r="LSV30" s="96"/>
      <c r="LSW30" s="96"/>
      <c r="LSX30" s="96"/>
      <c r="LSY30" s="96"/>
      <c r="LSZ30" s="96"/>
      <c r="LTA30" s="96"/>
      <c r="LTB30" s="96"/>
      <c r="LTC30" s="96"/>
      <c r="LTD30" s="96"/>
      <c r="LTE30" s="96"/>
      <c r="LTF30" s="96"/>
      <c r="LTG30" s="96"/>
      <c r="LTH30" s="96"/>
      <c r="LTI30" s="96"/>
      <c r="LTJ30" s="96"/>
      <c r="LTK30" s="96"/>
      <c r="LTL30" s="96"/>
      <c r="LTM30" s="96"/>
      <c r="LTN30" s="96"/>
      <c r="LTO30" s="96"/>
      <c r="LTP30" s="96"/>
      <c r="LTQ30" s="96"/>
      <c r="LTR30" s="96"/>
      <c r="LTS30" s="96"/>
      <c r="LTT30" s="96"/>
      <c r="LTU30" s="96"/>
      <c r="LTV30" s="96"/>
      <c r="LTW30" s="96"/>
      <c r="LTX30" s="96"/>
      <c r="LTY30" s="96"/>
      <c r="LTZ30" s="96"/>
      <c r="LUA30" s="96"/>
      <c r="LUB30" s="96"/>
      <c r="LUC30" s="96"/>
      <c r="LUD30" s="96"/>
      <c r="LUE30" s="96"/>
      <c r="LUF30" s="96"/>
      <c r="LUG30" s="96"/>
      <c r="LUH30" s="96"/>
      <c r="LUI30" s="96"/>
      <c r="LUJ30" s="96"/>
      <c r="LUK30" s="96"/>
      <c r="LUL30" s="96"/>
      <c r="LUM30" s="96"/>
      <c r="LUN30" s="96"/>
      <c r="LUO30" s="96"/>
      <c r="LUP30" s="96"/>
      <c r="LUQ30" s="96"/>
      <c r="LUR30" s="96"/>
      <c r="LUS30" s="96"/>
      <c r="LUT30" s="96"/>
      <c r="LUU30" s="96"/>
      <c r="LUV30" s="96"/>
      <c r="LUW30" s="96"/>
      <c r="LUX30" s="96"/>
      <c r="LUY30" s="96"/>
      <c r="LUZ30" s="96"/>
      <c r="LVA30" s="96"/>
      <c r="LVB30" s="96"/>
      <c r="LVC30" s="96"/>
      <c r="LVD30" s="96"/>
      <c r="LVE30" s="96"/>
      <c r="LVF30" s="96"/>
      <c r="LVG30" s="96"/>
      <c r="LVH30" s="96"/>
      <c r="LVI30" s="96"/>
      <c r="LVJ30" s="96"/>
      <c r="LVK30" s="96"/>
      <c r="LVL30" s="96"/>
      <c r="LVM30" s="96"/>
      <c r="LVN30" s="96"/>
      <c r="LVO30" s="96"/>
      <c r="LVP30" s="96"/>
      <c r="LVQ30" s="96"/>
      <c r="LVR30" s="96"/>
      <c r="LVS30" s="96"/>
      <c r="LVT30" s="96"/>
      <c r="LVU30" s="96"/>
      <c r="LVV30" s="96"/>
      <c r="LVW30" s="96"/>
      <c r="LVX30" s="96"/>
      <c r="LVY30" s="96"/>
      <c r="LVZ30" s="96"/>
      <c r="LWA30" s="96"/>
      <c r="LWB30" s="96"/>
      <c r="LWC30" s="96"/>
      <c r="LWD30" s="96"/>
      <c r="LWE30" s="96"/>
      <c r="LWF30" s="96"/>
      <c r="LWG30" s="96"/>
      <c r="LWH30" s="96"/>
      <c r="LWI30" s="96"/>
      <c r="LWJ30" s="96"/>
      <c r="LWK30" s="96"/>
      <c r="LWL30" s="96"/>
      <c r="LWM30" s="96"/>
      <c r="LWN30" s="96"/>
      <c r="LWO30" s="96"/>
      <c r="LWP30" s="96"/>
      <c r="LWQ30" s="96"/>
      <c r="LWR30" s="96"/>
      <c r="LWS30" s="96"/>
      <c r="LWT30" s="96"/>
      <c r="LWU30" s="96"/>
      <c r="LWV30" s="96"/>
      <c r="LWW30" s="96"/>
      <c r="LWX30" s="96"/>
      <c r="LWY30" s="96"/>
      <c r="LWZ30" s="96"/>
      <c r="LXA30" s="96"/>
      <c r="LXB30" s="96"/>
      <c r="LXC30" s="96"/>
      <c r="LXD30" s="96"/>
      <c r="LXE30" s="96"/>
      <c r="LXF30" s="96"/>
      <c r="LXG30" s="96"/>
      <c r="LXH30" s="96"/>
      <c r="LXI30" s="96"/>
      <c r="LXJ30" s="96"/>
      <c r="LXK30" s="96"/>
      <c r="LXL30" s="96"/>
      <c r="LXM30" s="96"/>
      <c r="LXN30" s="96"/>
      <c r="LXO30" s="96"/>
      <c r="LXP30" s="96"/>
      <c r="LXQ30" s="96"/>
      <c r="LXR30" s="96"/>
      <c r="LXS30" s="96"/>
      <c r="LXT30" s="96"/>
      <c r="LXU30" s="96"/>
      <c r="LXV30" s="96"/>
      <c r="LXW30" s="96"/>
      <c r="LXX30" s="96"/>
      <c r="LXY30" s="96"/>
      <c r="LXZ30" s="96"/>
      <c r="LYA30" s="96"/>
      <c r="LYB30" s="96"/>
      <c r="LYC30" s="96"/>
      <c r="LYD30" s="96"/>
      <c r="LYE30" s="96"/>
      <c r="LYF30" s="96"/>
      <c r="LYG30" s="96"/>
      <c r="LYH30" s="96"/>
      <c r="LYI30" s="96"/>
      <c r="LYJ30" s="96"/>
      <c r="LYK30" s="96"/>
      <c r="LYL30" s="96"/>
      <c r="LYM30" s="96"/>
      <c r="LYN30" s="96"/>
      <c r="LYO30" s="96"/>
      <c r="LYP30" s="96"/>
      <c r="LYQ30" s="96"/>
      <c r="LYR30" s="96"/>
      <c r="LYS30" s="96"/>
      <c r="LYT30" s="96"/>
      <c r="LYU30" s="96"/>
      <c r="LYV30" s="96"/>
      <c r="LYW30" s="96"/>
      <c r="LYX30" s="96"/>
      <c r="LYY30" s="96"/>
      <c r="LYZ30" s="96"/>
      <c r="LZA30" s="96"/>
      <c r="LZB30" s="96"/>
      <c r="LZC30" s="96"/>
      <c r="LZD30" s="96"/>
      <c r="LZE30" s="96"/>
      <c r="LZF30" s="96"/>
      <c r="LZG30" s="96"/>
      <c r="LZH30" s="96"/>
      <c r="LZI30" s="96"/>
      <c r="LZJ30" s="96"/>
      <c r="LZK30" s="96"/>
      <c r="LZL30" s="96"/>
      <c r="LZM30" s="96"/>
      <c r="LZN30" s="96"/>
      <c r="LZO30" s="96"/>
      <c r="LZP30" s="96"/>
      <c r="LZQ30" s="96"/>
      <c r="LZR30" s="96"/>
      <c r="LZS30" s="96"/>
      <c r="LZT30" s="96"/>
      <c r="LZU30" s="96"/>
      <c r="LZV30" s="96"/>
      <c r="LZW30" s="96"/>
      <c r="LZX30" s="96"/>
      <c r="LZY30" s="96"/>
      <c r="LZZ30" s="96"/>
      <c r="MAA30" s="96"/>
      <c r="MAB30" s="96"/>
      <c r="MAC30" s="96"/>
      <c r="MAD30" s="96"/>
      <c r="MAE30" s="96"/>
      <c r="MAF30" s="96"/>
      <c r="MAG30" s="96"/>
      <c r="MAH30" s="96"/>
      <c r="MAI30" s="96"/>
      <c r="MAJ30" s="96"/>
      <c r="MAK30" s="96"/>
      <c r="MAL30" s="96"/>
      <c r="MAM30" s="96"/>
      <c r="MAN30" s="96"/>
      <c r="MAO30" s="96"/>
      <c r="MAP30" s="96"/>
      <c r="MAQ30" s="96"/>
      <c r="MAR30" s="96"/>
      <c r="MAS30" s="96"/>
      <c r="MAT30" s="96"/>
      <c r="MAU30" s="96"/>
      <c r="MAV30" s="96"/>
      <c r="MAW30" s="96"/>
      <c r="MAX30" s="96"/>
      <c r="MAY30" s="96"/>
      <c r="MAZ30" s="96"/>
      <c r="MBA30" s="96"/>
      <c r="MBB30" s="96"/>
      <c r="MBC30" s="96"/>
      <c r="MBD30" s="96"/>
      <c r="MBE30" s="96"/>
      <c r="MBF30" s="96"/>
      <c r="MBG30" s="96"/>
      <c r="MBH30" s="96"/>
      <c r="MBI30" s="96"/>
      <c r="MBJ30" s="96"/>
      <c r="MBK30" s="96"/>
      <c r="MBL30" s="96"/>
      <c r="MBM30" s="96"/>
      <c r="MBN30" s="96"/>
      <c r="MBO30" s="96"/>
      <c r="MBP30" s="96"/>
      <c r="MBQ30" s="96"/>
      <c r="MBR30" s="96"/>
      <c r="MBS30" s="96"/>
      <c r="MBT30" s="96"/>
      <c r="MBU30" s="96"/>
      <c r="MBV30" s="96"/>
      <c r="MBW30" s="96"/>
      <c r="MBX30" s="96"/>
      <c r="MBY30" s="96"/>
      <c r="MBZ30" s="96"/>
      <c r="MCA30" s="96"/>
      <c r="MCB30" s="96"/>
      <c r="MCC30" s="96"/>
      <c r="MCD30" s="96"/>
      <c r="MCE30" s="96"/>
      <c r="MCF30" s="96"/>
      <c r="MCG30" s="96"/>
      <c r="MCH30" s="96"/>
      <c r="MCI30" s="96"/>
      <c r="MCJ30" s="96"/>
      <c r="MCK30" s="96"/>
      <c r="MCL30" s="96"/>
      <c r="MCM30" s="96"/>
      <c r="MCN30" s="96"/>
      <c r="MCO30" s="96"/>
      <c r="MCP30" s="96"/>
      <c r="MCQ30" s="96"/>
      <c r="MCR30" s="96"/>
      <c r="MCS30" s="96"/>
      <c r="MCT30" s="96"/>
      <c r="MCU30" s="96"/>
      <c r="MCV30" s="96"/>
      <c r="MCW30" s="96"/>
      <c r="MCX30" s="96"/>
      <c r="MCY30" s="96"/>
      <c r="MCZ30" s="96"/>
      <c r="MDA30" s="96"/>
      <c r="MDB30" s="96"/>
      <c r="MDC30" s="96"/>
      <c r="MDD30" s="96"/>
      <c r="MDE30" s="96"/>
      <c r="MDF30" s="96"/>
      <c r="MDG30" s="96"/>
      <c r="MDH30" s="96"/>
      <c r="MDI30" s="96"/>
      <c r="MDJ30" s="96"/>
      <c r="MDK30" s="96"/>
      <c r="MDL30" s="96"/>
      <c r="MDM30" s="96"/>
      <c r="MDN30" s="96"/>
      <c r="MDO30" s="96"/>
      <c r="MDP30" s="96"/>
      <c r="MDQ30" s="96"/>
      <c r="MDR30" s="96"/>
      <c r="MDS30" s="96"/>
      <c r="MDT30" s="96"/>
      <c r="MDU30" s="96"/>
      <c r="MDV30" s="96"/>
      <c r="MDW30" s="96"/>
      <c r="MDX30" s="96"/>
      <c r="MDY30" s="96"/>
      <c r="MDZ30" s="96"/>
      <c r="MEA30" s="96"/>
      <c r="MEB30" s="96"/>
      <c r="MEC30" s="96"/>
      <c r="MED30" s="96"/>
      <c r="MEE30" s="96"/>
      <c r="MEF30" s="96"/>
      <c r="MEG30" s="96"/>
      <c r="MEH30" s="96"/>
      <c r="MEI30" s="96"/>
      <c r="MEJ30" s="96"/>
      <c r="MEK30" s="96"/>
      <c r="MEL30" s="96"/>
      <c r="MEM30" s="96"/>
      <c r="MEN30" s="96"/>
      <c r="MEO30" s="96"/>
      <c r="MEP30" s="96"/>
      <c r="MEQ30" s="96"/>
      <c r="MER30" s="96"/>
      <c r="MES30" s="96"/>
      <c r="MET30" s="96"/>
      <c r="MEU30" s="96"/>
      <c r="MEV30" s="96"/>
      <c r="MEW30" s="96"/>
      <c r="MEX30" s="96"/>
      <c r="MEY30" s="96"/>
      <c r="MEZ30" s="96"/>
      <c r="MFA30" s="96"/>
      <c r="MFB30" s="96"/>
      <c r="MFC30" s="96"/>
      <c r="MFD30" s="96"/>
      <c r="MFE30" s="96"/>
      <c r="MFF30" s="96"/>
      <c r="MFG30" s="96"/>
      <c r="MFH30" s="96"/>
      <c r="MFI30" s="96"/>
      <c r="MFJ30" s="96"/>
      <c r="MFK30" s="96"/>
      <c r="MFL30" s="96"/>
      <c r="MFM30" s="96"/>
      <c r="MFN30" s="96"/>
      <c r="MFO30" s="96"/>
      <c r="MFP30" s="96"/>
      <c r="MFQ30" s="96"/>
      <c r="MFR30" s="96"/>
      <c r="MFS30" s="96"/>
      <c r="MFT30" s="96"/>
      <c r="MFU30" s="96"/>
      <c r="MFV30" s="96"/>
      <c r="MFW30" s="96"/>
      <c r="MFX30" s="96"/>
      <c r="MFY30" s="96"/>
      <c r="MFZ30" s="96"/>
      <c r="MGA30" s="96"/>
      <c r="MGB30" s="96"/>
      <c r="MGC30" s="96"/>
      <c r="MGD30" s="96"/>
      <c r="MGE30" s="96"/>
      <c r="MGF30" s="96"/>
      <c r="MGG30" s="96"/>
      <c r="MGH30" s="96"/>
      <c r="MGI30" s="96"/>
      <c r="MGJ30" s="96"/>
      <c r="MGK30" s="96"/>
      <c r="MGL30" s="96"/>
      <c r="MGM30" s="96"/>
      <c r="MGN30" s="96"/>
      <c r="MGO30" s="96"/>
      <c r="MGP30" s="96"/>
      <c r="MGQ30" s="96"/>
      <c r="MGR30" s="96"/>
      <c r="MGS30" s="96"/>
      <c r="MGT30" s="96"/>
      <c r="MGU30" s="96"/>
      <c r="MGV30" s="96"/>
      <c r="MGW30" s="96"/>
      <c r="MGX30" s="96"/>
      <c r="MGY30" s="96"/>
      <c r="MGZ30" s="96"/>
      <c r="MHA30" s="96"/>
      <c r="MHB30" s="96"/>
      <c r="MHC30" s="96"/>
      <c r="MHD30" s="96"/>
      <c r="MHE30" s="96"/>
      <c r="MHF30" s="96"/>
      <c r="MHG30" s="96"/>
      <c r="MHH30" s="96"/>
      <c r="MHI30" s="96"/>
      <c r="MHJ30" s="96"/>
      <c r="MHK30" s="96"/>
      <c r="MHL30" s="96"/>
      <c r="MHM30" s="96"/>
      <c r="MHN30" s="96"/>
      <c r="MHO30" s="96"/>
      <c r="MHP30" s="96"/>
      <c r="MHQ30" s="96"/>
      <c r="MHR30" s="96"/>
      <c r="MHS30" s="96"/>
      <c r="MHT30" s="96"/>
      <c r="MHU30" s="96"/>
      <c r="MHV30" s="96"/>
      <c r="MHW30" s="96"/>
      <c r="MHX30" s="96"/>
      <c r="MHY30" s="96"/>
      <c r="MHZ30" s="96"/>
      <c r="MIA30" s="96"/>
      <c r="MIB30" s="96"/>
      <c r="MIC30" s="96"/>
      <c r="MID30" s="96"/>
      <c r="MIE30" s="96"/>
      <c r="MIF30" s="96"/>
      <c r="MIG30" s="96"/>
      <c r="MIH30" s="96"/>
      <c r="MII30" s="96"/>
      <c r="MIJ30" s="96"/>
      <c r="MIK30" s="96"/>
      <c r="MIL30" s="96"/>
      <c r="MIM30" s="96"/>
      <c r="MIN30" s="96"/>
      <c r="MIO30" s="96"/>
      <c r="MIP30" s="96"/>
      <c r="MIQ30" s="96"/>
      <c r="MIR30" s="96"/>
      <c r="MIS30" s="96"/>
      <c r="MIT30" s="96"/>
      <c r="MIU30" s="96"/>
      <c r="MIV30" s="96"/>
      <c r="MIW30" s="96"/>
      <c r="MIX30" s="96"/>
      <c r="MIY30" s="96"/>
      <c r="MIZ30" s="96"/>
      <c r="MJA30" s="96"/>
      <c r="MJB30" s="96"/>
      <c r="MJC30" s="96"/>
      <c r="MJD30" s="96"/>
      <c r="MJE30" s="96"/>
      <c r="MJF30" s="96"/>
      <c r="MJG30" s="96"/>
      <c r="MJH30" s="96"/>
      <c r="MJI30" s="96"/>
      <c r="MJJ30" s="96"/>
      <c r="MJK30" s="96"/>
      <c r="MJL30" s="96"/>
      <c r="MJM30" s="96"/>
      <c r="MJN30" s="96"/>
      <c r="MJO30" s="96"/>
      <c r="MJP30" s="96"/>
      <c r="MJQ30" s="96"/>
      <c r="MJR30" s="96"/>
      <c r="MJS30" s="96"/>
      <c r="MJT30" s="96"/>
      <c r="MJU30" s="96"/>
      <c r="MJV30" s="96"/>
      <c r="MJW30" s="96"/>
      <c r="MJX30" s="96"/>
      <c r="MJY30" s="96"/>
      <c r="MJZ30" s="96"/>
      <c r="MKA30" s="96"/>
      <c r="MKB30" s="96"/>
      <c r="MKC30" s="96"/>
      <c r="MKD30" s="96"/>
      <c r="MKE30" s="96"/>
      <c r="MKF30" s="96"/>
      <c r="MKG30" s="96"/>
      <c r="MKH30" s="96"/>
      <c r="MKI30" s="96"/>
      <c r="MKJ30" s="96"/>
      <c r="MKK30" s="96"/>
      <c r="MKL30" s="96"/>
      <c r="MKM30" s="96"/>
      <c r="MKN30" s="96"/>
      <c r="MKO30" s="96"/>
      <c r="MKP30" s="96"/>
      <c r="MKQ30" s="96"/>
      <c r="MKR30" s="96"/>
      <c r="MKS30" s="96"/>
      <c r="MKT30" s="96"/>
      <c r="MKU30" s="96"/>
      <c r="MKV30" s="96"/>
      <c r="MKW30" s="96"/>
      <c r="MKX30" s="96"/>
      <c r="MKY30" s="96"/>
      <c r="MKZ30" s="96"/>
      <c r="MLA30" s="96"/>
      <c r="MLB30" s="96"/>
      <c r="MLC30" s="96"/>
      <c r="MLD30" s="96"/>
      <c r="MLE30" s="96"/>
      <c r="MLF30" s="96"/>
      <c r="MLG30" s="96"/>
      <c r="MLH30" s="96"/>
      <c r="MLI30" s="96"/>
      <c r="MLJ30" s="96"/>
      <c r="MLK30" s="96"/>
      <c r="MLL30" s="96"/>
      <c r="MLM30" s="96"/>
      <c r="MLN30" s="96"/>
      <c r="MLO30" s="96"/>
      <c r="MLP30" s="96"/>
      <c r="MLQ30" s="96"/>
      <c r="MLR30" s="96"/>
      <c r="MLS30" s="96"/>
      <c r="MLT30" s="96"/>
      <c r="MLU30" s="96"/>
      <c r="MLV30" s="96"/>
      <c r="MLW30" s="96"/>
      <c r="MLX30" s="96"/>
      <c r="MLY30" s="96"/>
      <c r="MLZ30" s="96"/>
      <c r="MMA30" s="96"/>
      <c r="MMB30" s="96"/>
      <c r="MMC30" s="96"/>
      <c r="MMD30" s="96"/>
      <c r="MME30" s="96"/>
      <c r="MMF30" s="96"/>
      <c r="MMG30" s="96"/>
      <c r="MMH30" s="96"/>
      <c r="MMI30" s="96"/>
      <c r="MMJ30" s="96"/>
      <c r="MMK30" s="96"/>
      <c r="MML30" s="96"/>
      <c r="MMM30" s="96"/>
      <c r="MMN30" s="96"/>
      <c r="MMO30" s="96"/>
      <c r="MMP30" s="96"/>
      <c r="MMQ30" s="96"/>
      <c r="MMR30" s="96"/>
      <c r="MMS30" s="96"/>
      <c r="MMT30" s="96"/>
      <c r="MMU30" s="96"/>
      <c r="MMV30" s="96"/>
      <c r="MMW30" s="96"/>
      <c r="MMX30" s="96"/>
      <c r="MMY30" s="96"/>
      <c r="MMZ30" s="96"/>
      <c r="MNA30" s="96"/>
      <c r="MNB30" s="96"/>
      <c r="MNC30" s="96"/>
      <c r="MND30" s="96"/>
      <c r="MNE30" s="96"/>
      <c r="MNF30" s="96"/>
      <c r="MNG30" s="96"/>
      <c r="MNH30" s="96"/>
      <c r="MNI30" s="96"/>
      <c r="MNJ30" s="96"/>
      <c r="MNK30" s="96"/>
      <c r="MNL30" s="96"/>
      <c r="MNM30" s="96"/>
      <c r="MNN30" s="96"/>
      <c r="MNO30" s="96"/>
      <c r="MNP30" s="96"/>
      <c r="MNQ30" s="96"/>
      <c r="MNR30" s="96"/>
      <c r="MNS30" s="96"/>
      <c r="MNT30" s="96"/>
      <c r="MNU30" s="96"/>
      <c r="MNV30" s="96"/>
      <c r="MNW30" s="96"/>
      <c r="MNX30" s="96"/>
      <c r="MNY30" s="96"/>
      <c r="MNZ30" s="96"/>
      <c r="MOA30" s="96"/>
      <c r="MOB30" s="96"/>
      <c r="MOC30" s="96"/>
      <c r="MOD30" s="96"/>
      <c r="MOE30" s="96"/>
      <c r="MOF30" s="96"/>
      <c r="MOG30" s="96"/>
      <c r="MOH30" s="96"/>
      <c r="MOI30" s="96"/>
      <c r="MOJ30" s="96"/>
      <c r="MOK30" s="96"/>
      <c r="MOL30" s="96"/>
      <c r="MOM30" s="96"/>
      <c r="MON30" s="96"/>
      <c r="MOO30" s="96"/>
      <c r="MOP30" s="96"/>
      <c r="MOQ30" s="96"/>
      <c r="MOR30" s="96"/>
      <c r="MOS30" s="96"/>
      <c r="MOT30" s="96"/>
      <c r="MOU30" s="96"/>
      <c r="MOV30" s="96"/>
      <c r="MOW30" s="96"/>
      <c r="MOX30" s="96"/>
      <c r="MOY30" s="96"/>
      <c r="MOZ30" s="96"/>
      <c r="MPA30" s="96"/>
      <c r="MPB30" s="96"/>
      <c r="MPC30" s="96"/>
      <c r="MPD30" s="96"/>
      <c r="MPE30" s="96"/>
      <c r="MPF30" s="96"/>
      <c r="MPG30" s="96"/>
      <c r="MPH30" s="96"/>
      <c r="MPI30" s="96"/>
      <c r="MPJ30" s="96"/>
      <c r="MPK30" s="96"/>
      <c r="MPL30" s="96"/>
      <c r="MPM30" s="96"/>
      <c r="MPN30" s="96"/>
      <c r="MPO30" s="96"/>
      <c r="MPP30" s="96"/>
      <c r="MPQ30" s="96"/>
      <c r="MPR30" s="96"/>
      <c r="MPS30" s="96"/>
      <c r="MPT30" s="96"/>
      <c r="MPU30" s="96"/>
      <c r="MPV30" s="96"/>
      <c r="MPW30" s="96"/>
      <c r="MPX30" s="96"/>
      <c r="MPY30" s="96"/>
      <c r="MPZ30" s="96"/>
      <c r="MQA30" s="96"/>
      <c r="MQB30" s="96"/>
      <c r="MQC30" s="96"/>
      <c r="MQD30" s="96"/>
      <c r="MQE30" s="96"/>
      <c r="MQF30" s="96"/>
      <c r="MQG30" s="96"/>
      <c r="MQH30" s="96"/>
      <c r="MQI30" s="96"/>
      <c r="MQJ30" s="96"/>
      <c r="MQK30" s="96"/>
      <c r="MQL30" s="96"/>
      <c r="MQM30" s="96"/>
      <c r="MQN30" s="96"/>
      <c r="MQO30" s="96"/>
      <c r="MQP30" s="96"/>
      <c r="MQQ30" s="96"/>
      <c r="MQR30" s="96"/>
      <c r="MQS30" s="96"/>
      <c r="MQT30" s="96"/>
      <c r="MQU30" s="96"/>
      <c r="MQV30" s="96"/>
      <c r="MQW30" s="96"/>
      <c r="MQX30" s="96"/>
      <c r="MQY30" s="96"/>
      <c r="MQZ30" s="96"/>
      <c r="MRA30" s="96"/>
      <c r="MRB30" s="96"/>
      <c r="MRC30" s="96"/>
      <c r="MRD30" s="96"/>
      <c r="MRE30" s="96"/>
      <c r="MRF30" s="96"/>
      <c r="MRG30" s="96"/>
      <c r="MRH30" s="96"/>
      <c r="MRI30" s="96"/>
      <c r="MRJ30" s="96"/>
      <c r="MRK30" s="96"/>
      <c r="MRL30" s="96"/>
      <c r="MRM30" s="96"/>
      <c r="MRN30" s="96"/>
      <c r="MRO30" s="96"/>
      <c r="MRP30" s="96"/>
      <c r="MRQ30" s="96"/>
      <c r="MRR30" s="96"/>
      <c r="MRS30" s="96"/>
      <c r="MRT30" s="96"/>
      <c r="MRU30" s="96"/>
      <c r="MRV30" s="96"/>
      <c r="MRW30" s="96"/>
      <c r="MRX30" s="96"/>
      <c r="MRY30" s="96"/>
      <c r="MRZ30" s="96"/>
      <c r="MSA30" s="96"/>
      <c r="MSB30" s="96"/>
      <c r="MSC30" s="96"/>
      <c r="MSD30" s="96"/>
      <c r="MSE30" s="96"/>
      <c r="MSF30" s="96"/>
      <c r="MSG30" s="96"/>
      <c r="MSH30" s="96"/>
      <c r="MSI30" s="96"/>
      <c r="MSJ30" s="96"/>
      <c r="MSK30" s="96"/>
      <c r="MSL30" s="96"/>
      <c r="MSM30" s="96"/>
      <c r="MSN30" s="96"/>
      <c r="MSO30" s="96"/>
      <c r="MSP30" s="96"/>
      <c r="MSQ30" s="96"/>
      <c r="MSR30" s="96"/>
      <c r="MSS30" s="96"/>
      <c r="MST30" s="96"/>
      <c r="MSU30" s="96"/>
      <c r="MSV30" s="96"/>
      <c r="MSW30" s="96"/>
      <c r="MSX30" s="96"/>
      <c r="MSY30" s="96"/>
      <c r="MSZ30" s="96"/>
      <c r="MTA30" s="96"/>
      <c r="MTB30" s="96"/>
      <c r="MTC30" s="96"/>
      <c r="MTD30" s="96"/>
      <c r="MTE30" s="96"/>
      <c r="MTF30" s="96"/>
      <c r="MTG30" s="96"/>
      <c r="MTH30" s="96"/>
      <c r="MTI30" s="96"/>
      <c r="MTJ30" s="96"/>
      <c r="MTK30" s="96"/>
      <c r="MTL30" s="96"/>
      <c r="MTM30" s="96"/>
      <c r="MTN30" s="96"/>
      <c r="MTO30" s="96"/>
      <c r="MTP30" s="96"/>
      <c r="MTQ30" s="96"/>
      <c r="MTR30" s="96"/>
      <c r="MTS30" s="96"/>
      <c r="MTT30" s="96"/>
      <c r="MTU30" s="96"/>
      <c r="MTV30" s="96"/>
      <c r="MTW30" s="96"/>
      <c r="MTX30" s="96"/>
      <c r="MTY30" s="96"/>
      <c r="MTZ30" s="96"/>
      <c r="MUA30" s="96"/>
      <c r="MUB30" s="96"/>
      <c r="MUC30" s="96"/>
      <c r="MUD30" s="96"/>
      <c r="MUE30" s="96"/>
      <c r="MUF30" s="96"/>
      <c r="MUG30" s="96"/>
      <c r="MUH30" s="96"/>
      <c r="MUI30" s="96"/>
      <c r="MUJ30" s="96"/>
      <c r="MUK30" s="96"/>
      <c r="MUL30" s="96"/>
      <c r="MUM30" s="96"/>
      <c r="MUN30" s="96"/>
      <c r="MUO30" s="96"/>
      <c r="MUP30" s="96"/>
      <c r="MUQ30" s="96"/>
      <c r="MUR30" s="96"/>
      <c r="MUS30" s="96"/>
      <c r="MUT30" s="96"/>
      <c r="MUU30" s="96"/>
      <c r="MUV30" s="96"/>
      <c r="MUW30" s="96"/>
      <c r="MUX30" s="96"/>
      <c r="MUY30" s="96"/>
      <c r="MUZ30" s="96"/>
      <c r="MVA30" s="96"/>
      <c r="MVB30" s="96"/>
      <c r="MVC30" s="96"/>
      <c r="MVD30" s="96"/>
      <c r="MVE30" s="96"/>
      <c r="MVF30" s="96"/>
      <c r="MVG30" s="96"/>
      <c r="MVH30" s="96"/>
      <c r="MVI30" s="96"/>
      <c r="MVJ30" s="96"/>
      <c r="MVK30" s="96"/>
      <c r="MVL30" s="96"/>
      <c r="MVM30" s="96"/>
      <c r="MVN30" s="96"/>
      <c r="MVO30" s="96"/>
      <c r="MVP30" s="96"/>
      <c r="MVQ30" s="96"/>
      <c r="MVR30" s="96"/>
      <c r="MVS30" s="96"/>
      <c r="MVT30" s="96"/>
      <c r="MVU30" s="96"/>
      <c r="MVV30" s="96"/>
      <c r="MVW30" s="96"/>
      <c r="MVX30" s="96"/>
      <c r="MVY30" s="96"/>
      <c r="MVZ30" s="96"/>
      <c r="MWA30" s="96"/>
      <c r="MWB30" s="96"/>
      <c r="MWC30" s="96"/>
      <c r="MWD30" s="96"/>
      <c r="MWE30" s="96"/>
      <c r="MWF30" s="96"/>
      <c r="MWG30" s="96"/>
      <c r="MWH30" s="96"/>
      <c r="MWI30" s="96"/>
      <c r="MWJ30" s="96"/>
      <c r="MWK30" s="96"/>
      <c r="MWL30" s="96"/>
      <c r="MWM30" s="96"/>
      <c r="MWN30" s="96"/>
      <c r="MWO30" s="96"/>
      <c r="MWP30" s="96"/>
      <c r="MWQ30" s="96"/>
      <c r="MWR30" s="96"/>
      <c r="MWS30" s="96"/>
      <c r="MWT30" s="96"/>
      <c r="MWU30" s="96"/>
      <c r="MWV30" s="96"/>
      <c r="MWW30" s="96"/>
      <c r="MWX30" s="96"/>
      <c r="MWY30" s="96"/>
      <c r="MWZ30" s="96"/>
      <c r="MXA30" s="96"/>
      <c r="MXB30" s="96"/>
      <c r="MXC30" s="96"/>
      <c r="MXD30" s="96"/>
      <c r="MXE30" s="96"/>
      <c r="MXF30" s="96"/>
      <c r="MXG30" s="96"/>
      <c r="MXH30" s="96"/>
      <c r="MXI30" s="96"/>
      <c r="MXJ30" s="96"/>
      <c r="MXK30" s="96"/>
      <c r="MXL30" s="96"/>
      <c r="MXM30" s="96"/>
      <c r="MXN30" s="96"/>
      <c r="MXO30" s="96"/>
      <c r="MXP30" s="96"/>
      <c r="MXQ30" s="96"/>
      <c r="MXR30" s="96"/>
      <c r="MXS30" s="96"/>
      <c r="MXT30" s="96"/>
      <c r="MXU30" s="96"/>
      <c r="MXV30" s="96"/>
      <c r="MXW30" s="96"/>
      <c r="MXX30" s="96"/>
      <c r="MXY30" s="96"/>
      <c r="MXZ30" s="96"/>
      <c r="MYA30" s="96"/>
      <c r="MYB30" s="96"/>
      <c r="MYC30" s="96"/>
      <c r="MYD30" s="96"/>
      <c r="MYE30" s="96"/>
      <c r="MYF30" s="96"/>
      <c r="MYG30" s="96"/>
      <c r="MYH30" s="96"/>
      <c r="MYI30" s="96"/>
      <c r="MYJ30" s="96"/>
      <c r="MYK30" s="96"/>
      <c r="MYL30" s="96"/>
      <c r="MYM30" s="96"/>
      <c r="MYN30" s="96"/>
      <c r="MYO30" s="96"/>
      <c r="MYP30" s="96"/>
      <c r="MYQ30" s="96"/>
      <c r="MYR30" s="96"/>
      <c r="MYS30" s="96"/>
      <c r="MYT30" s="96"/>
      <c r="MYU30" s="96"/>
      <c r="MYV30" s="96"/>
      <c r="MYW30" s="96"/>
      <c r="MYX30" s="96"/>
      <c r="MYY30" s="96"/>
      <c r="MYZ30" s="96"/>
      <c r="MZA30" s="96"/>
      <c r="MZB30" s="96"/>
      <c r="MZC30" s="96"/>
      <c r="MZD30" s="96"/>
      <c r="MZE30" s="96"/>
      <c r="MZF30" s="96"/>
      <c r="MZG30" s="96"/>
      <c r="MZH30" s="96"/>
      <c r="MZI30" s="96"/>
      <c r="MZJ30" s="96"/>
      <c r="MZK30" s="96"/>
      <c r="MZL30" s="96"/>
      <c r="MZM30" s="96"/>
      <c r="MZN30" s="96"/>
      <c r="MZO30" s="96"/>
      <c r="MZP30" s="96"/>
      <c r="MZQ30" s="96"/>
      <c r="MZR30" s="96"/>
      <c r="MZS30" s="96"/>
      <c r="MZT30" s="96"/>
      <c r="MZU30" s="96"/>
      <c r="MZV30" s="96"/>
      <c r="MZW30" s="96"/>
      <c r="MZX30" s="96"/>
      <c r="MZY30" s="96"/>
      <c r="MZZ30" s="96"/>
      <c r="NAA30" s="96"/>
      <c r="NAB30" s="96"/>
      <c r="NAC30" s="96"/>
      <c r="NAD30" s="96"/>
      <c r="NAE30" s="96"/>
      <c r="NAF30" s="96"/>
      <c r="NAG30" s="96"/>
      <c r="NAH30" s="96"/>
      <c r="NAI30" s="96"/>
      <c r="NAJ30" s="96"/>
      <c r="NAK30" s="96"/>
      <c r="NAL30" s="96"/>
      <c r="NAM30" s="96"/>
      <c r="NAN30" s="96"/>
      <c r="NAO30" s="96"/>
      <c r="NAP30" s="96"/>
      <c r="NAQ30" s="96"/>
      <c r="NAR30" s="96"/>
      <c r="NAS30" s="96"/>
      <c r="NAT30" s="96"/>
      <c r="NAU30" s="96"/>
      <c r="NAV30" s="96"/>
      <c r="NAW30" s="96"/>
      <c r="NAX30" s="96"/>
      <c r="NAY30" s="96"/>
      <c r="NAZ30" s="96"/>
      <c r="NBA30" s="96"/>
      <c r="NBB30" s="96"/>
      <c r="NBC30" s="96"/>
      <c r="NBD30" s="96"/>
      <c r="NBE30" s="96"/>
      <c r="NBF30" s="96"/>
      <c r="NBG30" s="96"/>
      <c r="NBH30" s="96"/>
      <c r="NBI30" s="96"/>
      <c r="NBJ30" s="96"/>
      <c r="NBK30" s="96"/>
      <c r="NBL30" s="96"/>
      <c r="NBM30" s="96"/>
      <c r="NBN30" s="96"/>
      <c r="NBO30" s="96"/>
      <c r="NBP30" s="96"/>
      <c r="NBQ30" s="96"/>
      <c r="NBR30" s="96"/>
      <c r="NBS30" s="96"/>
      <c r="NBT30" s="96"/>
      <c r="NBU30" s="96"/>
      <c r="NBV30" s="96"/>
      <c r="NBW30" s="96"/>
      <c r="NBX30" s="96"/>
      <c r="NBY30" s="96"/>
      <c r="NBZ30" s="96"/>
      <c r="NCA30" s="96"/>
      <c r="NCB30" s="96"/>
      <c r="NCC30" s="96"/>
      <c r="NCD30" s="96"/>
      <c r="NCE30" s="96"/>
      <c r="NCF30" s="96"/>
      <c r="NCG30" s="96"/>
      <c r="NCH30" s="96"/>
      <c r="NCI30" s="96"/>
      <c r="NCJ30" s="96"/>
      <c r="NCK30" s="96"/>
      <c r="NCL30" s="96"/>
      <c r="NCM30" s="96"/>
      <c r="NCN30" s="96"/>
      <c r="NCO30" s="96"/>
      <c r="NCP30" s="96"/>
      <c r="NCQ30" s="96"/>
      <c r="NCR30" s="96"/>
      <c r="NCS30" s="96"/>
      <c r="NCT30" s="96"/>
      <c r="NCU30" s="96"/>
      <c r="NCV30" s="96"/>
      <c r="NCW30" s="96"/>
      <c r="NCX30" s="96"/>
      <c r="NCY30" s="96"/>
      <c r="NCZ30" s="96"/>
      <c r="NDA30" s="96"/>
      <c r="NDB30" s="96"/>
      <c r="NDC30" s="96"/>
      <c r="NDD30" s="96"/>
      <c r="NDE30" s="96"/>
      <c r="NDF30" s="96"/>
      <c r="NDG30" s="96"/>
      <c r="NDH30" s="96"/>
      <c r="NDI30" s="96"/>
      <c r="NDJ30" s="96"/>
      <c r="NDK30" s="96"/>
      <c r="NDL30" s="96"/>
      <c r="NDM30" s="96"/>
      <c r="NDN30" s="96"/>
      <c r="NDO30" s="96"/>
      <c r="NDP30" s="96"/>
      <c r="NDQ30" s="96"/>
      <c r="NDR30" s="96"/>
      <c r="NDS30" s="96"/>
      <c r="NDT30" s="96"/>
      <c r="NDU30" s="96"/>
      <c r="NDV30" s="96"/>
      <c r="NDW30" s="96"/>
      <c r="NDX30" s="96"/>
      <c r="NDY30" s="96"/>
      <c r="NDZ30" s="96"/>
      <c r="NEA30" s="96"/>
      <c r="NEB30" s="96"/>
      <c r="NEC30" s="96"/>
      <c r="NED30" s="96"/>
      <c r="NEE30" s="96"/>
      <c r="NEF30" s="96"/>
      <c r="NEG30" s="96"/>
      <c r="NEH30" s="96"/>
      <c r="NEI30" s="96"/>
      <c r="NEJ30" s="96"/>
      <c r="NEK30" s="96"/>
      <c r="NEL30" s="96"/>
      <c r="NEM30" s="96"/>
      <c r="NEN30" s="96"/>
      <c r="NEO30" s="96"/>
      <c r="NEP30" s="96"/>
      <c r="NEQ30" s="96"/>
      <c r="NER30" s="96"/>
      <c r="NES30" s="96"/>
      <c r="NET30" s="96"/>
      <c r="NEU30" s="96"/>
      <c r="NEV30" s="96"/>
      <c r="NEW30" s="96"/>
      <c r="NEX30" s="96"/>
      <c r="NEY30" s="96"/>
      <c r="NEZ30" s="96"/>
      <c r="NFA30" s="96"/>
      <c r="NFB30" s="96"/>
      <c r="NFC30" s="96"/>
      <c r="NFD30" s="96"/>
      <c r="NFE30" s="96"/>
      <c r="NFF30" s="96"/>
      <c r="NFG30" s="96"/>
      <c r="NFH30" s="96"/>
      <c r="NFI30" s="96"/>
      <c r="NFJ30" s="96"/>
      <c r="NFK30" s="96"/>
      <c r="NFL30" s="96"/>
      <c r="NFM30" s="96"/>
      <c r="NFN30" s="96"/>
      <c r="NFO30" s="96"/>
      <c r="NFP30" s="96"/>
      <c r="NFQ30" s="96"/>
      <c r="NFR30" s="96"/>
      <c r="NFS30" s="96"/>
      <c r="NFT30" s="96"/>
      <c r="NFU30" s="96"/>
      <c r="NFV30" s="96"/>
      <c r="NFW30" s="96"/>
      <c r="NFX30" s="96"/>
      <c r="NFY30" s="96"/>
      <c r="NFZ30" s="96"/>
      <c r="NGA30" s="96"/>
      <c r="NGB30" s="96"/>
      <c r="NGC30" s="96"/>
      <c r="NGD30" s="96"/>
      <c r="NGE30" s="96"/>
      <c r="NGF30" s="96"/>
      <c r="NGG30" s="96"/>
      <c r="NGH30" s="96"/>
      <c r="NGI30" s="96"/>
      <c r="NGJ30" s="96"/>
      <c r="NGK30" s="96"/>
      <c r="NGL30" s="96"/>
      <c r="NGM30" s="96"/>
      <c r="NGN30" s="96"/>
      <c r="NGO30" s="96"/>
      <c r="NGP30" s="96"/>
      <c r="NGQ30" s="96"/>
      <c r="NGR30" s="96"/>
      <c r="NGS30" s="96"/>
      <c r="NGT30" s="96"/>
      <c r="NGU30" s="96"/>
      <c r="NGV30" s="96"/>
      <c r="NGW30" s="96"/>
      <c r="NGX30" s="96"/>
      <c r="NGY30" s="96"/>
      <c r="NGZ30" s="96"/>
      <c r="NHA30" s="96"/>
      <c r="NHB30" s="96"/>
      <c r="NHC30" s="96"/>
      <c r="NHD30" s="96"/>
      <c r="NHE30" s="96"/>
      <c r="NHF30" s="96"/>
      <c r="NHG30" s="96"/>
      <c r="NHH30" s="96"/>
      <c r="NHI30" s="96"/>
      <c r="NHJ30" s="96"/>
      <c r="NHK30" s="96"/>
      <c r="NHL30" s="96"/>
      <c r="NHM30" s="96"/>
      <c r="NHN30" s="96"/>
      <c r="NHO30" s="96"/>
      <c r="NHP30" s="96"/>
      <c r="NHQ30" s="96"/>
      <c r="NHR30" s="96"/>
      <c r="NHS30" s="96"/>
      <c r="NHT30" s="96"/>
      <c r="NHU30" s="96"/>
      <c r="NHV30" s="96"/>
      <c r="NHW30" s="96"/>
      <c r="NHX30" s="96"/>
      <c r="NHY30" s="96"/>
      <c r="NHZ30" s="96"/>
      <c r="NIA30" s="96"/>
      <c r="NIB30" s="96"/>
      <c r="NIC30" s="96"/>
      <c r="NID30" s="96"/>
      <c r="NIE30" s="96"/>
      <c r="NIF30" s="96"/>
      <c r="NIG30" s="96"/>
      <c r="NIH30" s="96"/>
      <c r="NII30" s="96"/>
      <c r="NIJ30" s="96"/>
      <c r="NIK30" s="96"/>
      <c r="NIL30" s="96"/>
      <c r="NIM30" s="96"/>
      <c r="NIN30" s="96"/>
      <c r="NIO30" s="96"/>
      <c r="NIP30" s="96"/>
      <c r="NIQ30" s="96"/>
      <c r="NIR30" s="96"/>
      <c r="NIS30" s="96"/>
      <c r="NIT30" s="96"/>
      <c r="NIU30" s="96"/>
      <c r="NIV30" s="96"/>
      <c r="NIW30" s="96"/>
      <c r="NIX30" s="96"/>
      <c r="NIY30" s="96"/>
      <c r="NIZ30" s="96"/>
      <c r="NJA30" s="96"/>
      <c r="NJB30" s="96"/>
      <c r="NJC30" s="96"/>
      <c r="NJD30" s="96"/>
      <c r="NJE30" s="96"/>
      <c r="NJF30" s="96"/>
      <c r="NJG30" s="96"/>
      <c r="NJH30" s="96"/>
      <c r="NJI30" s="96"/>
      <c r="NJJ30" s="96"/>
      <c r="NJK30" s="96"/>
      <c r="NJL30" s="96"/>
      <c r="NJM30" s="96"/>
      <c r="NJN30" s="96"/>
      <c r="NJO30" s="96"/>
      <c r="NJP30" s="96"/>
      <c r="NJQ30" s="96"/>
      <c r="NJR30" s="96"/>
      <c r="NJS30" s="96"/>
      <c r="NJT30" s="96"/>
      <c r="NJU30" s="96"/>
      <c r="NJV30" s="96"/>
      <c r="NJW30" s="96"/>
      <c r="NJX30" s="96"/>
      <c r="NJY30" s="96"/>
      <c r="NJZ30" s="96"/>
      <c r="NKA30" s="96"/>
      <c r="NKB30" s="96"/>
      <c r="NKC30" s="96"/>
      <c r="NKD30" s="96"/>
      <c r="NKE30" s="96"/>
      <c r="NKF30" s="96"/>
      <c r="NKG30" s="96"/>
      <c r="NKH30" s="96"/>
      <c r="NKI30" s="96"/>
      <c r="NKJ30" s="96"/>
      <c r="NKK30" s="96"/>
      <c r="NKL30" s="96"/>
      <c r="NKM30" s="96"/>
      <c r="NKN30" s="96"/>
      <c r="NKO30" s="96"/>
      <c r="NKP30" s="96"/>
      <c r="NKQ30" s="96"/>
      <c r="NKR30" s="96"/>
      <c r="NKS30" s="96"/>
      <c r="NKT30" s="96"/>
      <c r="NKU30" s="96"/>
      <c r="NKV30" s="96"/>
      <c r="NKW30" s="96"/>
      <c r="NKX30" s="96"/>
      <c r="NKY30" s="96"/>
      <c r="NKZ30" s="96"/>
      <c r="NLA30" s="96"/>
      <c r="NLB30" s="96"/>
      <c r="NLC30" s="96"/>
      <c r="NLD30" s="96"/>
      <c r="NLE30" s="96"/>
      <c r="NLF30" s="96"/>
      <c r="NLG30" s="96"/>
      <c r="NLH30" s="96"/>
      <c r="NLI30" s="96"/>
      <c r="NLJ30" s="96"/>
      <c r="NLK30" s="96"/>
      <c r="NLL30" s="96"/>
      <c r="NLM30" s="96"/>
      <c r="NLN30" s="96"/>
      <c r="NLO30" s="96"/>
      <c r="NLP30" s="96"/>
      <c r="NLQ30" s="96"/>
      <c r="NLR30" s="96"/>
      <c r="NLS30" s="96"/>
      <c r="NLT30" s="96"/>
      <c r="NLU30" s="96"/>
      <c r="NLV30" s="96"/>
      <c r="NLW30" s="96"/>
      <c r="NLX30" s="96"/>
      <c r="NLY30" s="96"/>
      <c r="NLZ30" s="96"/>
      <c r="NMA30" s="96"/>
      <c r="NMB30" s="96"/>
      <c r="NMC30" s="96"/>
      <c r="NMD30" s="96"/>
      <c r="NME30" s="96"/>
      <c r="NMF30" s="96"/>
      <c r="NMG30" s="96"/>
      <c r="NMH30" s="96"/>
      <c r="NMI30" s="96"/>
      <c r="NMJ30" s="96"/>
      <c r="NMK30" s="96"/>
      <c r="NML30" s="96"/>
      <c r="NMM30" s="96"/>
      <c r="NMN30" s="96"/>
      <c r="NMO30" s="96"/>
      <c r="NMP30" s="96"/>
      <c r="NMQ30" s="96"/>
      <c r="NMR30" s="96"/>
      <c r="NMS30" s="96"/>
      <c r="NMT30" s="96"/>
      <c r="NMU30" s="96"/>
      <c r="NMV30" s="96"/>
      <c r="NMW30" s="96"/>
      <c r="NMX30" s="96"/>
      <c r="NMY30" s="96"/>
      <c r="NMZ30" s="96"/>
      <c r="NNA30" s="96"/>
      <c r="NNB30" s="96"/>
      <c r="NNC30" s="96"/>
      <c r="NND30" s="96"/>
      <c r="NNE30" s="96"/>
      <c r="NNF30" s="96"/>
      <c r="NNG30" s="96"/>
      <c r="NNH30" s="96"/>
      <c r="NNI30" s="96"/>
      <c r="NNJ30" s="96"/>
      <c r="NNK30" s="96"/>
      <c r="NNL30" s="96"/>
      <c r="NNM30" s="96"/>
      <c r="NNN30" s="96"/>
      <c r="NNO30" s="96"/>
      <c r="NNP30" s="96"/>
      <c r="NNQ30" s="96"/>
      <c r="NNR30" s="96"/>
      <c r="NNS30" s="96"/>
      <c r="NNT30" s="96"/>
      <c r="NNU30" s="96"/>
      <c r="NNV30" s="96"/>
      <c r="NNW30" s="96"/>
      <c r="NNX30" s="96"/>
      <c r="NNY30" s="96"/>
      <c r="NNZ30" s="96"/>
      <c r="NOA30" s="96"/>
      <c r="NOB30" s="96"/>
      <c r="NOC30" s="96"/>
      <c r="NOD30" s="96"/>
      <c r="NOE30" s="96"/>
      <c r="NOF30" s="96"/>
      <c r="NOG30" s="96"/>
      <c r="NOH30" s="96"/>
      <c r="NOI30" s="96"/>
      <c r="NOJ30" s="96"/>
      <c r="NOK30" s="96"/>
      <c r="NOL30" s="96"/>
      <c r="NOM30" s="96"/>
      <c r="NON30" s="96"/>
      <c r="NOO30" s="96"/>
      <c r="NOP30" s="96"/>
      <c r="NOQ30" s="96"/>
      <c r="NOR30" s="96"/>
      <c r="NOS30" s="96"/>
      <c r="NOT30" s="96"/>
      <c r="NOU30" s="96"/>
      <c r="NOV30" s="96"/>
      <c r="NOW30" s="96"/>
      <c r="NOX30" s="96"/>
      <c r="NOY30" s="96"/>
      <c r="NOZ30" s="96"/>
      <c r="NPA30" s="96"/>
      <c r="NPB30" s="96"/>
      <c r="NPC30" s="96"/>
      <c r="NPD30" s="96"/>
      <c r="NPE30" s="96"/>
      <c r="NPF30" s="96"/>
      <c r="NPG30" s="96"/>
      <c r="NPH30" s="96"/>
      <c r="NPI30" s="96"/>
      <c r="NPJ30" s="96"/>
      <c r="NPK30" s="96"/>
      <c r="NPL30" s="96"/>
      <c r="NPM30" s="96"/>
      <c r="NPN30" s="96"/>
      <c r="NPO30" s="96"/>
      <c r="NPP30" s="96"/>
      <c r="NPQ30" s="96"/>
      <c r="NPR30" s="96"/>
      <c r="NPS30" s="96"/>
      <c r="NPT30" s="96"/>
      <c r="NPU30" s="96"/>
      <c r="NPV30" s="96"/>
      <c r="NPW30" s="96"/>
      <c r="NPX30" s="96"/>
      <c r="NPY30" s="96"/>
      <c r="NPZ30" s="96"/>
      <c r="NQA30" s="96"/>
      <c r="NQB30" s="96"/>
      <c r="NQC30" s="96"/>
      <c r="NQD30" s="96"/>
      <c r="NQE30" s="96"/>
      <c r="NQF30" s="96"/>
      <c r="NQG30" s="96"/>
      <c r="NQH30" s="96"/>
      <c r="NQI30" s="96"/>
      <c r="NQJ30" s="96"/>
      <c r="NQK30" s="96"/>
      <c r="NQL30" s="96"/>
      <c r="NQM30" s="96"/>
      <c r="NQN30" s="96"/>
      <c r="NQO30" s="96"/>
      <c r="NQP30" s="96"/>
      <c r="NQQ30" s="96"/>
      <c r="NQR30" s="96"/>
      <c r="NQS30" s="96"/>
      <c r="NQT30" s="96"/>
      <c r="NQU30" s="96"/>
      <c r="NQV30" s="96"/>
      <c r="NQW30" s="96"/>
      <c r="NQX30" s="96"/>
      <c r="NQY30" s="96"/>
      <c r="NQZ30" s="96"/>
      <c r="NRA30" s="96"/>
      <c r="NRB30" s="96"/>
      <c r="NRC30" s="96"/>
      <c r="NRD30" s="96"/>
      <c r="NRE30" s="96"/>
      <c r="NRF30" s="96"/>
      <c r="NRG30" s="96"/>
      <c r="NRH30" s="96"/>
      <c r="NRI30" s="96"/>
      <c r="NRJ30" s="96"/>
      <c r="NRK30" s="96"/>
      <c r="NRL30" s="96"/>
      <c r="NRM30" s="96"/>
      <c r="NRN30" s="96"/>
      <c r="NRO30" s="96"/>
      <c r="NRP30" s="96"/>
      <c r="NRQ30" s="96"/>
      <c r="NRR30" s="96"/>
      <c r="NRS30" s="96"/>
      <c r="NRT30" s="96"/>
      <c r="NRU30" s="96"/>
      <c r="NRV30" s="96"/>
      <c r="NRW30" s="96"/>
      <c r="NRX30" s="96"/>
      <c r="NRY30" s="96"/>
      <c r="NRZ30" s="96"/>
      <c r="NSA30" s="96"/>
      <c r="NSB30" s="96"/>
      <c r="NSC30" s="96"/>
      <c r="NSD30" s="96"/>
      <c r="NSE30" s="96"/>
      <c r="NSF30" s="96"/>
      <c r="NSG30" s="96"/>
      <c r="NSH30" s="96"/>
      <c r="NSI30" s="96"/>
      <c r="NSJ30" s="96"/>
      <c r="NSK30" s="96"/>
      <c r="NSL30" s="96"/>
      <c r="NSM30" s="96"/>
      <c r="NSN30" s="96"/>
      <c r="NSO30" s="96"/>
      <c r="NSP30" s="96"/>
      <c r="NSQ30" s="96"/>
      <c r="NSR30" s="96"/>
      <c r="NSS30" s="96"/>
      <c r="NST30" s="96"/>
      <c r="NSU30" s="96"/>
      <c r="NSV30" s="96"/>
      <c r="NSW30" s="96"/>
      <c r="NSX30" s="96"/>
      <c r="NSY30" s="96"/>
      <c r="NSZ30" s="96"/>
      <c r="NTA30" s="96"/>
      <c r="NTB30" s="96"/>
      <c r="NTC30" s="96"/>
      <c r="NTD30" s="96"/>
      <c r="NTE30" s="96"/>
      <c r="NTF30" s="96"/>
      <c r="NTG30" s="96"/>
      <c r="NTH30" s="96"/>
      <c r="NTI30" s="96"/>
      <c r="NTJ30" s="96"/>
      <c r="NTK30" s="96"/>
      <c r="NTL30" s="96"/>
      <c r="NTM30" s="96"/>
      <c r="NTN30" s="96"/>
      <c r="NTO30" s="96"/>
      <c r="NTP30" s="96"/>
      <c r="NTQ30" s="96"/>
      <c r="NTR30" s="96"/>
      <c r="NTS30" s="96"/>
      <c r="NTT30" s="96"/>
      <c r="NTU30" s="96"/>
      <c r="NTV30" s="96"/>
      <c r="NTW30" s="96"/>
      <c r="NTX30" s="96"/>
      <c r="NTY30" s="96"/>
      <c r="NTZ30" s="96"/>
      <c r="NUA30" s="96"/>
      <c r="NUB30" s="96"/>
      <c r="NUC30" s="96"/>
      <c r="NUD30" s="96"/>
      <c r="NUE30" s="96"/>
      <c r="NUF30" s="96"/>
      <c r="NUG30" s="96"/>
      <c r="NUH30" s="96"/>
      <c r="NUI30" s="96"/>
      <c r="NUJ30" s="96"/>
      <c r="NUK30" s="96"/>
      <c r="NUL30" s="96"/>
      <c r="NUM30" s="96"/>
      <c r="NUN30" s="96"/>
      <c r="NUO30" s="96"/>
      <c r="NUP30" s="96"/>
      <c r="NUQ30" s="96"/>
      <c r="NUR30" s="96"/>
      <c r="NUS30" s="96"/>
      <c r="NUT30" s="96"/>
      <c r="NUU30" s="96"/>
      <c r="NUV30" s="96"/>
      <c r="NUW30" s="96"/>
      <c r="NUX30" s="96"/>
      <c r="NUY30" s="96"/>
      <c r="NUZ30" s="96"/>
      <c r="NVA30" s="96"/>
      <c r="NVB30" s="96"/>
      <c r="NVC30" s="96"/>
      <c r="NVD30" s="96"/>
      <c r="NVE30" s="96"/>
      <c r="NVF30" s="96"/>
      <c r="NVG30" s="96"/>
      <c r="NVH30" s="96"/>
      <c r="NVI30" s="96"/>
      <c r="NVJ30" s="96"/>
      <c r="NVK30" s="96"/>
      <c r="NVL30" s="96"/>
      <c r="NVM30" s="96"/>
      <c r="NVN30" s="96"/>
      <c r="NVO30" s="96"/>
      <c r="NVP30" s="96"/>
      <c r="NVQ30" s="96"/>
      <c r="NVR30" s="96"/>
      <c r="NVS30" s="96"/>
      <c r="NVT30" s="96"/>
      <c r="NVU30" s="96"/>
      <c r="NVV30" s="96"/>
      <c r="NVW30" s="96"/>
      <c r="NVX30" s="96"/>
      <c r="NVY30" s="96"/>
      <c r="NVZ30" s="96"/>
      <c r="NWA30" s="96"/>
      <c r="NWB30" s="96"/>
      <c r="NWC30" s="96"/>
      <c r="NWD30" s="96"/>
      <c r="NWE30" s="96"/>
      <c r="NWF30" s="96"/>
      <c r="NWG30" s="96"/>
      <c r="NWH30" s="96"/>
      <c r="NWI30" s="96"/>
      <c r="NWJ30" s="96"/>
      <c r="NWK30" s="96"/>
      <c r="NWL30" s="96"/>
      <c r="NWM30" s="96"/>
      <c r="NWN30" s="96"/>
      <c r="NWO30" s="96"/>
      <c r="NWP30" s="96"/>
      <c r="NWQ30" s="96"/>
      <c r="NWR30" s="96"/>
      <c r="NWS30" s="96"/>
      <c r="NWT30" s="96"/>
      <c r="NWU30" s="96"/>
      <c r="NWV30" s="96"/>
      <c r="NWW30" s="96"/>
      <c r="NWX30" s="96"/>
      <c r="NWY30" s="96"/>
      <c r="NWZ30" s="96"/>
      <c r="NXA30" s="96"/>
      <c r="NXB30" s="96"/>
      <c r="NXC30" s="96"/>
      <c r="NXD30" s="96"/>
      <c r="NXE30" s="96"/>
      <c r="NXF30" s="96"/>
      <c r="NXG30" s="96"/>
      <c r="NXH30" s="96"/>
      <c r="NXI30" s="96"/>
      <c r="NXJ30" s="96"/>
      <c r="NXK30" s="96"/>
      <c r="NXL30" s="96"/>
      <c r="NXM30" s="96"/>
      <c r="NXN30" s="96"/>
      <c r="NXO30" s="96"/>
      <c r="NXP30" s="96"/>
      <c r="NXQ30" s="96"/>
      <c r="NXR30" s="96"/>
      <c r="NXS30" s="96"/>
      <c r="NXT30" s="96"/>
      <c r="NXU30" s="96"/>
      <c r="NXV30" s="96"/>
      <c r="NXW30" s="96"/>
      <c r="NXX30" s="96"/>
      <c r="NXY30" s="96"/>
      <c r="NXZ30" s="96"/>
      <c r="NYA30" s="96"/>
      <c r="NYB30" s="96"/>
      <c r="NYC30" s="96"/>
      <c r="NYD30" s="96"/>
      <c r="NYE30" s="96"/>
      <c r="NYF30" s="96"/>
      <c r="NYG30" s="96"/>
      <c r="NYH30" s="96"/>
      <c r="NYI30" s="96"/>
      <c r="NYJ30" s="96"/>
      <c r="NYK30" s="96"/>
      <c r="NYL30" s="96"/>
      <c r="NYM30" s="96"/>
      <c r="NYN30" s="96"/>
      <c r="NYO30" s="96"/>
      <c r="NYP30" s="96"/>
      <c r="NYQ30" s="96"/>
      <c r="NYR30" s="96"/>
      <c r="NYS30" s="96"/>
      <c r="NYT30" s="96"/>
      <c r="NYU30" s="96"/>
      <c r="NYV30" s="96"/>
      <c r="NYW30" s="96"/>
      <c r="NYX30" s="96"/>
      <c r="NYY30" s="96"/>
      <c r="NYZ30" s="96"/>
      <c r="NZA30" s="96"/>
      <c r="NZB30" s="96"/>
      <c r="NZC30" s="96"/>
      <c r="NZD30" s="96"/>
      <c r="NZE30" s="96"/>
      <c r="NZF30" s="96"/>
      <c r="NZG30" s="96"/>
      <c r="NZH30" s="96"/>
      <c r="NZI30" s="96"/>
      <c r="NZJ30" s="96"/>
      <c r="NZK30" s="96"/>
      <c r="NZL30" s="96"/>
      <c r="NZM30" s="96"/>
      <c r="NZN30" s="96"/>
      <c r="NZO30" s="96"/>
      <c r="NZP30" s="96"/>
      <c r="NZQ30" s="96"/>
      <c r="NZR30" s="96"/>
      <c r="NZS30" s="96"/>
      <c r="NZT30" s="96"/>
      <c r="NZU30" s="96"/>
      <c r="NZV30" s="96"/>
      <c r="NZW30" s="96"/>
      <c r="NZX30" s="96"/>
      <c r="NZY30" s="96"/>
      <c r="NZZ30" s="96"/>
      <c r="OAA30" s="96"/>
      <c r="OAB30" s="96"/>
      <c r="OAC30" s="96"/>
      <c r="OAD30" s="96"/>
      <c r="OAE30" s="96"/>
      <c r="OAF30" s="96"/>
      <c r="OAG30" s="96"/>
      <c r="OAH30" s="96"/>
      <c r="OAI30" s="96"/>
      <c r="OAJ30" s="96"/>
      <c r="OAK30" s="96"/>
      <c r="OAL30" s="96"/>
      <c r="OAM30" s="96"/>
      <c r="OAN30" s="96"/>
      <c r="OAO30" s="96"/>
      <c r="OAP30" s="96"/>
      <c r="OAQ30" s="96"/>
      <c r="OAR30" s="96"/>
      <c r="OAS30" s="96"/>
      <c r="OAT30" s="96"/>
      <c r="OAU30" s="96"/>
      <c r="OAV30" s="96"/>
      <c r="OAW30" s="96"/>
      <c r="OAX30" s="96"/>
      <c r="OAY30" s="96"/>
      <c r="OAZ30" s="96"/>
      <c r="OBA30" s="96"/>
      <c r="OBB30" s="96"/>
      <c r="OBC30" s="96"/>
      <c r="OBD30" s="96"/>
      <c r="OBE30" s="96"/>
      <c r="OBF30" s="96"/>
      <c r="OBG30" s="96"/>
      <c r="OBH30" s="96"/>
      <c r="OBI30" s="96"/>
      <c r="OBJ30" s="96"/>
      <c r="OBK30" s="96"/>
      <c r="OBL30" s="96"/>
      <c r="OBM30" s="96"/>
      <c r="OBN30" s="96"/>
      <c r="OBO30" s="96"/>
      <c r="OBP30" s="96"/>
      <c r="OBQ30" s="96"/>
      <c r="OBR30" s="96"/>
      <c r="OBS30" s="96"/>
      <c r="OBT30" s="96"/>
      <c r="OBU30" s="96"/>
      <c r="OBV30" s="96"/>
      <c r="OBW30" s="96"/>
      <c r="OBX30" s="96"/>
      <c r="OBY30" s="96"/>
      <c r="OBZ30" s="96"/>
      <c r="OCA30" s="96"/>
      <c r="OCB30" s="96"/>
      <c r="OCC30" s="96"/>
      <c r="OCD30" s="96"/>
      <c r="OCE30" s="96"/>
      <c r="OCF30" s="96"/>
      <c r="OCG30" s="96"/>
      <c r="OCH30" s="96"/>
      <c r="OCI30" s="96"/>
      <c r="OCJ30" s="96"/>
      <c r="OCK30" s="96"/>
      <c r="OCL30" s="96"/>
      <c r="OCM30" s="96"/>
      <c r="OCN30" s="96"/>
      <c r="OCO30" s="96"/>
      <c r="OCP30" s="96"/>
      <c r="OCQ30" s="96"/>
      <c r="OCR30" s="96"/>
      <c r="OCS30" s="96"/>
      <c r="OCT30" s="96"/>
      <c r="OCU30" s="96"/>
      <c r="OCV30" s="96"/>
      <c r="OCW30" s="96"/>
      <c r="OCX30" s="96"/>
      <c r="OCY30" s="96"/>
      <c r="OCZ30" s="96"/>
      <c r="ODA30" s="96"/>
      <c r="ODB30" s="96"/>
      <c r="ODC30" s="96"/>
      <c r="ODD30" s="96"/>
      <c r="ODE30" s="96"/>
      <c r="ODF30" s="96"/>
      <c r="ODG30" s="96"/>
      <c r="ODH30" s="96"/>
      <c r="ODI30" s="96"/>
      <c r="ODJ30" s="96"/>
      <c r="ODK30" s="96"/>
      <c r="ODL30" s="96"/>
      <c r="ODM30" s="96"/>
      <c r="ODN30" s="96"/>
      <c r="ODO30" s="96"/>
      <c r="ODP30" s="96"/>
      <c r="ODQ30" s="96"/>
      <c r="ODR30" s="96"/>
      <c r="ODS30" s="96"/>
      <c r="ODT30" s="96"/>
      <c r="ODU30" s="96"/>
      <c r="ODV30" s="96"/>
      <c r="ODW30" s="96"/>
      <c r="ODX30" s="96"/>
      <c r="ODY30" s="96"/>
      <c r="ODZ30" s="96"/>
      <c r="OEA30" s="96"/>
      <c r="OEB30" s="96"/>
      <c r="OEC30" s="96"/>
      <c r="OED30" s="96"/>
      <c r="OEE30" s="96"/>
      <c r="OEF30" s="96"/>
      <c r="OEG30" s="96"/>
      <c r="OEH30" s="96"/>
      <c r="OEI30" s="96"/>
      <c r="OEJ30" s="96"/>
      <c r="OEK30" s="96"/>
      <c r="OEL30" s="96"/>
      <c r="OEM30" s="96"/>
      <c r="OEN30" s="96"/>
      <c r="OEO30" s="96"/>
      <c r="OEP30" s="96"/>
      <c r="OEQ30" s="96"/>
      <c r="OER30" s="96"/>
      <c r="OES30" s="96"/>
      <c r="OET30" s="96"/>
      <c r="OEU30" s="96"/>
      <c r="OEV30" s="96"/>
      <c r="OEW30" s="96"/>
      <c r="OEX30" s="96"/>
      <c r="OEY30" s="96"/>
      <c r="OEZ30" s="96"/>
      <c r="OFA30" s="96"/>
      <c r="OFB30" s="96"/>
      <c r="OFC30" s="96"/>
      <c r="OFD30" s="96"/>
      <c r="OFE30" s="96"/>
      <c r="OFF30" s="96"/>
      <c r="OFG30" s="96"/>
      <c r="OFH30" s="96"/>
      <c r="OFI30" s="96"/>
      <c r="OFJ30" s="96"/>
      <c r="OFK30" s="96"/>
      <c r="OFL30" s="96"/>
      <c r="OFM30" s="96"/>
      <c r="OFN30" s="96"/>
      <c r="OFO30" s="96"/>
      <c r="OFP30" s="96"/>
      <c r="OFQ30" s="96"/>
      <c r="OFR30" s="96"/>
      <c r="OFS30" s="96"/>
      <c r="OFT30" s="96"/>
      <c r="OFU30" s="96"/>
      <c r="OFV30" s="96"/>
      <c r="OFW30" s="96"/>
      <c r="OFX30" s="96"/>
      <c r="OFY30" s="96"/>
      <c r="OFZ30" s="96"/>
      <c r="OGA30" s="96"/>
      <c r="OGB30" s="96"/>
      <c r="OGC30" s="96"/>
      <c r="OGD30" s="96"/>
      <c r="OGE30" s="96"/>
      <c r="OGF30" s="96"/>
      <c r="OGG30" s="96"/>
      <c r="OGH30" s="96"/>
      <c r="OGI30" s="96"/>
      <c r="OGJ30" s="96"/>
      <c r="OGK30" s="96"/>
      <c r="OGL30" s="96"/>
      <c r="OGM30" s="96"/>
      <c r="OGN30" s="96"/>
      <c r="OGO30" s="96"/>
      <c r="OGP30" s="96"/>
      <c r="OGQ30" s="96"/>
      <c r="OGR30" s="96"/>
      <c r="OGS30" s="96"/>
      <c r="OGT30" s="96"/>
      <c r="OGU30" s="96"/>
      <c r="OGV30" s="96"/>
      <c r="OGW30" s="96"/>
      <c r="OGX30" s="96"/>
      <c r="OGY30" s="96"/>
      <c r="OGZ30" s="96"/>
      <c r="OHA30" s="96"/>
      <c r="OHB30" s="96"/>
      <c r="OHC30" s="96"/>
      <c r="OHD30" s="96"/>
      <c r="OHE30" s="96"/>
      <c r="OHF30" s="96"/>
      <c r="OHG30" s="96"/>
      <c r="OHH30" s="96"/>
      <c r="OHI30" s="96"/>
      <c r="OHJ30" s="96"/>
      <c r="OHK30" s="96"/>
      <c r="OHL30" s="96"/>
      <c r="OHM30" s="96"/>
      <c r="OHN30" s="96"/>
      <c r="OHO30" s="96"/>
      <c r="OHP30" s="96"/>
      <c r="OHQ30" s="96"/>
      <c r="OHR30" s="96"/>
      <c r="OHS30" s="96"/>
      <c r="OHT30" s="96"/>
      <c r="OHU30" s="96"/>
      <c r="OHV30" s="96"/>
      <c r="OHW30" s="96"/>
      <c r="OHX30" s="96"/>
      <c r="OHY30" s="96"/>
      <c r="OHZ30" s="96"/>
      <c r="OIA30" s="96"/>
      <c r="OIB30" s="96"/>
      <c r="OIC30" s="96"/>
      <c r="OID30" s="96"/>
      <c r="OIE30" s="96"/>
      <c r="OIF30" s="96"/>
      <c r="OIG30" s="96"/>
      <c r="OIH30" s="96"/>
      <c r="OII30" s="96"/>
      <c r="OIJ30" s="96"/>
      <c r="OIK30" s="96"/>
      <c r="OIL30" s="96"/>
      <c r="OIM30" s="96"/>
      <c r="OIN30" s="96"/>
      <c r="OIO30" s="96"/>
      <c r="OIP30" s="96"/>
      <c r="OIQ30" s="96"/>
      <c r="OIR30" s="96"/>
      <c r="OIS30" s="96"/>
      <c r="OIT30" s="96"/>
      <c r="OIU30" s="96"/>
      <c r="OIV30" s="96"/>
      <c r="OIW30" s="96"/>
      <c r="OIX30" s="96"/>
      <c r="OIY30" s="96"/>
      <c r="OIZ30" s="96"/>
      <c r="OJA30" s="96"/>
      <c r="OJB30" s="96"/>
      <c r="OJC30" s="96"/>
      <c r="OJD30" s="96"/>
      <c r="OJE30" s="96"/>
      <c r="OJF30" s="96"/>
      <c r="OJG30" s="96"/>
      <c r="OJH30" s="96"/>
      <c r="OJI30" s="96"/>
      <c r="OJJ30" s="96"/>
      <c r="OJK30" s="96"/>
      <c r="OJL30" s="96"/>
      <c r="OJM30" s="96"/>
      <c r="OJN30" s="96"/>
      <c r="OJO30" s="96"/>
      <c r="OJP30" s="96"/>
      <c r="OJQ30" s="96"/>
      <c r="OJR30" s="96"/>
      <c r="OJS30" s="96"/>
      <c r="OJT30" s="96"/>
      <c r="OJU30" s="96"/>
      <c r="OJV30" s="96"/>
      <c r="OJW30" s="96"/>
      <c r="OJX30" s="96"/>
      <c r="OJY30" s="96"/>
      <c r="OJZ30" s="96"/>
      <c r="OKA30" s="96"/>
      <c r="OKB30" s="96"/>
      <c r="OKC30" s="96"/>
      <c r="OKD30" s="96"/>
      <c r="OKE30" s="96"/>
      <c r="OKF30" s="96"/>
      <c r="OKG30" s="96"/>
      <c r="OKH30" s="96"/>
      <c r="OKI30" s="96"/>
      <c r="OKJ30" s="96"/>
      <c r="OKK30" s="96"/>
      <c r="OKL30" s="96"/>
      <c r="OKM30" s="96"/>
      <c r="OKN30" s="96"/>
      <c r="OKO30" s="96"/>
      <c r="OKP30" s="96"/>
      <c r="OKQ30" s="96"/>
      <c r="OKR30" s="96"/>
      <c r="OKS30" s="96"/>
      <c r="OKT30" s="96"/>
      <c r="OKU30" s="96"/>
      <c r="OKV30" s="96"/>
      <c r="OKW30" s="96"/>
      <c r="OKX30" s="96"/>
      <c r="OKY30" s="96"/>
      <c r="OKZ30" s="96"/>
      <c r="OLA30" s="96"/>
      <c r="OLB30" s="96"/>
      <c r="OLC30" s="96"/>
      <c r="OLD30" s="96"/>
      <c r="OLE30" s="96"/>
      <c r="OLF30" s="96"/>
      <c r="OLG30" s="96"/>
      <c r="OLH30" s="96"/>
      <c r="OLI30" s="96"/>
      <c r="OLJ30" s="96"/>
      <c r="OLK30" s="96"/>
      <c r="OLL30" s="96"/>
      <c r="OLM30" s="96"/>
      <c r="OLN30" s="96"/>
      <c r="OLO30" s="96"/>
      <c r="OLP30" s="96"/>
      <c r="OLQ30" s="96"/>
      <c r="OLR30" s="96"/>
      <c r="OLS30" s="96"/>
      <c r="OLT30" s="96"/>
      <c r="OLU30" s="96"/>
      <c r="OLV30" s="96"/>
      <c r="OLW30" s="96"/>
      <c r="OLX30" s="96"/>
      <c r="OLY30" s="96"/>
      <c r="OLZ30" s="96"/>
      <c r="OMA30" s="96"/>
      <c r="OMB30" s="96"/>
      <c r="OMC30" s="96"/>
      <c r="OMD30" s="96"/>
      <c r="OME30" s="96"/>
      <c r="OMF30" s="96"/>
      <c r="OMG30" s="96"/>
      <c r="OMH30" s="96"/>
      <c r="OMI30" s="96"/>
      <c r="OMJ30" s="96"/>
      <c r="OMK30" s="96"/>
      <c r="OML30" s="96"/>
      <c r="OMM30" s="96"/>
      <c r="OMN30" s="96"/>
      <c r="OMO30" s="96"/>
      <c r="OMP30" s="96"/>
      <c r="OMQ30" s="96"/>
      <c r="OMR30" s="96"/>
      <c r="OMS30" s="96"/>
      <c r="OMT30" s="96"/>
      <c r="OMU30" s="96"/>
      <c r="OMV30" s="96"/>
      <c r="OMW30" s="96"/>
      <c r="OMX30" s="96"/>
      <c r="OMY30" s="96"/>
      <c r="OMZ30" s="96"/>
      <c r="ONA30" s="96"/>
      <c r="ONB30" s="96"/>
      <c r="ONC30" s="96"/>
      <c r="OND30" s="96"/>
      <c r="ONE30" s="96"/>
      <c r="ONF30" s="96"/>
      <c r="ONG30" s="96"/>
      <c r="ONH30" s="96"/>
      <c r="ONI30" s="96"/>
      <c r="ONJ30" s="96"/>
      <c r="ONK30" s="96"/>
      <c r="ONL30" s="96"/>
      <c r="ONM30" s="96"/>
      <c r="ONN30" s="96"/>
      <c r="ONO30" s="96"/>
      <c r="ONP30" s="96"/>
      <c r="ONQ30" s="96"/>
      <c r="ONR30" s="96"/>
      <c r="ONS30" s="96"/>
      <c r="ONT30" s="96"/>
      <c r="ONU30" s="96"/>
      <c r="ONV30" s="96"/>
      <c r="ONW30" s="96"/>
      <c r="ONX30" s="96"/>
      <c r="ONY30" s="96"/>
      <c r="ONZ30" s="96"/>
      <c r="OOA30" s="96"/>
      <c r="OOB30" s="96"/>
      <c r="OOC30" s="96"/>
      <c r="OOD30" s="96"/>
      <c r="OOE30" s="96"/>
      <c r="OOF30" s="96"/>
      <c r="OOG30" s="96"/>
      <c r="OOH30" s="96"/>
      <c r="OOI30" s="96"/>
      <c r="OOJ30" s="96"/>
      <c r="OOK30" s="96"/>
      <c r="OOL30" s="96"/>
      <c r="OOM30" s="96"/>
      <c r="OON30" s="96"/>
      <c r="OOO30" s="96"/>
      <c r="OOP30" s="96"/>
      <c r="OOQ30" s="96"/>
      <c r="OOR30" s="96"/>
      <c r="OOS30" s="96"/>
      <c r="OOT30" s="96"/>
      <c r="OOU30" s="96"/>
      <c r="OOV30" s="96"/>
      <c r="OOW30" s="96"/>
      <c r="OOX30" s="96"/>
      <c r="OOY30" s="96"/>
      <c r="OOZ30" s="96"/>
      <c r="OPA30" s="96"/>
      <c r="OPB30" s="96"/>
      <c r="OPC30" s="96"/>
      <c r="OPD30" s="96"/>
      <c r="OPE30" s="96"/>
      <c r="OPF30" s="96"/>
      <c r="OPG30" s="96"/>
      <c r="OPH30" s="96"/>
      <c r="OPI30" s="96"/>
      <c r="OPJ30" s="96"/>
      <c r="OPK30" s="96"/>
      <c r="OPL30" s="96"/>
      <c r="OPM30" s="96"/>
      <c r="OPN30" s="96"/>
      <c r="OPO30" s="96"/>
      <c r="OPP30" s="96"/>
      <c r="OPQ30" s="96"/>
      <c r="OPR30" s="96"/>
      <c r="OPS30" s="96"/>
      <c r="OPT30" s="96"/>
      <c r="OPU30" s="96"/>
      <c r="OPV30" s="96"/>
      <c r="OPW30" s="96"/>
      <c r="OPX30" s="96"/>
      <c r="OPY30" s="96"/>
      <c r="OPZ30" s="96"/>
      <c r="OQA30" s="96"/>
      <c r="OQB30" s="96"/>
      <c r="OQC30" s="96"/>
      <c r="OQD30" s="96"/>
      <c r="OQE30" s="96"/>
      <c r="OQF30" s="96"/>
      <c r="OQG30" s="96"/>
      <c r="OQH30" s="96"/>
      <c r="OQI30" s="96"/>
      <c r="OQJ30" s="96"/>
      <c r="OQK30" s="96"/>
      <c r="OQL30" s="96"/>
      <c r="OQM30" s="96"/>
      <c r="OQN30" s="96"/>
      <c r="OQO30" s="96"/>
      <c r="OQP30" s="96"/>
      <c r="OQQ30" s="96"/>
      <c r="OQR30" s="96"/>
      <c r="OQS30" s="96"/>
      <c r="OQT30" s="96"/>
      <c r="OQU30" s="96"/>
      <c r="OQV30" s="96"/>
      <c r="OQW30" s="96"/>
      <c r="OQX30" s="96"/>
      <c r="OQY30" s="96"/>
      <c r="OQZ30" s="96"/>
      <c r="ORA30" s="96"/>
      <c r="ORB30" s="96"/>
      <c r="ORC30" s="96"/>
      <c r="ORD30" s="96"/>
      <c r="ORE30" s="96"/>
      <c r="ORF30" s="96"/>
      <c r="ORG30" s="96"/>
      <c r="ORH30" s="96"/>
      <c r="ORI30" s="96"/>
      <c r="ORJ30" s="96"/>
      <c r="ORK30" s="96"/>
      <c r="ORL30" s="96"/>
      <c r="ORM30" s="96"/>
      <c r="ORN30" s="96"/>
      <c r="ORO30" s="96"/>
      <c r="ORP30" s="96"/>
      <c r="ORQ30" s="96"/>
      <c r="ORR30" s="96"/>
      <c r="ORS30" s="96"/>
      <c r="ORT30" s="96"/>
      <c r="ORU30" s="96"/>
      <c r="ORV30" s="96"/>
      <c r="ORW30" s="96"/>
      <c r="ORX30" s="96"/>
      <c r="ORY30" s="96"/>
      <c r="ORZ30" s="96"/>
      <c r="OSA30" s="96"/>
      <c r="OSB30" s="96"/>
      <c r="OSC30" s="96"/>
      <c r="OSD30" s="96"/>
      <c r="OSE30" s="96"/>
      <c r="OSF30" s="96"/>
      <c r="OSG30" s="96"/>
      <c r="OSH30" s="96"/>
      <c r="OSI30" s="96"/>
      <c r="OSJ30" s="96"/>
      <c r="OSK30" s="96"/>
      <c r="OSL30" s="96"/>
      <c r="OSM30" s="96"/>
      <c r="OSN30" s="96"/>
      <c r="OSO30" s="96"/>
      <c r="OSP30" s="96"/>
      <c r="OSQ30" s="96"/>
      <c r="OSR30" s="96"/>
      <c r="OSS30" s="96"/>
      <c r="OST30" s="96"/>
      <c r="OSU30" s="96"/>
      <c r="OSV30" s="96"/>
      <c r="OSW30" s="96"/>
      <c r="OSX30" s="96"/>
      <c r="OSY30" s="96"/>
      <c r="OSZ30" s="96"/>
      <c r="OTA30" s="96"/>
      <c r="OTB30" s="96"/>
      <c r="OTC30" s="96"/>
      <c r="OTD30" s="96"/>
      <c r="OTE30" s="96"/>
      <c r="OTF30" s="96"/>
      <c r="OTG30" s="96"/>
      <c r="OTH30" s="96"/>
      <c r="OTI30" s="96"/>
      <c r="OTJ30" s="96"/>
      <c r="OTK30" s="96"/>
      <c r="OTL30" s="96"/>
      <c r="OTM30" s="96"/>
      <c r="OTN30" s="96"/>
      <c r="OTO30" s="96"/>
      <c r="OTP30" s="96"/>
      <c r="OTQ30" s="96"/>
      <c r="OTR30" s="96"/>
      <c r="OTS30" s="96"/>
      <c r="OTT30" s="96"/>
      <c r="OTU30" s="96"/>
      <c r="OTV30" s="96"/>
      <c r="OTW30" s="96"/>
      <c r="OTX30" s="96"/>
      <c r="OTY30" s="96"/>
      <c r="OTZ30" s="96"/>
      <c r="OUA30" s="96"/>
      <c r="OUB30" s="96"/>
      <c r="OUC30" s="96"/>
      <c r="OUD30" s="96"/>
      <c r="OUE30" s="96"/>
      <c r="OUF30" s="96"/>
      <c r="OUG30" s="96"/>
      <c r="OUH30" s="96"/>
      <c r="OUI30" s="96"/>
      <c r="OUJ30" s="96"/>
      <c r="OUK30" s="96"/>
      <c r="OUL30" s="96"/>
      <c r="OUM30" s="96"/>
      <c r="OUN30" s="96"/>
      <c r="OUO30" s="96"/>
      <c r="OUP30" s="96"/>
      <c r="OUQ30" s="96"/>
      <c r="OUR30" s="96"/>
      <c r="OUS30" s="96"/>
      <c r="OUT30" s="96"/>
      <c r="OUU30" s="96"/>
      <c r="OUV30" s="96"/>
      <c r="OUW30" s="96"/>
      <c r="OUX30" s="96"/>
      <c r="OUY30" s="96"/>
      <c r="OUZ30" s="96"/>
      <c r="OVA30" s="96"/>
      <c r="OVB30" s="96"/>
      <c r="OVC30" s="96"/>
      <c r="OVD30" s="96"/>
      <c r="OVE30" s="96"/>
      <c r="OVF30" s="96"/>
      <c r="OVG30" s="96"/>
      <c r="OVH30" s="96"/>
      <c r="OVI30" s="96"/>
      <c r="OVJ30" s="96"/>
      <c r="OVK30" s="96"/>
      <c r="OVL30" s="96"/>
      <c r="OVM30" s="96"/>
      <c r="OVN30" s="96"/>
      <c r="OVO30" s="96"/>
      <c r="OVP30" s="96"/>
      <c r="OVQ30" s="96"/>
      <c r="OVR30" s="96"/>
      <c r="OVS30" s="96"/>
      <c r="OVT30" s="96"/>
      <c r="OVU30" s="96"/>
      <c r="OVV30" s="96"/>
      <c r="OVW30" s="96"/>
      <c r="OVX30" s="96"/>
      <c r="OVY30" s="96"/>
      <c r="OVZ30" s="96"/>
      <c r="OWA30" s="96"/>
      <c r="OWB30" s="96"/>
      <c r="OWC30" s="96"/>
      <c r="OWD30" s="96"/>
      <c r="OWE30" s="96"/>
      <c r="OWF30" s="96"/>
      <c r="OWG30" s="96"/>
      <c r="OWH30" s="96"/>
      <c r="OWI30" s="96"/>
      <c r="OWJ30" s="96"/>
      <c r="OWK30" s="96"/>
      <c r="OWL30" s="96"/>
      <c r="OWM30" s="96"/>
      <c r="OWN30" s="96"/>
      <c r="OWO30" s="96"/>
      <c r="OWP30" s="96"/>
      <c r="OWQ30" s="96"/>
      <c r="OWR30" s="96"/>
      <c r="OWS30" s="96"/>
      <c r="OWT30" s="96"/>
      <c r="OWU30" s="96"/>
      <c r="OWV30" s="96"/>
      <c r="OWW30" s="96"/>
      <c r="OWX30" s="96"/>
      <c r="OWY30" s="96"/>
      <c r="OWZ30" s="96"/>
      <c r="OXA30" s="96"/>
      <c r="OXB30" s="96"/>
      <c r="OXC30" s="96"/>
      <c r="OXD30" s="96"/>
      <c r="OXE30" s="96"/>
      <c r="OXF30" s="96"/>
      <c r="OXG30" s="96"/>
      <c r="OXH30" s="96"/>
      <c r="OXI30" s="96"/>
      <c r="OXJ30" s="96"/>
      <c r="OXK30" s="96"/>
      <c r="OXL30" s="96"/>
      <c r="OXM30" s="96"/>
      <c r="OXN30" s="96"/>
      <c r="OXO30" s="96"/>
      <c r="OXP30" s="96"/>
      <c r="OXQ30" s="96"/>
      <c r="OXR30" s="96"/>
      <c r="OXS30" s="96"/>
      <c r="OXT30" s="96"/>
      <c r="OXU30" s="96"/>
      <c r="OXV30" s="96"/>
      <c r="OXW30" s="96"/>
      <c r="OXX30" s="96"/>
      <c r="OXY30" s="96"/>
      <c r="OXZ30" s="96"/>
      <c r="OYA30" s="96"/>
      <c r="OYB30" s="96"/>
      <c r="OYC30" s="96"/>
      <c r="OYD30" s="96"/>
      <c r="OYE30" s="96"/>
      <c r="OYF30" s="96"/>
      <c r="OYG30" s="96"/>
      <c r="OYH30" s="96"/>
      <c r="OYI30" s="96"/>
      <c r="OYJ30" s="96"/>
      <c r="OYK30" s="96"/>
      <c r="OYL30" s="96"/>
      <c r="OYM30" s="96"/>
      <c r="OYN30" s="96"/>
      <c r="OYO30" s="96"/>
      <c r="OYP30" s="96"/>
      <c r="OYQ30" s="96"/>
      <c r="OYR30" s="96"/>
      <c r="OYS30" s="96"/>
      <c r="OYT30" s="96"/>
      <c r="OYU30" s="96"/>
      <c r="OYV30" s="96"/>
      <c r="OYW30" s="96"/>
      <c r="OYX30" s="96"/>
      <c r="OYY30" s="96"/>
      <c r="OYZ30" s="96"/>
      <c r="OZA30" s="96"/>
      <c r="OZB30" s="96"/>
      <c r="OZC30" s="96"/>
      <c r="OZD30" s="96"/>
      <c r="OZE30" s="96"/>
      <c r="OZF30" s="96"/>
      <c r="OZG30" s="96"/>
      <c r="OZH30" s="96"/>
      <c r="OZI30" s="96"/>
      <c r="OZJ30" s="96"/>
      <c r="OZK30" s="96"/>
      <c r="OZL30" s="96"/>
      <c r="OZM30" s="96"/>
      <c r="OZN30" s="96"/>
      <c r="OZO30" s="96"/>
      <c r="OZP30" s="96"/>
      <c r="OZQ30" s="96"/>
      <c r="OZR30" s="96"/>
      <c r="OZS30" s="96"/>
      <c r="OZT30" s="96"/>
      <c r="OZU30" s="96"/>
      <c r="OZV30" s="96"/>
      <c r="OZW30" s="96"/>
      <c r="OZX30" s="96"/>
      <c r="OZY30" s="96"/>
      <c r="OZZ30" s="96"/>
      <c r="PAA30" s="96"/>
      <c r="PAB30" s="96"/>
      <c r="PAC30" s="96"/>
      <c r="PAD30" s="96"/>
      <c r="PAE30" s="96"/>
      <c r="PAF30" s="96"/>
      <c r="PAG30" s="96"/>
      <c r="PAH30" s="96"/>
      <c r="PAI30" s="96"/>
      <c r="PAJ30" s="96"/>
      <c r="PAK30" s="96"/>
      <c r="PAL30" s="96"/>
      <c r="PAM30" s="96"/>
      <c r="PAN30" s="96"/>
      <c r="PAO30" s="96"/>
      <c r="PAP30" s="96"/>
      <c r="PAQ30" s="96"/>
      <c r="PAR30" s="96"/>
      <c r="PAS30" s="96"/>
      <c r="PAT30" s="96"/>
      <c r="PAU30" s="96"/>
      <c r="PAV30" s="96"/>
      <c r="PAW30" s="96"/>
      <c r="PAX30" s="96"/>
      <c r="PAY30" s="96"/>
      <c r="PAZ30" s="96"/>
      <c r="PBA30" s="96"/>
      <c r="PBB30" s="96"/>
      <c r="PBC30" s="96"/>
      <c r="PBD30" s="96"/>
      <c r="PBE30" s="96"/>
      <c r="PBF30" s="96"/>
      <c r="PBG30" s="96"/>
      <c r="PBH30" s="96"/>
      <c r="PBI30" s="96"/>
      <c r="PBJ30" s="96"/>
      <c r="PBK30" s="96"/>
      <c r="PBL30" s="96"/>
      <c r="PBM30" s="96"/>
      <c r="PBN30" s="96"/>
      <c r="PBO30" s="96"/>
      <c r="PBP30" s="96"/>
      <c r="PBQ30" s="96"/>
      <c r="PBR30" s="96"/>
      <c r="PBS30" s="96"/>
      <c r="PBT30" s="96"/>
      <c r="PBU30" s="96"/>
      <c r="PBV30" s="96"/>
      <c r="PBW30" s="96"/>
      <c r="PBX30" s="96"/>
      <c r="PBY30" s="96"/>
      <c r="PBZ30" s="96"/>
      <c r="PCA30" s="96"/>
      <c r="PCB30" s="96"/>
      <c r="PCC30" s="96"/>
      <c r="PCD30" s="96"/>
      <c r="PCE30" s="96"/>
      <c r="PCF30" s="96"/>
      <c r="PCG30" s="96"/>
      <c r="PCH30" s="96"/>
      <c r="PCI30" s="96"/>
      <c r="PCJ30" s="96"/>
      <c r="PCK30" s="96"/>
      <c r="PCL30" s="96"/>
      <c r="PCM30" s="96"/>
      <c r="PCN30" s="96"/>
      <c r="PCO30" s="96"/>
      <c r="PCP30" s="96"/>
      <c r="PCQ30" s="96"/>
      <c r="PCR30" s="96"/>
      <c r="PCS30" s="96"/>
      <c r="PCT30" s="96"/>
      <c r="PCU30" s="96"/>
      <c r="PCV30" s="96"/>
      <c r="PCW30" s="96"/>
      <c r="PCX30" s="96"/>
      <c r="PCY30" s="96"/>
      <c r="PCZ30" s="96"/>
      <c r="PDA30" s="96"/>
      <c r="PDB30" s="96"/>
      <c r="PDC30" s="96"/>
      <c r="PDD30" s="96"/>
      <c r="PDE30" s="96"/>
      <c r="PDF30" s="96"/>
      <c r="PDG30" s="96"/>
      <c r="PDH30" s="96"/>
      <c r="PDI30" s="96"/>
      <c r="PDJ30" s="96"/>
      <c r="PDK30" s="96"/>
      <c r="PDL30" s="96"/>
      <c r="PDM30" s="96"/>
      <c r="PDN30" s="96"/>
      <c r="PDO30" s="96"/>
      <c r="PDP30" s="96"/>
      <c r="PDQ30" s="96"/>
      <c r="PDR30" s="96"/>
      <c r="PDS30" s="96"/>
      <c r="PDT30" s="96"/>
      <c r="PDU30" s="96"/>
      <c r="PDV30" s="96"/>
      <c r="PDW30" s="96"/>
      <c r="PDX30" s="96"/>
      <c r="PDY30" s="96"/>
      <c r="PDZ30" s="96"/>
      <c r="PEA30" s="96"/>
      <c r="PEB30" s="96"/>
      <c r="PEC30" s="96"/>
      <c r="PED30" s="96"/>
      <c r="PEE30" s="96"/>
      <c r="PEF30" s="96"/>
      <c r="PEG30" s="96"/>
      <c r="PEH30" s="96"/>
      <c r="PEI30" s="96"/>
      <c r="PEJ30" s="96"/>
      <c r="PEK30" s="96"/>
      <c r="PEL30" s="96"/>
      <c r="PEM30" s="96"/>
      <c r="PEN30" s="96"/>
      <c r="PEO30" s="96"/>
      <c r="PEP30" s="96"/>
      <c r="PEQ30" s="96"/>
      <c r="PER30" s="96"/>
      <c r="PES30" s="96"/>
      <c r="PET30" s="96"/>
      <c r="PEU30" s="96"/>
      <c r="PEV30" s="96"/>
      <c r="PEW30" s="96"/>
      <c r="PEX30" s="96"/>
      <c r="PEY30" s="96"/>
      <c r="PEZ30" s="96"/>
      <c r="PFA30" s="96"/>
      <c r="PFB30" s="96"/>
      <c r="PFC30" s="96"/>
      <c r="PFD30" s="96"/>
      <c r="PFE30" s="96"/>
      <c r="PFF30" s="96"/>
      <c r="PFG30" s="96"/>
      <c r="PFH30" s="96"/>
      <c r="PFI30" s="96"/>
      <c r="PFJ30" s="96"/>
      <c r="PFK30" s="96"/>
      <c r="PFL30" s="96"/>
      <c r="PFM30" s="96"/>
      <c r="PFN30" s="96"/>
      <c r="PFO30" s="96"/>
      <c r="PFP30" s="96"/>
      <c r="PFQ30" s="96"/>
      <c r="PFR30" s="96"/>
      <c r="PFS30" s="96"/>
      <c r="PFT30" s="96"/>
      <c r="PFU30" s="96"/>
      <c r="PFV30" s="96"/>
      <c r="PFW30" s="96"/>
      <c r="PFX30" s="96"/>
      <c r="PFY30" s="96"/>
      <c r="PFZ30" s="96"/>
      <c r="PGA30" s="96"/>
      <c r="PGB30" s="96"/>
      <c r="PGC30" s="96"/>
      <c r="PGD30" s="96"/>
      <c r="PGE30" s="96"/>
      <c r="PGF30" s="96"/>
      <c r="PGG30" s="96"/>
      <c r="PGH30" s="96"/>
      <c r="PGI30" s="96"/>
      <c r="PGJ30" s="96"/>
      <c r="PGK30" s="96"/>
      <c r="PGL30" s="96"/>
      <c r="PGM30" s="96"/>
      <c r="PGN30" s="96"/>
      <c r="PGO30" s="96"/>
      <c r="PGP30" s="96"/>
      <c r="PGQ30" s="96"/>
      <c r="PGR30" s="96"/>
      <c r="PGS30" s="96"/>
      <c r="PGT30" s="96"/>
      <c r="PGU30" s="96"/>
      <c r="PGV30" s="96"/>
      <c r="PGW30" s="96"/>
      <c r="PGX30" s="96"/>
      <c r="PGY30" s="96"/>
      <c r="PGZ30" s="96"/>
      <c r="PHA30" s="96"/>
      <c r="PHB30" s="96"/>
      <c r="PHC30" s="96"/>
      <c r="PHD30" s="96"/>
      <c r="PHE30" s="96"/>
      <c r="PHF30" s="96"/>
      <c r="PHG30" s="96"/>
      <c r="PHH30" s="96"/>
      <c r="PHI30" s="96"/>
      <c r="PHJ30" s="96"/>
      <c r="PHK30" s="96"/>
      <c r="PHL30" s="96"/>
      <c r="PHM30" s="96"/>
      <c r="PHN30" s="96"/>
      <c r="PHO30" s="96"/>
      <c r="PHP30" s="96"/>
      <c r="PHQ30" s="96"/>
      <c r="PHR30" s="96"/>
      <c r="PHS30" s="96"/>
      <c r="PHT30" s="96"/>
      <c r="PHU30" s="96"/>
      <c r="PHV30" s="96"/>
      <c r="PHW30" s="96"/>
      <c r="PHX30" s="96"/>
      <c r="PHY30" s="96"/>
      <c r="PHZ30" s="96"/>
      <c r="PIA30" s="96"/>
      <c r="PIB30" s="96"/>
      <c r="PIC30" s="96"/>
      <c r="PID30" s="96"/>
      <c r="PIE30" s="96"/>
      <c r="PIF30" s="96"/>
      <c r="PIG30" s="96"/>
      <c r="PIH30" s="96"/>
      <c r="PII30" s="96"/>
      <c r="PIJ30" s="96"/>
      <c r="PIK30" s="96"/>
      <c r="PIL30" s="96"/>
      <c r="PIM30" s="96"/>
      <c r="PIN30" s="96"/>
      <c r="PIO30" s="96"/>
      <c r="PIP30" s="96"/>
      <c r="PIQ30" s="96"/>
      <c r="PIR30" s="96"/>
      <c r="PIS30" s="96"/>
      <c r="PIT30" s="96"/>
      <c r="PIU30" s="96"/>
      <c r="PIV30" s="96"/>
      <c r="PIW30" s="96"/>
      <c r="PIX30" s="96"/>
      <c r="PIY30" s="96"/>
      <c r="PIZ30" s="96"/>
      <c r="PJA30" s="96"/>
      <c r="PJB30" s="96"/>
      <c r="PJC30" s="96"/>
      <c r="PJD30" s="96"/>
      <c r="PJE30" s="96"/>
      <c r="PJF30" s="96"/>
      <c r="PJG30" s="96"/>
      <c r="PJH30" s="96"/>
      <c r="PJI30" s="96"/>
      <c r="PJJ30" s="96"/>
      <c r="PJK30" s="96"/>
      <c r="PJL30" s="96"/>
      <c r="PJM30" s="96"/>
      <c r="PJN30" s="96"/>
      <c r="PJO30" s="96"/>
      <c r="PJP30" s="96"/>
      <c r="PJQ30" s="96"/>
      <c r="PJR30" s="96"/>
      <c r="PJS30" s="96"/>
      <c r="PJT30" s="96"/>
      <c r="PJU30" s="96"/>
      <c r="PJV30" s="96"/>
      <c r="PJW30" s="96"/>
      <c r="PJX30" s="96"/>
      <c r="PJY30" s="96"/>
      <c r="PJZ30" s="96"/>
      <c r="PKA30" s="96"/>
      <c r="PKB30" s="96"/>
      <c r="PKC30" s="96"/>
      <c r="PKD30" s="96"/>
      <c r="PKE30" s="96"/>
      <c r="PKF30" s="96"/>
      <c r="PKG30" s="96"/>
      <c r="PKH30" s="96"/>
      <c r="PKI30" s="96"/>
      <c r="PKJ30" s="96"/>
      <c r="PKK30" s="96"/>
      <c r="PKL30" s="96"/>
      <c r="PKM30" s="96"/>
      <c r="PKN30" s="96"/>
      <c r="PKO30" s="96"/>
      <c r="PKP30" s="96"/>
      <c r="PKQ30" s="96"/>
      <c r="PKR30" s="96"/>
      <c r="PKS30" s="96"/>
      <c r="PKT30" s="96"/>
      <c r="PKU30" s="96"/>
      <c r="PKV30" s="96"/>
      <c r="PKW30" s="96"/>
      <c r="PKX30" s="96"/>
      <c r="PKY30" s="96"/>
      <c r="PKZ30" s="96"/>
      <c r="PLA30" s="96"/>
      <c r="PLB30" s="96"/>
      <c r="PLC30" s="96"/>
      <c r="PLD30" s="96"/>
      <c r="PLE30" s="96"/>
      <c r="PLF30" s="96"/>
      <c r="PLG30" s="96"/>
      <c r="PLH30" s="96"/>
      <c r="PLI30" s="96"/>
      <c r="PLJ30" s="96"/>
      <c r="PLK30" s="96"/>
      <c r="PLL30" s="96"/>
      <c r="PLM30" s="96"/>
      <c r="PLN30" s="96"/>
      <c r="PLO30" s="96"/>
      <c r="PLP30" s="96"/>
      <c r="PLQ30" s="96"/>
      <c r="PLR30" s="96"/>
      <c r="PLS30" s="96"/>
      <c r="PLT30" s="96"/>
      <c r="PLU30" s="96"/>
      <c r="PLV30" s="96"/>
      <c r="PLW30" s="96"/>
      <c r="PLX30" s="96"/>
      <c r="PLY30" s="96"/>
      <c r="PLZ30" s="96"/>
      <c r="PMA30" s="96"/>
      <c r="PMB30" s="96"/>
      <c r="PMC30" s="96"/>
      <c r="PMD30" s="96"/>
      <c r="PME30" s="96"/>
      <c r="PMF30" s="96"/>
      <c r="PMG30" s="96"/>
      <c r="PMH30" s="96"/>
      <c r="PMI30" s="96"/>
      <c r="PMJ30" s="96"/>
      <c r="PMK30" s="96"/>
      <c r="PML30" s="96"/>
      <c r="PMM30" s="96"/>
      <c r="PMN30" s="96"/>
      <c r="PMO30" s="96"/>
      <c r="PMP30" s="96"/>
      <c r="PMQ30" s="96"/>
      <c r="PMR30" s="96"/>
      <c r="PMS30" s="96"/>
      <c r="PMT30" s="96"/>
      <c r="PMU30" s="96"/>
      <c r="PMV30" s="96"/>
      <c r="PMW30" s="96"/>
      <c r="PMX30" s="96"/>
      <c r="PMY30" s="96"/>
      <c r="PMZ30" s="96"/>
      <c r="PNA30" s="96"/>
      <c r="PNB30" s="96"/>
      <c r="PNC30" s="96"/>
      <c r="PND30" s="96"/>
      <c r="PNE30" s="96"/>
      <c r="PNF30" s="96"/>
      <c r="PNG30" s="96"/>
      <c r="PNH30" s="96"/>
      <c r="PNI30" s="96"/>
      <c r="PNJ30" s="96"/>
      <c r="PNK30" s="96"/>
      <c r="PNL30" s="96"/>
      <c r="PNM30" s="96"/>
      <c r="PNN30" s="96"/>
      <c r="PNO30" s="96"/>
      <c r="PNP30" s="96"/>
      <c r="PNQ30" s="96"/>
      <c r="PNR30" s="96"/>
      <c r="PNS30" s="96"/>
      <c r="PNT30" s="96"/>
      <c r="PNU30" s="96"/>
      <c r="PNV30" s="96"/>
      <c r="PNW30" s="96"/>
      <c r="PNX30" s="96"/>
      <c r="PNY30" s="96"/>
      <c r="PNZ30" s="96"/>
      <c r="POA30" s="96"/>
      <c r="POB30" s="96"/>
      <c r="POC30" s="96"/>
      <c r="POD30" s="96"/>
      <c r="POE30" s="96"/>
      <c r="POF30" s="96"/>
      <c r="POG30" s="96"/>
      <c r="POH30" s="96"/>
      <c r="POI30" s="96"/>
      <c r="POJ30" s="96"/>
      <c r="POK30" s="96"/>
      <c r="POL30" s="96"/>
      <c r="POM30" s="96"/>
      <c r="PON30" s="96"/>
      <c r="POO30" s="96"/>
      <c r="POP30" s="96"/>
      <c r="POQ30" s="96"/>
      <c r="POR30" s="96"/>
      <c r="POS30" s="96"/>
      <c r="POT30" s="96"/>
      <c r="POU30" s="96"/>
      <c r="POV30" s="96"/>
      <c r="POW30" s="96"/>
      <c r="POX30" s="96"/>
      <c r="POY30" s="96"/>
      <c r="POZ30" s="96"/>
      <c r="PPA30" s="96"/>
      <c r="PPB30" s="96"/>
      <c r="PPC30" s="96"/>
      <c r="PPD30" s="96"/>
      <c r="PPE30" s="96"/>
      <c r="PPF30" s="96"/>
      <c r="PPG30" s="96"/>
      <c r="PPH30" s="96"/>
      <c r="PPI30" s="96"/>
      <c r="PPJ30" s="96"/>
      <c r="PPK30" s="96"/>
      <c r="PPL30" s="96"/>
      <c r="PPM30" s="96"/>
      <c r="PPN30" s="96"/>
      <c r="PPO30" s="96"/>
      <c r="PPP30" s="96"/>
      <c r="PPQ30" s="96"/>
      <c r="PPR30" s="96"/>
      <c r="PPS30" s="96"/>
      <c r="PPT30" s="96"/>
      <c r="PPU30" s="96"/>
      <c r="PPV30" s="96"/>
      <c r="PPW30" s="96"/>
      <c r="PPX30" s="96"/>
      <c r="PPY30" s="96"/>
      <c r="PPZ30" s="96"/>
      <c r="PQA30" s="96"/>
      <c r="PQB30" s="96"/>
      <c r="PQC30" s="96"/>
      <c r="PQD30" s="96"/>
      <c r="PQE30" s="96"/>
      <c r="PQF30" s="96"/>
      <c r="PQG30" s="96"/>
      <c r="PQH30" s="96"/>
      <c r="PQI30" s="96"/>
      <c r="PQJ30" s="96"/>
      <c r="PQK30" s="96"/>
      <c r="PQL30" s="96"/>
      <c r="PQM30" s="96"/>
      <c r="PQN30" s="96"/>
      <c r="PQO30" s="96"/>
      <c r="PQP30" s="96"/>
      <c r="PQQ30" s="96"/>
      <c r="PQR30" s="96"/>
      <c r="PQS30" s="96"/>
      <c r="PQT30" s="96"/>
      <c r="PQU30" s="96"/>
      <c r="PQV30" s="96"/>
      <c r="PQW30" s="96"/>
      <c r="PQX30" s="96"/>
      <c r="PQY30" s="96"/>
      <c r="PQZ30" s="96"/>
      <c r="PRA30" s="96"/>
      <c r="PRB30" s="96"/>
      <c r="PRC30" s="96"/>
      <c r="PRD30" s="96"/>
      <c r="PRE30" s="96"/>
      <c r="PRF30" s="96"/>
      <c r="PRG30" s="96"/>
      <c r="PRH30" s="96"/>
      <c r="PRI30" s="96"/>
      <c r="PRJ30" s="96"/>
      <c r="PRK30" s="96"/>
      <c r="PRL30" s="96"/>
      <c r="PRM30" s="96"/>
      <c r="PRN30" s="96"/>
      <c r="PRO30" s="96"/>
      <c r="PRP30" s="96"/>
      <c r="PRQ30" s="96"/>
      <c r="PRR30" s="96"/>
      <c r="PRS30" s="96"/>
      <c r="PRT30" s="96"/>
      <c r="PRU30" s="96"/>
      <c r="PRV30" s="96"/>
      <c r="PRW30" s="96"/>
      <c r="PRX30" s="96"/>
      <c r="PRY30" s="96"/>
      <c r="PRZ30" s="96"/>
      <c r="PSA30" s="96"/>
      <c r="PSB30" s="96"/>
      <c r="PSC30" s="96"/>
      <c r="PSD30" s="96"/>
      <c r="PSE30" s="96"/>
      <c r="PSF30" s="96"/>
      <c r="PSG30" s="96"/>
      <c r="PSH30" s="96"/>
      <c r="PSI30" s="96"/>
      <c r="PSJ30" s="96"/>
      <c r="PSK30" s="96"/>
      <c r="PSL30" s="96"/>
      <c r="PSM30" s="96"/>
      <c r="PSN30" s="96"/>
      <c r="PSO30" s="96"/>
      <c r="PSP30" s="96"/>
      <c r="PSQ30" s="96"/>
      <c r="PSR30" s="96"/>
      <c r="PSS30" s="96"/>
      <c r="PST30" s="96"/>
      <c r="PSU30" s="96"/>
      <c r="PSV30" s="96"/>
      <c r="PSW30" s="96"/>
      <c r="PSX30" s="96"/>
      <c r="PSY30" s="96"/>
      <c r="PSZ30" s="96"/>
      <c r="PTA30" s="96"/>
      <c r="PTB30" s="96"/>
      <c r="PTC30" s="96"/>
      <c r="PTD30" s="96"/>
      <c r="PTE30" s="96"/>
      <c r="PTF30" s="96"/>
      <c r="PTG30" s="96"/>
      <c r="PTH30" s="96"/>
      <c r="PTI30" s="96"/>
      <c r="PTJ30" s="96"/>
      <c r="PTK30" s="96"/>
      <c r="PTL30" s="96"/>
      <c r="PTM30" s="96"/>
      <c r="PTN30" s="96"/>
      <c r="PTO30" s="96"/>
      <c r="PTP30" s="96"/>
      <c r="PTQ30" s="96"/>
      <c r="PTR30" s="96"/>
      <c r="PTS30" s="96"/>
      <c r="PTT30" s="96"/>
      <c r="PTU30" s="96"/>
      <c r="PTV30" s="96"/>
      <c r="PTW30" s="96"/>
      <c r="PTX30" s="96"/>
      <c r="PTY30" s="96"/>
      <c r="PTZ30" s="96"/>
      <c r="PUA30" s="96"/>
      <c r="PUB30" s="96"/>
      <c r="PUC30" s="96"/>
      <c r="PUD30" s="96"/>
      <c r="PUE30" s="96"/>
      <c r="PUF30" s="96"/>
      <c r="PUG30" s="96"/>
      <c r="PUH30" s="96"/>
      <c r="PUI30" s="96"/>
      <c r="PUJ30" s="96"/>
      <c r="PUK30" s="96"/>
      <c r="PUL30" s="96"/>
      <c r="PUM30" s="96"/>
      <c r="PUN30" s="96"/>
      <c r="PUO30" s="96"/>
      <c r="PUP30" s="96"/>
      <c r="PUQ30" s="96"/>
      <c r="PUR30" s="96"/>
      <c r="PUS30" s="96"/>
      <c r="PUT30" s="96"/>
      <c r="PUU30" s="96"/>
      <c r="PUV30" s="96"/>
      <c r="PUW30" s="96"/>
      <c r="PUX30" s="96"/>
      <c r="PUY30" s="96"/>
      <c r="PUZ30" s="96"/>
      <c r="PVA30" s="96"/>
      <c r="PVB30" s="96"/>
      <c r="PVC30" s="96"/>
      <c r="PVD30" s="96"/>
      <c r="PVE30" s="96"/>
      <c r="PVF30" s="96"/>
      <c r="PVG30" s="96"/>
      <c r="PVH30" s="96"/>
      <c r="PVI30" s="96"/>
      <c r="PVJ30" s="96"/>
      <c r="PVK30" s="96"/>
      <c r="PVL30" s="96"/>
      <c r="PVM30" s="96"/>
      <c r="PVN30" s="96"/>
      <c r="PVO30" s="96"/>
      <c r="PVP30" s="96"/>
      <c r="PVQ30" s="96"/>
      <c r="PVR30" s="96"/>
      <c r="PVS30" s="96"/>
      <c r="PVT30" s="96"/>
      <c r="PVU30" s="96"/>
      <c r="PVV30" s="96"/>
      <c r="PVW30" s="96"/>
      <c r="PVX30" s="96"/>
      <c r="PVY30" s="96"/>
      <c r="PVZ30" s="96"/>
      <c r="PWA30" s="96"/>
      <c r="PWB30" s="96"/>
      <c r="PWC30" s="96"/>
      <c r="PWD30" s="96"/>
      <c r="PWE30" s="96"/>
      <c r="PWF30" s="96"/>
      <c r="PWG30" s="96"/>
      <c r="PWH30" s="96"/>
      <c r="PWI30" s="96"/>
      <c r="PWJ30" s="96"/>
      <c r="PWK30" s="96"/>
      <c r="PWL30" s="96"/>
      <c r="PWM30" s="96"/>
      <c r="PWN30" s="96"/>
      <c r="PWO30" s="96"/>
      <c r="PWP30" s="96"/>
      <c r="PWQ30" s="96"/>
      <c r="PWR30" s="96"/>
      <c r="PWS30" s="96"/>
      <c r="PWT30" s="96"/>
      <c r="PWU30" s="96"/>
      <c r="PWV30" s="96"/>
      <c r="PWW30" s="96"/>
      <c r="PWX30" s="96"/>
      <c r="PWY30" s="96"/>
      <c r="PWZ30" s="96"/>
      <c r="PXA30" s="96"/>
      <c r="PXB30" s="96"/>
      <c r="PXC30" s="96"/>
      <c r="PXD30" s="96"/>
      <c r="PXE30" s="96"/>
      <c r="PXF30" s="96"/>
      <c r="PXG30" s="96"/>
      <c r="PXH30" s="96"/>
      <c r="PXI30" s="96"/>
      <c r="PXJ30" s="96"/>
      <c r="PXK30" s="96"/>
      <c r="PXL30" s="96"/>
      <c r="PXM30" s="96"/>
      <c r="PXN30" s="96"/>
      <c r="PXO30" s="96"/>
      <c r="PXP30" s="96"/>
      <c r="PXQ30" s="96"/>
      <c r="PXR30" s="96"/>
      <c r="PXS30" s="96"/>
      <c r="PXT30" s="96"/>
      <c r="PXU30" s="96"/>
      <c r="PXV30" s="96"/>
      <c r="PXW30" s="96"/>
      <c r="PXX30" s="96"/>
      <c r="PXY30" s="96"/>
      <c r="PXZ30" s="96"/>
      <c r="PYA30" s="96"/>
      <c r="PYB30" s="96"/>
      <c r="PYC30" s="96"/>
      <c r="PYD30" s="96"/>
      <c r="PYE30" s="96"/>
      <c r="PYF30" s="96"/>
      <c r="PYG30" s="96"/>
      <c r="PYH30" s="96"/>
      <c r="PYI30" s="96"/>
      <c r="PYJ30" s="96"/>
      <c r="PYK30" s="96"/>
      <c r="PYL30" s="96"/>
      <c r="PYM30" s="96"/>
      <c r="PYN30" s="96"/>
      <c r="PYO30" s="96"/>
      <c r="PYP30" s="96"/>
      <c r="PYQ30" s="96"/>
      <c r="PYR30" s="96"/>
      <c r="PYS30" s="96"/>
      <c r="PYT30" s="96"/>
      <c r="PYU30" s="96"/>
      <c r="PYV30" s="96"/>
      <c r="PYW30" s="96"/>
      <c r="PYX30" s="96"/>
      <c r="PYY30" s="96"/>
      <c r="PYZ30" s="96"/>
      <c r="PZA30" s="96"/>
      <c r="PZB30" s="96"/>
      <c r="PZC30" s="96"/>
      <c r="PZD30" s="96"/>
      <c r="PZE30" s="96"/>
      <c r="PZF30" s="96"/>
      <c r="PZG30" s="96"/>
      <c r="PZH30" s="96"/>
      <c r="PZI30" s="96"/>
      <c r="PZJ30" s="96"/>
      <c r="PZK30" s="96"/>
      <c r="PZL30" s="96"/>
      <c r="PZM30" s="96"/>
      <c r="PZN30" s="96"/>
      <c r="PZO30" s="96"/>
      <c r="PZP30" s="96"/>
      <c r="PZQ30" s="96"/>
      <c r="PZR30" s="96"/>
      <c r="PZS30" s="96"/>
      <c r="PZT30" s="96"/>
      <c r="PZU30" s="96"/>
      <c r="PZV30" s="96"/>
      <c r="PZW30" s="96"/>
      <c r="PZX30" s="96"/>
      <c r="PZY30" s="96"/>
      <c r="PZZ30" s="96"/>
      <c r="QAA30" s="96"/>
      <c r="QAB30" s="96"/>
      <c r="QAC30" s="96"/>
      <c r="QAD30" s="96"/>
      <c r="QAE30" s="96"/>
      <c r="QAF30" s="96"/>
      <c r="QAG30" s="96"/>
      <c r="QAH30" s="96"/>
      <c r="QAI30" s="96"/>
      <c r="QAJ30" s="96"/>
      <c r="QAK30" s="96"/>
      <c r="QAL30" s="96"/>
      <c r="QAM30" s="96"/>
      <c r="QAN30" s="96"/>
      <c r="QAO30" s="96"/>
      <c r="QAP30" s="96"/>
      <c r="QAQ30" s="96"/>
      <c r="QAR30" s="96"/>
      <c r="QAS30" s="96"/>
      <c r="QAT30" s="96"/>
      <c r="QAU30" s="96"/>
      <c r="QAV30" s="96"/>
      <c r="QAW30" s="96"/>
      <c r="QAX30" s="96"/>
      <c r="QAY30" s="96"/>
      <c r="QAZ30" s="96"/>
      <c r="QBA30" s="96"/>
      <c r="QBB30" s="96"/>
      <c r="QBC30" s="96"/>
      <c r="QBD30" s="96"/>
      <c r="QBE30" s="96"/>
      <c r="QBF30" s="96"/>
      <c r="QBG30" s="96"/>
      <c r="QBH30" s="96"/>
      <c r="QBI30" s="96"/>
      <c r="QBJ30" s="96"/>
      <c r="QBK30" s="96"/>
      <c r="QBL30" s="96"/>
      <c r="QBM30" s="96"/>
      <c r="QBN30" s="96"/>
      <c r="QBO30" s="96"/>
      <c r="QBP30" s="96"/>
      <c r="QBQ30" s="96"/>
      <c r="QBR30" s="96"/>
      <c r="QBS30" s="96"/>
      <c r="QBT30" s="96"/>
      <c r="QBU30" s="96"/>
      <c r="QBV30" s="96"/>
      <c r="QBW30" s="96"/>
      <c r="QBX30" s="96"/>
      <c r="QBY30" s="96"/>
      <c r="QBZ30" s="96"/>
      <c r="QCA30" s="96"/>
      <c r="QCB30" s="96"/>
      <c r="QCC30" s="96"/>
      <c r="QCD30" s="96"/>
      <c r="QCE30" s="96"/>
      <c r="QCF30" s="96"/>
      <c r="QCG30" s="96"/>
      <c r="QCH30" s="96"/>
      <c r="QCI30" s="96"/>
      <c r="QCJ30" s="96"/>
      <c r="QCK30" s="96"/>
      <c r="QCL30" s="96"/>
      <c r="QCM30" s="96"/>
      <c r="QCN30" s="96"/>
      <c r="QCO30" s="96"/>
      <c r="QCP30" s="96"/>
      <c r="QCQ30" s="96"/>
      <c r="QCR30" s="96"/>
      <c r="QCS30" s="96"/>
      <c r="QCT30" s="96"/>
      <c r="QCU30" s="96"/>
      <c r="QCV30" s="96"/>
      <c r="QCW30" s="96"/>
      <c r="QCX30" s="96"/>
      <c r="QCY30" s="96"/>
      <c r="QCZ30" s="96"/>
      <c r="QDA30" s="96"/>
      <c r="QDB30" s="96"/>
      <c r="QDC30" s="96"/>
      <c r="QDD30" s="96"/>
      <c r="QDE30" s="96"/>
      <c r="QDF30" s="96"/>
      <c r="QDG30" s="96"/>
      <c r="QDH30" s="96"/>
      <c r="QDI30" s="96"/>
      <c r="QDJ30" s="96"/>
      <c r="QDK30" s="96"/>
      <c r="QDL30" s="96"/>
      <c r="QDM30" s="96"/>
      <c r="QDN30" s="96"/>
      <c r="QDO30" s="96"/>
      <c r="QDP30" s="96"/>
      <c r="QDQ30" s="96"/>
      <c r="QDR30" s="96"/>
      <c r="QDS30" s="96"/>
      <c r="QDT30" s="96"/>
      <c r="QDU30" s="96"/>
      <c r="QDV30" s="96"/>
      <c r="QDW30" s="96"/>
      <c r="QDX30" s="96"/>
      <c r="QDY30" s="96"/>
      <c r="QDZ30" s="96"/>
      <c r="QEA30" s="96"/>
      <c r="QEB30" s="96"/>
      <c r="QEC30" s="96"/>
      <c r="QED30" s="96"/>
      <c r="QEE30" s="96"/>
      <c r="QEF30" s="96"/>
      <c r="QEG30" s="96"/>
      <c r="QEH30" s="96"/>
      <c r="QEI30" s="96"/>
      <c r="QEJ30" s="96"/>
      <c r="QEK30" s="96"/>
      <c r="QEL30" s="96"/>
      <c r="QEM30" s="96"/>
      <c r="QEN30" s="96"/>
      <c r="QEO30" s="96"/>
      <c r="QEP30" s="96"/>
      <c r="QEQ30" s="96"/>
      <c r="QER30" s="96"/>
      <c r="QES30" s="96"/>
      <c r="QET30" s="96"/>
      <c r="QEU30" s="96"/>
      <c r="QEV30" s="96"/>
      <c r="QEW30" s="96"/>
      <c r="QEX30" s="96"/>
      <c r="QEY30" s="96"/>
      <c r="QEZ30" s="96"/>
      <c r="QFA30" s="96"/>
      <c r="QFB30" s="96"/>
      <c r="QFC30" s="96"/>
      <c r="QFD30" s="96"/>
      <c r="QFE30" s="96"/>
      <c r="QFF30" s="96"/>
      <c r="QFG30" s="96"/>
      <c r="QFH30" s="96"/>
      <c r="QFI30" s="96"/>
      <c r="QFJ30" s="96"/>
      <c r="QFK30" s="96"/>
      <c r="QFL30" s="96"/>
      <c r="QFM30" s="96"/>
      <c r="QFN30" s="96"/>
      <c r="QFO30" s="96"/>
      <c r="QFP30" s="96"/>
      <c r="QFQ30" s="96"/>
      <c r="QFR30" s="96"/>
      <c r="QFS30" s="96"/>
      <c r="QFT30" s="96"/>
      <c r="QFU30" s="96"/>
      <c r="QFV30" s="96"/>
      <c r="QFW30" s="96"/>
      <c r="QFX30" s="96"/>
      <c r="QFY30" s="96"/>
      <c r="QFZ30" s="96"/>
      <c r="QGA30" s="96"/>
      <c r="QGB30" s="96"/>
      <c r="QGC30" s="96"/>
      <c r="QGD30" s="96"/>
      <c r="QGE30" s="96"/>
      <c r="QGF30" s="96"/>
      <c r="QGG30" s="96"/>
      <c r="QGH30" s="96"/>
      <c r="QGI30" s="96"/>
      <c r="QGJ30" s="96"/>
      <c r="QGK30" s="96"/>
      <c r="QGL30" s="96"/>
      <c r="QGM30" s="96"/>
      <c r="QGN30" s="96"/>
      <c r="QGO30" s="96"/>
      <c r="QGP30" s="96"/>
      <c r="QGQ30" s="96"/>
      <c r="QGR30" s="96"/>
      <c r="QGS30" s="96"/>
      <c r="QGT30" s="96"/>
      <c r="QGU30" s="96"/>
      <c r="QGV30" s="96"/>
      <c r="QGW30" s="96"/>
      <c r="QGX30" s="96"/>
      <c r="QGY30" s="96"/>
      <c r="QGZ30" s="96"/>
      <c r="QHA30" s="96"/>
      <c r="QHB30" s="96"/>
      <c r="QHC30" s="96"/>
      <c r="QHD30" s="96"/>
      <c r="QHE30" s="96"/>
      <c r="QHF30" s="96"/>
      <c r="QHG30" s="96"/>
      <c r="QHH30" s="96"/>
      <c r="QHI30" s="96"/>
      <c r="QHJ30" s="96"/>
      <c r="QHK30" s="96"/>
      <c r="QHL30" s="96"/>
      <c r="QHM30" s="96"/>
      <c r="QHN30" s="96"/>
      <c r="QHO30" s="96"/>
      <c r="QHP30" s="96"/>
      <c r="QHQ30" s="96"/>
      <c r="QHR30" s="96"/>
      <c r="QHS30" s="96"/>
      <c r="QHT30" s="96"/>
      <c r="QHU30" s="96"/>
      <c r="QHV30" s="96"/>
      <c r="QHW30" s="96"/>
      <c r="QHX30" s="96"/>
      <c r="QHY30" s="96"/>
      <c r="QHZ30" s="96"/>
      <c r="QIA30" s="96"/>
      <c r="QIB30" s="96"/>
      <c r="QIC30" s="96"/>
      <c r="QID30" s="96"/>
      <c r="QIE30" s="96"/>
      <c r="QIF30" s="96"/>
      <c r="QIG30" s="96"/>
      <c r="QIH30" s="96"/>
      <c r="QII30" s="96"/>
      <c r="QIJ30" s="96"/>
      <c r="QIK30" s="96"/>
      <c r="QIL30" s="96"/>
      <c r="QIM30" s="96"/>
      <c r="QIN30" s="96"/>
      <c r="QIO30" s="96"/>
      <c r="QIP30" s="96"/>
      <c r="QIQ30" s="96"/>
      <c r="QIR30" s="96"/>
      <c r="QIS30" s="96"/>
      <c r="QIT30" s="96"/>
      <c r="QIU30" s="96"/>
      <c r="QIV30" s="96"/>
      <c r="QIW30" s="96"/>
      <c r="QIX30" s="96"/>
      <c r="QIY30" s="96"/>
      <c r="QIZ30" s="96"/>
      <c r="QJA30" s="96"/>
      <c r="QJB30" s="96"/>
      <c r="QJC30" s="96"/>
      <c r="QJD30" s="96"/>
      <c r="QJE30" s="96"/>
      <c r="QJF30" s="96"/>
      <c r="QJG30" s="96"/>
      <c r="QJH30" s="96"/>
      <c r="QJI30" s="96"/>
      <c r="QJJ30" s="96"/>
      <c r="QJK30" s="96"/>
      <c r="QJL30" s="96"/>
      <c r="QJM30" s="96"/>
      <c r="QJN30" s="96"/>
      <c r="QJO30" s="96"/>
      <c r="QJP30" s="96"/>
      <c r="QJQ30" s="96"/>
      <c r="QJR30" s="96"/>
      <c r="QJS30" s="96"/>
      <c r="QJT30" s="96"/>
      <c r="QJU30" s="96"/>
      <c r="QJV30" s="96"/>
      <c r="QJW30" s="96"/>
      <c r="QJX30" s="96"/>
      <c r="QJY30" s="96"/>
      <c r="QJZ30" s="96"/>
      <c r="QKA30" s="96"/>
      <c r="QKB30" s="96"/>
      <c r="QKC30" s="96"/>
      <c r="QKD30" s="96"/>
      <c r="QKE30" s="96"/>
      <c r="QKF30" s="96"/>
      <c r="QKG30" s="96"/>
      <c r="QKH30" s="96"/>
      <c r="QKI30" s="96"/>
      <c r="QKJ30" s="96"/>
      <c r="QKK30" s="96"/>
      <c r="QKL30" s="96"/>
      <c r="QKM30" s="96"/>
      <c r="QKN30" s="96"/>
      <c r="QKO30" s="96"/>
      <c r="QKP30" s="96"/>
      <c r="QKQ30" s="96"/>
      <c r="QKR30" s="96"/>
      <c r="QKS30" s="96"/>
      <c r="QKT30" s="96"/>
      <c r="QKU30" s="96"/>
      <c r="QKV30" s="96"/>
      <c r="QKW30" s="96"/>
      <c r="QKX30" s="96"/>
      <c r="QKY30" s="96"/>
      <c r="QKZ30" s="96"/>
      <c r="QLA30" s="96"/>
      <c r="QLB30" s="96"/>
      <c r="QLC30" s="96"/>
      <c r="QLD30" s="96"/>
      <c r="QLE30" s="96"/>
      <c r="QLF30" s="96"/>
      <c r="QLG30" s="96"/>
      <c r="QLH30" s="96"/>
      <c r="QLI30" s="96"/>
      <c r="QLJ30" s="96"/>
      <c r="QLK30" s="96"/>
      <c r="QLL30" s="96"/>
      <c r="QLM30" s="96"/>
      <c r="QLN30" s="96"/>
      <c r="QLO30" s="96"/>
      <c r="QLP30" s="96"/>
      <c r="QLQ30" s="96"/>
      <c r="QLR30" s="96"/>
      <c r="QLS30" s="96"/>
      <c r="QLT30" s="96"/>
      <c r="QLU30" s="96"/>
      <c r="QLV30" s="96"/>
      <c r="QLW30" s="96"/>
      <c r="QLX30" s="96"/>
      <c r="QLY30" s="96"/>
      <c r="QLZ30" s="96"/>
      <c r="QMA30" s="96"/>
      <c r="QMB30" s="96"/>
      <c r="QMC30" s="96"/>
      <c r="QMD30" s="96"/>
      <c r="QME30" s="96"/>
      <c r="QMF30" s="96"/>
      <c r="QMG30" s="96"/>
      <c r="QMH30" s="96"/>
      <c r="QMI30" s="96"/>
      <c r="QMJ30" s="96"/>
      <c r="QMK30" s="96"/>
      <c r="QML30" s="96"/>
      <c r="QMM30" s="96"/>
      <c r="QMN30" s="96"/>
      <c r="QMO30" s="96"/>
      <c r="QMP30" s="96"/>
      <c r="QMQ30" s="96"/>
      <c r="QMR30" s="96"/>
      <c r="QMS30" s="96"/>
      <c r="QMT30" s="96"/>
      <c r="QMU30" s="96"/>
      <c r="QMV30" s="96"/>
      <c r="QMW30" s="96"/>
      <c r="QMX30" s="96"/>
      <c r="QMY30" s="96"/>
      <c r="QMZ30" s="96"/>
      <c r="QNA30" s="96"/>
      <c r="QNB30" s="96"/>
      <c r="QNC30" s="96"/>
      <c r="QND30" s="96"/>
      <c r="QNE30" s="96"/>
      <c r="QNF30" s="96"/>
      <c r="QNG30" s="96"/>
      <c r="QNH30" s="96"/>
      <c r="QNI30" s="96"/>
      <c r="QNJ30" s="96"/>
      <c r="QNK30" s="96"/>
      <c r="QNL30" s="96"/>
      <c r="QNM30" s="96"/>
      <c r="QNN30" s="96"/>
      <c r="QNO30" s="96"/>
      <c r="QNP30" s="96"/>
      <c r="QNQ30" s="96"/>
      <c r="QNR30" s="96"/>
      <c r="QNS30" s="96"/>
      <c r="QNT30" s="96"/>
      <c r="QNU30" s="96"/>
      <c r="QNV30" s="96"/>
      <c r="QNW30" s="96"/>
      <c r="QNX30" s="96"/>
      <c r="QNY30" s="96"/>
      <c r="QNZ30" s="96"/>
      <c r="QOA30" s="96"/>
      <c r="QOB30" s="96"/>
      <c r="QOC30" s="96"/>
      <c r="QOD30" s="96"/>
      <c r="QOE30" s="96"/>
      <c r="QOF30" s="96"/>
      <c r="QOG30" s="96"/>
      <c r="QOH30" s="96"/>
      <c r="QOI30" s="96"/>
      <c r="QOJ30" s="96"/>
      <c r="QOK30" s="96"/>
      <c r="QOL30" s="96"/>
      <c r="QOM30" s="96"/>
      <c r="QON30" s="96"/>
      <c r="QOO30" s="96"/>
      <c r="QOP30" s="96"/>
      <c r="QOQ30" s="96"/>
      <c r="QOR30" s="96"/>
      <c r="QOS30" s="96"/>
      <c r="QOT30" s="96"/>
      <c r="QOU30" s="96"/>
      <c r="QOV30" s="96"/>
      <c r="QOW30" s="96"/>
      <c r="QOX30" s="96"/>
      <c r="QOY30" s="96"/>
      <c r="QOZ30" s="96"/>
      <c r="QPA30" s="96"/>
      <c r="QPB30" s="96"/>
      <c r="QPC30" s="96"/>
      <c r="QPD30" s="96"/>
      <c r="QPE30" s="96"/>
      <c r="QPF30" s="96"/>
      <c r="QPG30" s="96"/>
      <c r="QPH30" s="96"/>
      <c r="QPI30" s="96"/>
      <c r="QPJ30" s="96"/>
      <c r="QPK30" s="96"/>
      <c r="QPL30" s="96"/>
      <c r="QPM30" s="96"/>
      <c r="QPN30" s="96"/>
      <c r="QPO30" s="96"/>
      <c r="QPP30" s="96"/>
      <c r="QPQ30" s="96"/>
      <c r="QPR30" s="96"/>
      <c r="QPS30" s="96"/>
      <c r="QPT30" s="96"/>
      <c r="QPU30" s="96"/>
      <c r="QPV30" s="96"/>
      <c r="QPW30" s="96"/>
      <c r="QPX30" s="96"/>
      <c r="QPY30" s="96"/>
      <c r="QPZ30" s="96"/>
      <c r="QQA30" s="96"/>
      <c r="QQB30" s="96"/>
      <c r="QQC30" s="96"/>
      <c r="QQD30" s="96"/>
      <c r="QQE30" s="96"/>
      <c r="QQF30" s="96"/>
      <c r="QQG30" s="96"/>
      <c r="QQH30" s="96"/>
      <c r="QQI30" s="96"/>
      <c r="QQJ30" s="96"/>
      <c r="QQK30" s="96"/>
      <c r="QQL30" s="96"/>
      <c r="QQM30" s="96"/>
      <c r="QQN30" s="96"/>
      <c r="QQO30" s="96"/>
      <c r="QQP30" s="96"/>
      <c r="QQQ30" s="96"/>
      <c r="QQR30" s="96"/>
      <c r="QQS30" s="96"/>
      <c r="QQT30" s="96"/>
      <c r="QQU30" s="96"/>
      <c r="QQV30" s="96"/>
      <c r="QQW30" s="96"/>
      <c r="QQX30" s="96"/>
      <c r="QQY30" s="96"/>
      <c r="QQZ30" s="96"/>
      <c r="QRA30" s="96"/>
      <c r="QRB30" s="96"/>
      <c r="QRC30" s="96"/>
      <c r="QRD30" s="96"/>
      <c r="QRE30" s="96"/>
      <c r="QRF30" s="96"/>
      <c r="QRG30" s="96"/>
      <c r="QRH30" s="96"/>
      <c r="QRI30" s="96"/>
      <c r="QRJ30" s="96"/>
      <c r="QRK30" s="96"/>
      <c r="QRL30" s="96"/>
      <c r="QRM30" s="96"/>
      <c r="QRN30" s="96"/>
      <c r="QRO30" s="96"/>
      <c r="QRP30" s="96"/>
      <c r="QRQ30" s="96"/>
      <c r="QRR30" s="96"/>
      <c r="QRS30" s="96"/>
      <c r="QRT30" s="96"/>
      <c r="QRU30" s="96"/>
      <c r="QRV30" s="96"/>
      <c r="QRW30" s="96"/>
      <c r="QRX30" s="96"/>
      <c r="QRY30" s="96"/>
      <c r="QRZ30" s="96"/>
      <c r="QSA30" s="96"/>
      <c r="QSB30" s="96"/>
      <c r="QSC30" s="96"/>
      <c r="QSD30" s="96"/>
      <c r="QSE30" s="96"/>
      <c r="QSF30" s="96"/>
      <c r="QSG30" s="96"/>
      <c r="QSH30" s="96"/>
      <c r="QSI30" s="96"/>
      <c r="QSJ30" s="96"/>
      <c r="QSK30" s="96"/>
      <c r="QSL30" s="96"/>
      <c r="QSM30" s="96"/>
      <c r="QSN30" s="96"/>
      <c r="QSO30" s="96"/>
      <c r="QSP30" s="96"/>
      <c r="QSQ30" s="96"/>
      <c r="QSR30" s="96"/>
      <c r="QSS30" s="96"/>
      <c r="QST30" s="96"/>
      <c r="QSU30" s="96"/>
      <c r="QSV30" s="96"/>
      <c r="QSW30" s="96"/>
      <c r="QSX30" s="96"/>
      <c r="QSY30" s="96"/>
      <c r="QSZ30" s="96"/>
      <c r="QTA30" s="96"/>
      <c r="QTB30" s="96"/>
      <c r="QTC30" s="96"/>
      <c r="QTD30" s="96"/>
      <c r="QTE30" s="96"/>
      <c r="QTF30" s="96"/>
      <c r="QTG30" s="96"/>
      <c r="QTH30" s="96"/>
      <c r="QTI30" s="96"/>
      <c r="QTJ30" s="96"/>
      <c r="QTK30" s="96"/>
      <c r="QTL30" s="96"/>
      <c r="QTM30" s="96"/>
      <c r="QTN30" s="96"/>
      <c r="QTO30" s="96"/>
      <c r="QTP30" s="96"/>
      <c r="QTQ30" s="96"/>
      <c r="QTR30" s="96"/>
      <c r="QTS30" s="96"/>
      <c r="QTT30" s="96"/>
      <c r="QTU30" s="96"/>
      <c r="QTV30" s="96"/>
      <c r="QTW30" s="96"/>
      <c r="QTX30" s="96"/>
      <c r="QTY30" s="96"/>
      <c r="QTZ30" s="96"/>
      <c r="QUA30" s="96"/>
      <c r="QUB30" s="96"/>
      <c r="QUC30" s="96"/>
      <c r="QUD30" s="96"/>
      <c r="QUE30" s="96"/>
      <c r="QUF30" s="96"/>
      <c r="QUG30" s="96"/>
      <c r="QUH30" s="96"/>
      <c r="QUI30" s="96"/>
      <c r="QUJ30" s="96"/>
      <c r="QUK30" s="96"/>
      <c r="QUL30" s="96"/>
      <c r="QUM30" s="96"/>
      <c r="QUN30" s="96"/>
      <c r="QUO30" s="96"/>
      <c r="QUP30" s="96"/>
      <c r="QUQ30" s="96"/>
      <c r="QUR30" s="96"/>
      <c r="QUS30" s="96"/>
      <c r="QUT30" s="96"/>
      <c r="QUU30" s="96"/>
      <c r="QUV30" s="96"/>
      <c r="QUW30" s="96"/>
      <c r="QUX30" s="96"/>
      <c r="QUY30" s="96"/>
      <c r="QUZ30" s="96"/>
      <c r="QVA30" s="96"/>
      <c r="QVB30" s="96"/>
      <c r="QVC30" s="96"/>
      <c r="QVD30" s="96"/>
      <c r="QVE30" s="96"/>
      <c r="QVF30" s="96"/>
      <c r="QVG30" s="96"/>
      <c r="QVH30" s="96"/>
      <c r="QVI30" s="96"/>
      <c r="QVJ30" s="96"/>
      <c r="QVK30" s="96"/>
      <c r="QVL30" s="96"/>
      <c r="QVM30" s="96"/>
      <c r="QVN30" s="96"/>
      <c r="QVO30" s="96"/>
      <c r="QVP30" s="96"/>
      <c r="QVQ30" s="96"/>
      <c r="QVR30" s="96"/>
      <c r="QVS30" s="96"/>
      <c r="QVT30" s="96"/>
      <c r="QVU30" s="96"/>
      <c r="QVV30" s="96"/>
      <c r="QVW30" s="96"/>
      <c r="QVX30" s="96"/>
      <c r="QVY30" s="96"/>
      <c r="QVZ30" s="96"/>
      <c r="QWA30" s="96"/>
      <c r="QWB30" s="96"/>
      <c r="QWC30" s="96"/>
      <c r="QWD30" s="96"/>
      <c r="QWE30" s="96"/>
      <c r="QWF30" s="96"/>
      <c r="QWG30" s="96"/>
      <c r="QWH30" s="96"/>
      <c r="QWI30" s="96"/>
      <c r="QWJ30" s="96"/>
      <c r="QWK30" s="96"/>
      <c r="QWL30" s="96"/>
      <c r="QWM30" s="96"/>
      <c r="QWN30" s="96"/>
      <c r="QWO30" s="96"/>
      <c r="QWP30" s="96"/>
      <c r="QWQ30" s="96"/>
      <c r="QWR30" s="96"/>
      <c r="QWS30" s="96"/>
      <c r="QWT30" s="96"/>
      <c r="QWU30" s="96"/>
      <c r="QWV30" s="96"/>
      <c r="QWW30" s="96"/>
      <c r="QWX30" s="96"/>
      <c r="QWY30" s="96"/>
      <c r="QWZ30" s="96"/>
      <c r="QXA30" s="96"/>
      <c r="QXB30" s="96"/>
      <c r="QXC30" s="96"/>
      <c r="QXD30" s="96"/>
      <c r="QXE30" s="96"/>
      <c r="QXF30" s="96"/>
      <c r="QXG30" s="96"/>
      <c r="QXH30" s="96"/>
      <c r="QXI30" s="96"/>
      <c r="QXJ30" s="96"/>
      <c r="QXK30" s="96"/>
      <c r="QXL30" s="96"/>
      <c r="QXM30" s="96"/>
      <c r="QXN30" s="96"/>
      <c r="QXO30" s="96"/>
      <c r="QXP30" s="96"/>
      <c r="QXQ30" s="96"/>
      <c r="QXR30" s="96"/>
      <c r="QXS30" s="96"/>
      <c r="QXT30" s="96"/>
      <c r="QXU30" s="96"/>
      <c r="QXV30" s="96"/>
      <c r="QXW30" s="96"/>
      <c r="QXX30" s="96"/>
      <c r="QXY30" s="96"/>
      <c r="QXZ30" s="96"/>
      <c r="QYA30" s="96"/>
      <c r="QYB30" s="96"/>
      <c r="QYC30" s="96"/>
      <c r="QYD30" s="96"/>
      <c r="QYE30" s="96"/>
      <c r="QYF30" s="96"/>
      <c r="QYG30" s="96"/>
      <c r="QYH30" s="96"/>
      <c r="QYI30" s="96"/>
      <c r="QYJ30" s="96"/>
      <c r="QYK30" s="96"/>
      <c r="QYL30" s="96"/>
      <c r="QYM30" s="96"/>
      <c r="QYN30" s="96"/>
      <c r="QYO30" s="96"/>
      <c r="QYP30" s="96"/>
      <c r="QYQ30" s="96"/>
      <c r="QYR30" s="96"/>
      <c r="QYS30" s="96"/>
      <c r="QYT30" s="96"/>
      <c r="QYU30" s="96"/>
      <c r="QYV30" s="96"/>
      <c r="QYW30" s="96"/>
      <c r="QYX30" s="96"/>
      <c r="QYY30" s="96"/>
      <c r="QYZ30" s="96"/>
      <c r="QZA30" s="96"/>
      <c r="QZB30" s="96"/>
      <c r="QZC30" s="96"/>
      <c r="QZD30" s="96"/>
      <c r="QZE30" s="96"/>
      <c r="QZF30" s="96"/>
      <c r="QZG30" s="96"/>
      <c r="QZH30" s="96"/>
      <c r="QZI30" s="96"/>
      <c r="QZJ30" s="96"/>
      <c r="QZK30" s="96"/>
      <c r="QZL30" s="96"/>
      <c r="QZM30" s="96"/>
      <c r="QZN30" s="96"/>
      <c r="QZO30" s="96"/>
      <c r="QZP30" s="96"/>
      <c r="QZQ30" s="96"/>
      <c r="QZR30" s="96"/>
      <c r="QZS30" s="96"/>
      <c r="QZT30" s="96"/>
      <c r="QZU30" s="96"/>
      <c r="QZV30" s="96"/>
      <c r="QZW30" s="96"/>
      <c r="QZX30" s="96"/>
      <c r="QZY30" s="96"/>
      <c r="QZZ30" s="96"/>
      <c r="RAA30" s="96"/>
      <c r="RAB30" s="96"/>
      <c r="RAC30" s="96"/>
      <c r="RAD30" s="96"/>
      <c r="RAE30" s="96"/>
      <c r="RAF30" s="96"/>
      <c r="RAG30" s="96"/>
      <c r="RAH30" s="96"/>
      <c r="RAI30" s="96"/>
      <c r="RAJ30" s="96"/>
      <c r="RAK30" s="96"/>
      <c r="RAL30" s="96"/>
      <c r="RAM30" s="96"/>
      <c r="RAN30" s="96"/>
      <c r="RAO30" s="96"/>
      <c r="RAP30" s="96"/>
      <c r="RAQ30" s="96"/>
      <c r="RAR30" s="96"/>
      <c r="RAS30" s="96"/>
      <c r="RAT30" s="96"/>
      <c r="RAU30" s="96"/>
      <c r="RAV30" s="96"/>
      <c r="RAW30" s="96"/>
      <c r="RAX30" s="96"/>
      <c r="RAY30" s="96"/>
      <c r="RAZ30" s="96"/>
      <c r="RBA30" s="96"/>
      <c r="RBB30" s="96"/>
      <c r="RBC30" s="96"/>
      <c r="RBD30" s="96"/>
      <c r="RBE30" s="96"/>
      <c r="RBF30" s="96"/>
      <c r="RBG30" s="96"/>
      <c r="RBH30" s="96"/>
      <c r="RBI30" s="96"/>
      <c r="RBJ30" s="96"/>
      <c r="RBK30" s="96"/>
      <c r="RBL30" s="96"/>
      <c r="RBM30" s="96"/>
      <c r="RBN30" s="96"/>
      <c r="RBO30" s="96"/>
      <c r="RBP30" s="96"/>
      <c r="RBQ30" s="96"/>
      <c r="RBR30" s="96"/>
      <c r="RBS30" s="96"/>
      <c r="RBT30" s="96"/>
      <c r="RBU30" s="96"/>
      <c r="RBV30" s="96"/>
      <c r="RBW30" s="96"/>
      <c r="RBX30" s="96"/>
      <c r="RBY30" s="96"/>
      <c r="RBZ30" s="96"/>
      <c r="RCA30" s="96"/>
      <c r="RCB30" s="96"/>
      <c r="RCC30" s="96"/>
      <c r="RCD30" s="96"/>
      <c r="RCE30" s="96"/>
      <c r="RCF30" s="96"/>
      <c r="RCG30" s="96"/>
      <c r="RCH30" s="96"/>
      <c r="RCI30" s="96"/>
      <c r="RCJ30" s="96"/>
      <c r="RCK30" s="96"/>
      <c r="RCL30" s="96"/>
      <c r="RCM30" s="96"/>
      <c r="RCN30" s="96"/>
      <c r="RCO30" s="96"/>
      <c r="RCP30" s="96"/>
      <c r="RCQ30" s="96"/>
      <c r="RCR30" s="96"/>
      <c r="RCS30" s="96"/>
      <c r="RCT30" s="96"/>
      <c r="RCU30" s="96"/>
      <c r="RCV30" s="96"/>
      <c r="RCW30" s="96"/>
      <c r="RCX30" s="96"/>
      <c r="RCY30" s="96"/>
      <c r="RCZ30" s="96"/>
      <c r="RDA30" s="96"/>
      <c r="RDB30" s="96"/>
      <c r="RDC30" s="96"/>
      <c r="RDD30" s="96"/>
      <c r="RDE30" s="96"/>
      <c r="RDF30" s="96"/>
      <c r="RDG30" s="96"/>
      <c r="RDH30" s="96"/>
      <c r="RDI30" s="96"/>
      <c r="RDJ30" s="96"/>
      <c r="RDK30" s="96"/>
      <c r="RDL30" s="96"/>
      <c r="RDM30" s="96"/>
      <c r="RDN30" s="96"/>
      <c r="RDO30" s="96"/>
      <c r="RDP30" s="96"/>
      <c r="RDQ30" s="96"/>
      <c r="RDR30" s="96"/>
      <c r="RDS30" s="96"/>
      <c r="RDT30" s="96"/>
      <c r="RDU30" s="96"/>
      <c r="RDV30" s="96"/>
      <c r="RDW30" s="96"/>
      <c r="RDX30" s="96"/>
      <c r="RDY30" s="96"/>
      <c r="RDZ30" s="96"/>
      <c r="REA30" s="96"/>
      <c r="REB30" s="96"/>
      <c r="REC30" s="96"/>
      <c r="RED30" s="96"/>
      <c r="REE30" s="96"/>
      <c r="REF30" s="96"/>
      <c r="REG30" s="96"/>
      <c r="REH30" s="96"/>
      <c r="REI30" s="96"/>
      <c r="REJ30" s="96"/>
      <c r="REK30" s="96"/>
      <c r="REL30" s="96"/>
      <c r="REM30" s="96"/>
      <c r="REN30" s="96"/>
      <c r="REO30" s="96"/>
      <c r="REP30" s="96"/>
      <c r="REQ30" s="96"/>
      <c r="RER30" s="96"/>
      <c r="RES30" s="96"/>
      <c r="RET30" s="96"/>
      <c r="REU30" s="96"/>
      <c r="REV30" s="96"/>
      <c r="REW30" s="96"/>
      <c r="REX30" s="96"/>
      <c r="REY30" s="96"/>
      <c r="REZ30" s="96"/>
      <c r="RFA30" s="96"/>
      <c r="RFB30" s="96"/>
      <c r="RFC30" s="96"/>
      <c r="RFD30" s="96"/>
      <c r="RFE30" s="96"/>
      <c r="RFF30" s="96"/>
      <c r="RFG30" s="96"/>
      <c r="RFH30" s="96"/>
      <c r="RFI30" s="96"/>
      <c r="RFJ30" s="96"/>
      <c r="RFK30" s="96"/>
      <c r="RFL30" s="96"/>
      <c r="RFM30" s="96"/>
      <c r="RFN30" s="96"/>
      <c r="RFO30" s="96"/>
      <c r="RFP30" s="96"/>
      <c r="RFQ30" s="96"/>
      <c r="RFR30" s="96"/>
      <c r="RFS30" s="96"/>
      <c r="RFT30" s="96"/>
      <c r="RFU30" s="96"/>
      <c r="RFV30" s="96"/>
      <c r="RFW30" s="96"/>
      <c r="RFX30" s="96"/>
      <c r="RFY30" s="96"/>
      <c r="RFZ30" s="96"/>
      <c r="RGA30" s="96"/>
      <c r="RGB30" s="96"/>
      <c r="RGC30" s="96"/>
      <c r="RGD30" s="96"/>
      <c r="RGE30" s="96"/>
      <c r="RGF30" s="96"/>
      <c r="RGG30" s="96"/>
      <c r="RGH30" s="96"/>
      <c r="RGI30" s="96"/>
      <c r="RGJ30" s="96"/>
      <c r="RGK30" s="96"/>
      <c r="RGL30" s="96"/>
      <c r="RGM30" s="96"/>
      <c r="RGN30" s="96"/>
      <c r="RGO30" s="96"/>
      <c r="RGP30" s="96"/>
      <c r="RGQ30" s="96"/>
      <c r="RGR30" s="96"/>
      <c r="RGS30" s="96"/>
      <c r="RGT30" s="96"/>
      <c r="RGU30" s="96"/>
      <c r="RGV30" s="96"/>
      <c r="RGW30" s="96"/>
      <c r="RGX30" s="96"/>
      <c r="RGY30" s="96"/>
      <c r="RGZ30" s="96"/>
      <c r="RHA30" s="96"/>
      <c r="RHB30" s="96"/>
      <c r="RHC30" s="96"/>
      <c r="RHD30" s="96"/>
      <c r="RHE30" s="96"/>
      <c r="RHF30" s="96"/>
      <c r="RHG30" s="96"/>
      <c r="RHH30" s="96"/>
      <c r="RHI30" s="96"/>
      <c r="RHJ30" s="96"/>
      <c r="RHK30" s="96"/>
      <c r="RHL30" s="96"/>
      <c r="RHM30" s="96"/>
      <c r="RHN30" s="96"/>
      <c r="RHO30" s="96"/>
      <c r="RHP30" s="96"/>
      <c r="RHQ30" s="96"/>
      <c r="RHR30" s="96"/>
      <c r="RHS30" s="96"/>
      <c r="RHT30" s="96"/>
      <c r="RHU30" s="96"/>
      <c r="RHV30" s="96"/>
      <c r="RHW30" s="96"/>
      <c r="RHX30" s="96"/>
      <c r="RHY30" s="96"/>
      <c r="RHZ30" s="96"/>
      <c r="RIA30" s="96"/>
      <c r="RIB30" s="96"/>
      <c r="RIC30" s="96"/>
      <c r="RID30" s="96"/>
      <c r="RIE30" s="96"/>
      <c r="RIF30" s="96"/>
      <c r="RIG30" s="96"/>
      <c r="RIH30" s="96"/>
      <c r="RII30" s="96"/>
      <c r="RIJ30" s="96"/>
      <c r="RIK30" s="96"/>
      <c r="RIL30" s="96"/>
      <c r="RIM30" s="96"/>
      <c r="RIN30" s="96"/>
      <c r="RIO30" s="96"/>
      <c r="RIP30" s="96"/>
      <c r="RIQ30" s="96"/>
      <c r="RIR30" s="96"/>
      <c r="RIS30" s="96"/>
      <c r="RIT30" s="96"/>
      <c r="RIU30" s="96"/>
      <c r="RIV30" s="96"/>
      <c r="RIW30" s="96"/>
      <c r="RIX30" s="96"/>
      <c r="RIY30" s="96"/>
      <c r="RIZ30" s="96"/>
      <c r="RJA30" s="96"/>
      <c r="RJB30" s="96"/>
      <c r="RJC30" s="96"/>
      <c r="RJD30" s="96"/>
      <c r="RJE30" s="96"/>
      <c r="RJF30" s="96"/>
      <c r="RJG30" s="96"/>
      <c r="RJH30" s="96"/>
      <c r="RJI30" s="96"/>
      <c r="RJJ30" s="96"/>
      <c r="RJK30" s="96"/>
      <c r="RJL30" s="96"/>
      <c r="RJM30" s="96"/>
      <c r="RJN30" s="96"/>
      <c r="RJO30" s="96"/>
      <c r="RJP30" s="96"/>
      <c r="RJQ30" s="96"/>
      <c r="RJR30" s="96"/>
      <c r="RJS30" s="96"/>
      <c r="RJT30" s="96"/>
      <c r="RJU30" s="96"/>
      <c r="RJV30" s="96"/>
      <c r="RJW30" s="96"/>
      <c r="RJX30" s="96"/>
      <c r="RJY30" s="96"/>
      <c r="RJZ30" s="96"/>
      <c r="RKA30" s="96"/>
      <c r="RKB30" s="96"/>
      <c r="RKC30" s="96"/>
      <c r="RKD30" s="96"/>
      <c r="RKE30" s="96"/>
      <c r="RKF30" s="96"/>
      <c r="RKG30" s="96"/>
      <c r="RKH30" s="96"/>
      <c r="RKI30" s="96"/>
      <c r="RKJ30" s="96"/>
      <c r="RKK30" s="96"/>
      <c r="RKL30" s="96"/>
      <c r="RKM30" s="96"/>
      <c r="RKN30" s="96"/>
      <c r="RKO30" s="96"/>
      <c r="RKP30" s="96"/>
      <c r="RKQ30" s="96"/>
      <c r="RKR30" s="96"/>
      <c r="RKS30" s="96"/>
      <c r="RKT30" s="96"/>
      <c r="RKU30" s="96"/>
      <c r="RKV30" s="96"/>
      <c r="RKW30" s="96"/>
      <c r="RKX30" s="96"/>
      <c r="RKY30" s="96"/>
      <c r="RKZ30" s="96"/>
      <c r="RLA30" s="96"/>
      <c r="RLB30" s="96"/>
      <c r="RLC30" s="96"/>
      <c r="RLD30" s="96"/>
      <c r="RLE30" s="96"/>
      <c r="RLF30" s="96"/>
      <c r="RLG30" s="96"/>
      <c r="RLH30" s="96"/>
      <c r="RLI30" s="96"/>
      <c r="RLJ30" s="96"/>
      <c r="RLK30" s="96"/>
      <c r="RLL30" s="96"/>
      <c r="RLM30" s="96"/>
      <c r="RLN30" s="96"/>
      <c r="RLO30" s="96"/>
      <c r="RLP30" s="96"/>
      <c r="RLQ30" s="96"/>
      <c r="RLR30" s="96"/>
      <c r="RLS30" s="96"/>
      <c r="RLT30" s="96"/>
      <c r="RLU30" s="96"/>
      <c r="RLV30" s="96"/>
      <c r="RLW30" s="96"/>
      <c r="RLX30" s="96"/>
      <c r="RLY30" s="96"/>
      <c r="RLZ30" s="96"/>
      <c r="RMA30" s="96"/>
      <c r="RMB30" s="96"/>
      <c r="RMC30" s="96"/>
      <c r="RMD30" s="96"/>
      <c r="RME30" s="96"/>
      <c r="RMF30" s="96"/>
      <c r="RMG30" s="96"/>
      <c r="RMH30" s="96"/>
      <c r="RMI30" s="96"/>
      <c r="RMJ30" s="96"/>
      <c r="RMK30" s="96"/>
      <c r="RML30" s="96"/>
      <c r="RMM30" s="96"/>
      <c r="RMN30" s="96"/>
      <c r="RMO30" s="96"/>
      <c r="RMP30" s="96"/>
      <c r="RMQ30" s="96"/>
      <c r="RMR30" s="96"/>
      <c r="RMS30" s="96"/>
      <c r="RMT30" s="96"/>
      <c r="RMU30" s="96"/>
      <c r="RMV30" s="96"/>
      <c r="RMW30" s="96"/>
      <c r="RMX30" s="96"/>
      <c r="RMY30" s="96"/>
      <c r="RMZ30" s="96"/>
      <c r="RNA30" s="96"/>
      <c r="RNB30" s="96"/>
      <c r="RNC30" s="96"/>
      <c r="RND30" s="96"/>
      <c r="RNE30" s="96"/>
      <c r="RNF30" s="96"/>
      <c r="RNG30" s="96"/>
      <c r="RNH30" s="96"/>
      <c r="RNI30" s="96"/>
      <c r="RNJ30" s="96"/>
      <c r="RNK30" s="96"/>
      <c r="RNL30" s="96"/>
      <c r="RNM30" s="96"/>
      <c r="RNN30" s="96"/>
      <c r="RNO30" s="96"/>
      <c r="RNP30" s="96"/>
      <c r="RNQ30" s="96"/>
      <c r="RNR30" s="96"/>
      <c r="RNS30" s="96"/>
      <c r="RNT30" s="96"/>
      <c r="RNU30" s="96"/>
      <c r="RNV30" s="96"/>
      <c r="RNW30" s="96"/>
      <c r="RNX30" s="96"/>
      <c r="RNY30" s="96"/>
      <c r="RNZ30" s="96"/>
      <c r="ROA30" s="96"/>
      <c r="ROB30" s="96"/>
      <c r="ROC30" s="96"/>
      <c r="ROD30" s="96"/>
      <c r="ROE30" s="96"/>
      <c r="ROF30" s="96"/>
      <c r="ROG30" s="96"/>
      <c r="ROH30" s="96"/>
      <c r="ROI30" s="96"/>
      <c r="ROJ30" s="96"/>
      <c r="ROK30" s="96"/>
      <c r="ROL30" s="96"/>
      <c r="ROM30" s="96"/>
      <c r="RON30" s="96"/>
      <c r="ROO30" s="96"/>
      <c r="ROP30" s="96"/>
      <c r="ROQ30" s="96"/>
      <c r="ROR30" s="96"/>
      <c r="ROS30" s="96"/>
      <c r="ROT30" s="96"/>
      <c r="ROU30" s="96"/>
      <c r="ROV30" s="96"/>
      <c r="ROW30" s="96"/>
      <c r="ROX30" s="96"/>
      <c r="ROY30" s="96"/>
      <c r="ROZ30" s="96"/>
      <c r="RPA30" s="96"/>
      <c r="RPB30" s="96"/>
      <c r="RPC30" s="96"/>
      <c r="RPD30" s="96"/>
      <c r="RPE30" s="96"/>
      <c r="RPF30" s="96"/>
      <c r="RPG30" s="96"/>
      <c r="RPH30" s="96"/>
      <c r="RPI30" s="96"/>
      <c r="RPJ30" s="96"/>
      <c r="RPK30" s="96"/>
      <c r="RPL30" s="96"/>
      <c r="RPM30" s="96"/>
      <c r="RPN30" s="96"/>
      <c r="RPO30" s="96"/>
      <c r="RPP30" s="96"/>
      <c r="RPQ30" s="96"/>
      <c r="RPR30" s="96"/>
      <c r="RPS30" s="96"/>
      <c r="RPT30" s="96"/>
      <c r="RPU30" s="96"/>
      <c r="RPV30" s="96"/>
      <c r="RPW30" s="96"/>
      <c r="RPX30" s="96"/>
      <c r="RPY30" s="96"/>
      <c r="RPZ30" s="96"/>
      <c r="RQA30" s="96"/>
      <c r="RQB30" s="96"/>
      <c r="RQC30" s="96"/>
      <c r="RQD30" s="96"/>
      <c r="RQE30" s="96"/>
      <c r="RQF30" s="96"/>
      <c r="RQG30" s="96"/>
      <c r="RQH30" s="96"/>
      <c r="RQI30" s="96"/>
      <c r="RQJ30" s="96"/>
      <c r="RQK30" s="96"/>
      <c r="RQL30" s="96"/>
      <c r="RQM30" s="96"/>
      <c r="RQN30" s="96"/>
      <c r="RQO30" s="96"/>
      <c r="RQP30" s="96"/>
      <c r="RQQ30" s="96"/>
      <c r="RQR30" s="96"/>
      <c r="RQS30" s="96"/>
      <c r="RQT30" s="96"/>
      <c r="RQU30" s="96"/>
      <c r="RQV30" s="96"/>
      <c r="RQW30" s="96"/>
      <c r="RQX30" s="96"/>
      <c r="RQY30" s="96"/>
      <c r="RQZ30" s="96"/>
      <c r="RRA30" s="96"/>
      <c r="RRB30" s="96"/>
      <c r="RRC30" s="96"/>
      <c r="RRD30" s="96"/>
      <c r="RRE30" s="96"/>
      <c r="RRF30" s="96"/>
      <c r="RRG30" s="96"/>
      <c r="RRH30" s="96"/>
      <c r="RRI30" s="96"/>
      <c r="RRJ30" s="96"/>
      <c r="RRK30" s="96"/>
      <c r="RRL30" s="96"/>
      <c r="RRM30" s="96"/>
      <c r="RRN30" s="96"/>
      <c r="RRO30" s="96"/>
      <c r="RRP30" s="96"/>
      <c r="RRQ30" s="96"/>
      <c r="RRR30" s="96"/>
      <c r="RRS30" s="96"/>
      <c r="RRT30" s="96"/>
      <c r="RRU30" s="96"/>
      <c r="RRV30" s="96"/>
      <c r="RRW30" s="96"/>
      <c r="RRX30" s="96"/>
      <c r="RRY30" s="96"/>
      <c r="RRZ30" s="96"/>
      <c r="RSA30" s="96"/>
      <c r="RSB30" s="96"/>
      <c r="RSC30" s="96"/>
      <c r="RSD30" s="96"/>
      <c r="RSE30" s="96"/>
      <c r="RSF30" s="96"/>
      <c r="RSG30" s="96"/>
      <c r="RSH30" s="96"/>
      <c r="RSI30" s="96"/>
      <c r="RSJ30" s="96"/>
      <c r="RSK30" s="96"/>
      <c r="RSL30" s="96"/>
      <c r="RSM30" s="96"/>
      <c r="RSN30" s="96"/>
      <c r="RSO30" s="96"/>
      <c r="RSP30" s="96"/>
      <c r="RSQ30" s="96"/>
      <c r="RSR30" s="96"/>
      <c r="RSS30" s="96"/>
      <c r="RST30" s="96"/>
      <c r="RSU30" s="96"/>
      <c r="RSV30" s="96"/>
      <c r="RSW30" s="96"/>
      <c r="RSX30" s="96"/>
      <c r="RSY30" s="96"/>
      <c r="RSZ30" s="96"/>
      <c r="RTA30" s="96"/>
      <c r="RTB30" s="96"/>
      <c r="RTC30" s="96"/>
      <c r="RTD30" s="96"/>
      <c r="RTE30" s="96"/>
      <c r="RTF30" s="96"/>
      <c r="RTG30" s="96"/>
      <c r="RTH30" s="96"/>
      <c r="RTI30" s="96"/>
      <c r="RTJ30" s="96"/>
      <c r="RTK30" s="96"/>
      <c r="RTL30" s="96"/>
      <c r="RTM30" s="96"/>
      <c r="RTN30" s="96"/>
      <c r="RTO30" s="96"/>
      <c r="RTP30" s="96"/>
      <c r="RTQ30" s="96"/>
      <c r="RTR30" s="96"/>
      <c r="RTS30" s="96"/>
      <c r="RTT30" s="96"/>
      <c r="RTU30" s="96"/>
      <c r="RTV30" s="96"/>
      <c r="RTW30" s="96"/>
      <c r="RTX30" s="96"/>
      <c r="RTY30" s="96"/>
      <c r="RTZ30" s="96"/>
      <c r="RUA30" s="96"/>
      <c r="RUB30" s="96"/>
      <c r="RUC30" s="96"/>
      <c r="RUD30" s="96"/>
      <c r="RUE30" s="96"/>
      <c r="RUF30" s="96"/>
      <c r="RUG30" s="96"/>
      <c r="RUH30" s="96"/>
      <c r="RUI30" s="96"/>
      <c r="RUJ30" s="96"/>
      <c r="RUK30" s="96"/>
      <c r="RUL30" s="96"/>
      <c r="RUM30" s="96"/>
      <c r="RUN30" s="96"/>
      <c r="RUO30" s="96"/>
      <c r="RUP30" s="96"/>
      <c r="RUQ30" s="96"/>
      <c r="RUR30" s="96"/>
      <c r="RUS30" s="96"/>
      <c r="RUT30" s="96"/>
      <c r="RUU30" s="96"/>
      <c r="RUV30" s="96"/>
      <c r="RUW30" s="96"/>
      <c r="RUX30" s="96"/>
      <c r="RUY30" s="96"/>
      <c r="RUZ30" s="96"/>
      <c r="RVA30" s="96"/>
      <c r="RVB30" s="96"/>
      <c r="RVC30" s="96"/>
      <c r="RVD30" s="96"/>
      <c r="RVE30" s="96"/>
      <c r="RVF30" s="96"/>
      <c r="RVG30" s="96"/>
      <c r="RVH30" s="96"/>
      <c r="RVI30" s="96"/>
      <c r="RVJ30" s="96"/>
      <c r="RVK30" s="96"/>
      <c r="RVL30" s="96"/>
      <c r="RVM30" s="96"/>
      <c r="RVN30" s="96"/>
      <c r="RVO30" s="96"/>
      <c r="RVP30" s="96"/>
      <c r="RVQ30" s="96"/>
      <c r="RVR30" s="96"/>
      <c r="RVS30" s="96"/>
      <c r="RVT30" s="96"/>
      <c r="RVU30" s="96"/>
      <c r="RVV30" s="96"/>
      <c r="RVW30" s="96"/>
      <c r="RVX30" s="96"/>
      <c r="RVY30" s="96"/>
      <c r="RVZ30" s="96"/>
      <c r="RWA30" s="96"/>
      <c r="RWB30" s="96"/>
      <c r="RWC30" s="96"/>
      <c r="RWD30" s="96"/>
      <c r="RWE30" s="96"/>
      <c r="RWF30" s="96"/>
      <c r="RWG30" s="96"/>
      <c r="RWH30" s="96"/>
      <c r="RWI30" s="96"/>
      <c r="RWJ30" s="96"/>
      <c r="RWK30" s="96"/>
      <c r="RWL30" s="96"/>
      <c r="RWM30" s="96"/>
      <c r="RWN30" s="96"/>
      <c r="RWO30" s="96"/>
      <c r="RWP30" s="96"/>
      <c r="RWQ30" s="96"/>
      <c r="RWR30" s="96"/>
      <c r="RWS30" s="96"/>
      <c r="RWT30" s="96"/>
      <c r="RWU30" s="96"/>
      <c r="RWV30" s="96"/>
      <c r="RWW30" s="96"/>
      <c r="RWX30" s="96"/>
      <c r="RWY30" s="96"/>
      <c r="RWZ30" s="96"/>
      <c r="RXA30" s="96"/>
      <c r="RXB30" s="96"/>
      <c r="RXC30" s="96"/>
      <c r="RXD30" s="96"/>
      <c r="RXE30" s="96"/>
      <c r="RXF30" s="96"/>
      <c r="RXG30" s="96"/>
      <c r="RXH30" s="96"/>
      <c r="RXI30" s="96"/>
      <c r="RXJ30" s="96"/>
      <c r="RXK30" s="96"/>
      <c r="RXL30" s="96"/>
      <c r="RXM30" s="96"/>
      <c r="RXN30" s="96"/>
      <c r="RXO30" s="96"/>
      <c r="RXP30" s="96"/>
      <c r="RXQ30" s="96"/>
      <c r="RXR30" s="96"/>
      <c r="RXS30" s="96"/>
      <c r="RXT30" s="96"/>
      <c r="RXU30" s="96"/>
      <c r="RXV30" s="96"/>
      <c r="RXW30" s="96"/>
      <c r="RXX30" s="96"/>
      <c r="RXY30" s="96"/>
      <c r="RXZ30" s="96"/>
      <c r="RYA30" s="96"/>
      <c r="RYB30" s="96"/>
      <c r="RYC30" s="96"/>
      <c r="RYD30" s="96"/>
      <c r="RYE30" s="96"/>
      <c r="RYF30" s="96"/>
      <c r="RYG30" s="96"/>
      <c r="RYH30" s="96"/>
      <c r="RYI30" s="96"/>
      <c r="RYJ30" s="96"/>
      <c r="RYK30" s="96"/>
      <c r="RYL30" s="96"/>
      <c r="RYM30" s="96"/>
      <c r="RYN30" s="96"/>
      <c r="RYO30" s="96"/>
      <c r="RYP30" s="96"/>
      <c r="RYQ30" s="96"/>
      <c r="RYR30" s="96"/>
      <c r="RYS30" s="96"/>
      <c r="RYT30" s="96"/>
      <c r="RYU30" s="96"/>
      <c r="RYV30" s="96"/>
      <c r="RYW30" s="96"/>
      <c r="RYX30" s="96"/>
      <c r="RYY30" s="96"/>
      <c r="RYZ30" s="96"/>
      <c r="RZA30" s="96"/>
      <c r="RZB30" s="96"/>
      <c r="RZC30" s="96"/>
      <c r="RZD30" s="96"/>
      <c r="RZE30" s="96"/>
      <c r="RZF30" s="96"/>
      <c r="RZG30" s="96"/>
      <c r="RZH30" s="96"/>
      <c r="RZI30" s="96"/>
      <c r="RZJ30" s="96"/>
      <c r="RZK30" s="96"/>
      <c r="RZL30" s="96"/>
      <c r="RZM30" s="96"/>
      <c r="RZN30" s="96"/>
      <c r="RZO30" s="96"/>
      <c r="RZP30" s="96"/>
      <c r="RZQ30" s="96"/>
      <c r="RZR30" s="96"/>
      <c r="RZS30" s="96"/>
      <c r="RZT30" s="96"/>
      <c r="RZU30" s="96"/>
      <c r="RZV30" s="96"/>
      <c r="RZW30" s="96"/>
      <c r="RZX30" s="96"/>
      <c r="RZY30" s="96"/>
      <c r="RZZ30" s="96"/>
      <c r="SAA30" s="96"/>
      <c r="SAB30" s="96"/>
      <c r="SAC30" s="96"/>
      <c r="SAD30" s="96"/>
      <c r="SAE30" s="96"/>
      <c r="SAF30" s="96"/>
      <c r="SAG30" s="96"/>
      <c r="SAH30" s="96"/>
      <c r="SAI30" s="96"/>
      <c r="SAJ30" s="96"/>
      <c r="SAK30" s="96"/>
      <c r="SAL30" s="96"/>
      <c r="SAM30" s="96"/>
      <c r="SAN30" s="96"/>
      <c r="SAO30" s="96"/>
      <c r="SAP30" s="96"/>
      <c r="SAQ30" s="96"/>
      <c r="SAR30" s="96"/>
      <c r="SAS30" s="96"/>
      <c r="SAT30" s="96"/>
      <c r="SAU30" s="96"/>
      <c r="SAV30" s="96"/>
      <c r="SAW30" s="96"/>
      <c r="SAX30" s="96"/>
      <c r="SAY30" s="96"/>
      <c r="SAZ30" s="96"/>
      <c r="SBA30" s="96"/>
      <c r="SBB30" s="96"/>
      <c r="SBC30" s="96"/>
      <c r="SBD30" s="96"/>
      <c r="SBE30" s="96"/>
      <c r="SBF30" s="96"/>
      <c r="SBG30" s="96"/>
      <c r="SBH30" s="96"/>
      <c r="SBI30" s="96"/>
      <c r="SBJ30" s="96"/>
      <c r="SBK30" s="96"/>
      <c r="SBL30" s="96"/>
      <c r="SBM30" s="96"/>
      <c r="SBN30" s="96"/>
      <c r="SBO30" s="96"/>
      <c r="SBP30" s="96"/>
      <c r="SBQ30" s="96"/>
      <c r="SBR30" s="96"/>
      <c r="SBS30" s="96"/>
      <c r="SBT30" s="96"/>
      <c r="SBU30" s="96"/>
      <c r="SBV30" s="96"/>
      <c r="SBW30" s="96"/>
      <c r="SBX30" s="96"/>
      <c r="SBY30" s="96"/>
      <c r="SBZ30" s="96"/>
      <c r="SCA30" s="96"/>
      <c r="SCB30" s="96"/>
      <c r="SCC30" s="96"/>
      <c r="SCD30" s="96"/>
      <c r="SCE30" s="96"/>
      <c r="SCF30" s="96"/>
      <c r="SCG30" s="96"/>
      <c r="SCH30" s="96"/>
      <c r="SCI30" s="96"/>
      <c r="SCJ30" s="96"/>
      <c r="SCK30" s="96"/>
      <c r="SCL30" s="96"/>
      <c r="SCM30" s="96"/>
      <c r="SCN30" s="96"/>
      <c r="SCO30" s="96"/>
      <c r="SCP30" s="96"/>
      <c r="SCQ30" s="96"/>
      <c r="SCR30" s="96"/>
      <c r="SCS30" s="96"/>
      <c r="SCT30" s="96"/>
      <c r="SCU30" s="96"/>
      <c r="SCV30" s="96"/>
      <c r="SCW30" s="96"/>
      <c r="SCX30" s="96"/>
      <c r="SCY30" s="96"/>
      <c r="SCZ30" s="96"/>
      <c r="SDA30" s="96"/>
      <c r="SDB30" s="96"/>
      <c r="SDC30" s="96"/>
      <c r="SDD30" s="96"/>
      <c r="SDE30" s="96"/>
      <c r="SDF30" s="96"/>
      <c r="SDG30" s="96"/>
      <c r="SDH30" s="96"/>
      <c r="SDI30" s="96"/>
      <c r="SDJ30" s="96"/>
      <c r="SDK30" s="96"/>
      <c r="SDL30" s="96"/>
      <c r="SDM30" s="96"/>
      <c r="SDN30" s="96"/>
      <c r="SDO30" s="96"/>
      <c r="SDP30" s="96"/>
      <c r="SDQ30" s="96"/>
      <c r="SDR30" s="96"/>
      <c r="SDS30" s="96"/>
      <c r="SDT30" s="96"/>
      <c r="SDU30" s="96"/>
      <c r="SDV30" s="96"/>
      <c r="SDW30" s="96"/>
      <c r="SDX30" s="96"/>
      <c r="SDY30" s="96"/>
      <c r="SDZ30" s="96"/>
      <c r="SEA30" s="96"/>
      <c r="SEB30" s="96"/>
      <c r="SEC30" s="96"/>
      <c r="SED30" s="96"/>
      <c r="SEE30" s="96"/>
      <c r="SEF30" s="96"/>
      <c r="SEG30" s="96"/>
      <c r="SEH30" s="96"/>
      <c r="SEI30" s="96"/>
      <c r="SEJ30" s="96"/>
      <c r="SEK30" s="96"/>
      <c r="SEL30" s="96"/>
      <c r="SEM30" s="96"/>
      <c r="SEN30" s="96"/>
      <c r="SEO30" s="96"/>
      <c r="SEP30" s="96"/>
      <c r="SEQ30" s="96"/>
      <c r="SER30" s="96"/>
      <c r="SES30" s="96"/>
      <c r="SET30" s="96"/>
      <c r="SEU30" s="96"/>
      <c r="SEV30" s="96"/>
      <c r="SEW30" s="96"/>
      <c r="SEX30" s="96"/>
      <c r="SEY30" s="96"/>
      <c r="SEZ30" s="96"/>
      <c r="SFA30" s="96"/>
      <c r="SFB30" s="96"/>
      <c r="SFC30" s="96"/>
      <c r="SFD30" s="96"/>
      <c r="SFE30" s="96"/>
      <c r="SFF30" s="96"/>
      <c r="SFG30" s="96"/>
      <c r="SFH30" s="96"/>
      <c r="SFI30" s="96"/>
      <c r="SFJ30" s="96"/>
      <c r="SFK30" s="96"/>
      <c r="SFL30" s="96"/>
      <c r="SFM30" s="96"/>
      <c r="SFN30" s="96"/>
      <c r="SFO30" s="96"/>
      <c r="SFP30" s="96"/>
      <c r="SFQ30" s="96"/>
      <c r="SFR30" s="96"/>
      <c r="SFS30" s="96"/>
      <c r="SFT30" s="96"/>
      <c r="SFU30" s="96"/>
      <c r="SFV30" s="96"/>
      <c r="SFW30" s="96"/>
      <c r="SFX30" s="96"/>
      <c r="SFY30" s="96"/>
      <c r="SFZ30" s="96"/>
      <c r="SGA30" s="96"/>
      <c r="SGB30" s="96"/>
      <c r="SGC30" s="96"/>
      <c r="SGD30" s="96"/>
      <c r="SGE30" s="96"/>
      <c r="SGF30" s="96"/>
      <c r="SGG30" s="96"/>
      <c r="SGH30" s="96"/>
      <c r="SGI30" s="96"/>
      <c r="SGJ30" s="96"/>
      <c r="SGK30" s="96"/>
      <c r="SGL30" s="96"/>
      <c r="SGM30" s="96"/>
      <c r="SGN30" s="96"/>
      <c r="SGO30" s="96"/>
      <c r="SGP30" s="96"/>
      <c r="SGQ30" s="96"/>
      <c r="SGR30" s="96"/>
      <c r="SGS30" s="96"/>
      <c r="SGT30" s="96"/>
      <c r="SGU30" s="96"/>
      <c r="SGV30" s="96"/>
      <c r="SGW30" s="96"/>
      <c r="SGX30" s="96"/>
      <c r="SGY30" s="96"/>
      <c r="SGZ30" s="96"/>
      <c r="SHA30" s="96"/>
      <c r="SHB30" s="96"/>
      <c r="SHC30" s="96"/>
      <c r="SHD30" s="96"/>
      <c r="SHE30" s="96"/>
      <c r="SHF30" s="96"/>
      <c r="SHG30" s="96"/>
      <c r="SHH30" s="96"/>
      <c r="SHI30" s="96"/>
      <c r="SHJ30" s="96"/>
      <c r="SHK30" s="96"/>
      <c r="SHL30" s="96"/>
      <c r="SHM30" s="96"/>
      <c r="SHN30" s="96"/>
      <c r="SHO30" s="96"/>
      <c r="SHP30" s="96"/>
      <c r="SHQ30" s="96"/>
      <c r="SHR30" s="96"/>
      <c r="SHS30" s="96"/>
      <c r="SHT30" s="96"/>
      <c r="SHU30" s="96"/>
      <c r="SHV30" s="96"/>
      <c r="SHW30" s="96"/>
      <c r="SHX30" s="96"/>
      <c r="SHY30" s="96"/>
      <c r="SHZ30" s="96"/>
      <c r="SIA30" s="96"/>
      <c r="SIB30" s="96"/>
      <c r="SIC30" s="96"/>
      <c r="SID30" s="96"/>
      <c r="SIE30" s="96"/>
      <c r="SIF30" s="96"/>
      <c r="SIG30" s="96"/>
      <c r="SIH30" s="96"/>
      <c r="SII30" s="96"/>
      <c r="SIJ30" s="96"/>
      <c r="SIK30" s="96"/>
      <c r="SIL30" s="96"/>
      <c r="SIM30" s="96"/>
      <c r="SIN30" s="96"/>
      <c r="SIO30" s="96"/>
      <c r="SIP30" s="96"/>
      <c r="SIQ30" s="96"/>
      <c r="SIR30" s="96"/>
      <c r="SIS30" s="96"/>
      <c r="SIT30" s="96"/>
      <c r="SIU30" s="96"/>
      <c r="SIV30" s="96"/>
      <c r="SIW30" s="96"/>
      <c r="SIX30" s="96"/>
      <c r="SIY30" s="96"/>
      <c r="SIZ30" s="96"/>
      <c r="SJA30" s="96"/>
      <c r="SJB30" s="96"/>
      <c r="SJC30" s="96"/>
      <c r="SJD30" s="96"/>
      <c r="SJE30" s="96"/>
      <c r="SJF30" s="96"/>
      <c r="SJG30" s="96"/>
      <c r="SJH30" s="96"/>
      <c r="SJI30" s="96"/>
      <c r="SJJ30" s="96"/>
      <c r="SJK30" s="96"/>
      <c r="SJL30" s="96"/>
      <c r="SJM30" s="96"/>
      <c r="SJN30" s="96"/>
      <c r="SJO30" s="96"/>
      <c r="SJP30" s="96"/>
      <c r="SJQ30" s="96"/>
      <c r="SJR30" s="96"/>
      <c r="SJS30" s="96"/>
      <c r="SJT30" s="96"/>
      <c r="SJU30" s="96"/>
      <c r="SJV30" s="96"/>
      <c r="SJW30" s="96"/>
      <c r="SJX30" s="96"/>
      <c r="SJY30" s="96"/>
      <c r="SJZ30" s="96"/>
      <c r="SKA30" s="96"/>
      <c r="SKB30" s="96"/>
      <c r="SKC30" s="96"/>
      <c r="SKD30" s="96"/>
      <c r="SKE30" s="96"/>
      <c r="SKF30" s="96"/>
      <c r="SKG30" s="96"/>
      <c r="SKH30" s="96"/>
      <c r="SKI30" s="96"/>
      <c r="SKJ30" s="96"/>
      <c r="SKK30" s="96"/>
      <c r="SKL30" s="96"/>
      <c r="SKM30" s="96"/>
      <c r="SKN30" s="96"/>
      <c r="SKO30" s="96"/>
      <c r="SKP30" s="96"/>
      <c r="SKQ30" s="96"/>
      <c r="SKR30" s="96"/>
      <c r="SKS30" s="96"/>
      <c r="SKT30" s="96"/>
      <c r="SKU30" s="96"/>
      <c r="SKV30" s="96"/>
      <c r="SKW30" s="96"/>
      <c r="SKX30" s="96"/>
      <c r="SKY30" s="96"/>
      <c r="SKZ30" s="96"/>
      <c r="SLA30" s="96"/>
      <c r="SLB30" s="96"/>
      <c r="SLC30" s="96"/>
      <c r="SLD30" s="96"/>
      <c r="SLE30" s="96"/>
      <c r="SLF30" s="96"/>
      <c r="SLG30" s="96"/>
      <c r="SLH30" s="96"/>
      <c r="SLI30" s="96"/>
      <c r="SLJ30" s="96"/>
      <c r="SLK30" s="96"/>
      <c r="SLL30" s="96"/>
      <c r="SLM30" s="96"/>
      <c r="SLN30" s="96"/>
      <c r="SLO30" s="96"/>
      <c r="SLP30" s="96"/>
      <c r="SLQ30" s="96"/>
      <c r="SLR30" s="96"/>
      <c r="SLS30" s="96"/>
      <c r="SLT30" s="96"/>
      <c r="SLU30" s="96"/>
      <c r="SLV30" s="96"/>
      <c r="SLW30" s="96"/>
      <c r="SLX30" s="96"/>
      <c r="SLY30" s="96"/>
      <c r="SLZ30" s="96"/>
      <c r="SMA30" s="96"/>
      <c r="SMB30" s="96"/>
      <c r="SMC30" s="96"/>
      <c r="SMD30" s="96"/>
      <c r="SME30" s="96"/>
      <c r="SMF30" s="96"/>
      <c r="SMG30" s="96"/>
      <c r="SMH30" s="96"/>
      <c r="SMI30" s="96"/>
      <c r="SMJ30" s="96"/>
      <c r="SMK30" s="96"/>
      <c r="SML30" s="96"/>
      <c r="SMM30" s="96"/>
      <c r="SMN30" s="96"/>
      <c r="SMO30" s="96"/>
      <c r="SMP30" s="96"/>
      <c r="SMQ30" s="96"/>
      <c r="SMR30" s="96"/>
      <c r="SMS30" s="96"/>
      <c r="SMT30" s="96"/>
      <c r="SMU30" s="96"/>
      <c r="SMV30" s="96"/>
      <c r="SMW30" s="96"/>
      <c r="SMX30" s="96"/>
      <c r="SMY30" s="96"/>
      <c r="SMZ30" s="96"/>
      <c r="SNA30" s="96"/>
      <c r="SNB30" s="96"/>
      <c r="SNC30" s="96"/>
      <c r="SND30" s="96"/>
      <c r="SNE30" s="96"/>
      <c r="SNF30" s="96"/>
      <c r="SNG30" s="96"/>
      <c r="SNH30" s="96"/>
      <c r="SNI30" s="96"/>
      <c r="SNJ30" s="96"/>
      <c r="SNK30" s="96"/>
      <c r="SNL30" s="96"/>
      <c r="SNM30" s="96"/>
      <c r="SNN30" s="96"/>
      <c r="SNO30" s="96"/>
      <c r="SNP30" s="96"/>
      <c r="SNQ30" s="96"/>
      <c r="SNR30" s="96"/>
      <c r="SNS30" s="96"/>
      <c r="SNT30" s="96"/>
      <c r="SNU30" s="96"/>
      <c r="SNV30" s="96"/>
      <c r="SNW30" s="96"/>
      <c r="SNX30" s="96"/>
      <c r="SNY30" s="96"/>
      <c r="SNZ30" s="96"/>
      <c r="SOA30" s="96"/>
      <c r="SOB30" s="96"/>
      <c r="SOC30" s="96"/>
      <c r="SOD30" s="96"/>
      <c r="SOE30" s="96"/>
      <c r="SOF30" s="96"/>
      <c r="SOG30" s="96"/>
      <c r="SOH30" s="96"/>
      <c r="SOI30" s="96"/>
      <c r="SOJ30" s="96"/>
      <c r="SOK30" s="96"/>
      <c r="SOL30" s="96"/>
      <c r="SOM30" s="96"/>
      <c r="SON30" s="96"/>
      <c r="SOO30" s="96"/>
      <c r="SOP30" s="96"/>
      <c r="SOQ30" s="96"/>
      <c r="SOR30" s="96"/>
      <c r="SOS30" s="96"/>
      <c r="SOT30" s="96"/>
      <c r="SOU30" s="96"/>
      <c r="SOV30" s="96"/>
      <c r="SOW30" s="96"/>
      <c r="SOX30" s="96"/>
      <c r="SOY30" s="96"/>
      <c r="SOZ30" s="96"/>
      <c r="SPA30" s="96"/>
      <c r="SPB30" s="96"/>
      <c r="SPC30" s="96"/>
      <c r="SPD30" s="96"/>
      <c r="SPE30" s="96"/>
      <c r="SPF30" s="96"/>
      <c r="SPG30" s="96"/>
      <c r="SPH30" s="96"/>
      <c r="SPI30" s="96"/>
      <c r="SPJ30" s="96"/>
      <c r="SPK30" s="96"/>
      <c r="SPL30" s="96"/>
      <c r="SPM30" s="96"/>
      <c r="SPN30" s="96"/>
      <c r="SPO30" s="96"/>
      <c r="SPP30" s="96"/>
      <c r="SPQ30" s="96"/>
      <c r="SPR30" s="96"/>
      <c r="SPS30" s="96"/>
      <c r="SPT30" s="96"/>
      <c r="SPU30" s="96"/>
      <c r="SPV30" s="96"/>
      <c r="SPW30" s="96"/>
      <c r="SPX30" s="96"/>
      <c r="SPY30" s="96"/>
      <c r="SPZ30" s="96"/>
      <c r="SQA30" s="96"/>
      <c r="SQB30" s="96"/>
      <c r="SQC30" s="96"/>
      <c r="SQD30" s="96"/>
      <c r="SQE30" s="96"/>
      <c r="SQF30" s="96"/>
      <c r="SQG30" s="96"/>
      <c r="SQH30" s="96"/>
      <c r="SQI30" s="96"/>
      <c r="SQJ30" s="96"/>
      <c r="SQK30" s="96"/>
      <c r="SQL30" s="96"/>
      <c r="SQM30" s="96"/>
      <c r="SQN30" s="96"/>
      <c r="SQO30" s="96"/>
      <c r="SQP30" s="96"/>
      <c r="SQQ30" s="96"/>
      <c r="SQR30" s="96"/>
      <c r="SQS30" s="96"/>
      <c r="SQT30" s="96"/>
      <c r="SQU30" s="96"/>
      <c r="SQV30" s="96"/>
      <c r="SQW30" s="96"/>
      <c r="SQX30" s="96"/>
      <c r="SQY30" s="96"/>
      <c r="SQZ30" s="96"/>
      <c r="SRA30" s="96"/>
      <c r="SRB30" s="96"/>
      <c r="SRC30" s="96"/>
      <c r="SRD30" s="96"/>
      <c r="SRE30" s="96"/>
      <c r="SRF30" s="96"/>
      <c r="SRG30" s="96"/>
      <c r="SRH30" s="96"/>
      <c r="SRI30" s="96"/>
      <c r="SRJ30" s="96"/>
      <c r="SRK30" s="96"/>
      <c r="SRL30" s="96"/>
      <c r="SRM30" s="96"/>
      <c r="SRN30" s="96"/>
      <c r="SRO30" s="96"/>
      <c r="SRP30" s="96"/>
      <c r="SRQ30" s="96"/>
      <c r="SRR30" s="96"/>
      <c r="SRS30" s="96"/>
      <c r="SRT30" s="96"/>
      <c r="SRU30" s="96"/>
      <c r="SRV30" s="96"/>
      <c r="SRW30" s="96"/>
      <c r="SRX30" s="96"/>
      <c r="SRY30" s="96"/>
      <c r="SRZ30" s="96"/>
      <c r="SSA30" s="96"/>
      <c r="SSB30" s="96"/>
      <c r="SSC30" s="96"/>
      <c r="SSD30" s="96"/>
      <c r="SSE30" s="96"/>
      <c r="SSF30" s="96"/>
      <c r="SSG30" s="96"/>
      <c r="SSH30" s="96"/>
      <c r="SSI30" s="96"/>
      <c r="SSJ30" s="96"/>
      <c r="SSK30" s="96"/>
      <c r="SSL30" s="96"/>
      <c r="SSM30" s="96"/>
      <c r="SSN30" s="96"/>
      <c r="SSO30" s="96"/>
      <c r="SSP30" s="96"/>
      <c r="SSQ30" s="96"/>
      <c r="SSR30" s="96"/>
      <c r="SSS30" s="96"/>
      <c r="SST30" s="96"/>
      <c r="SSU30" s="96"/>
      <c r="SSV30" s="96"/>
      <c r="SSW30" s="96"/>
      <c r="SSX30" s="96"/>
      <c r="SSY30" s="96"/>
      <c r="SSZ30" s="96"/>
      <c r="STA30" s="96"/>
      <c r="STB30" s="96"/>
      <c r="STC30" s="96"/>
      <c r="STD30" s="96"/>
      <c r="STE30" s="96"/>
      <c r="STF30" s="96"/>
      <c r="STG30" s="96"/>
      <c r="STH30" s="96"/>
      <c r="STI30" s="96"/>
      <c r="STJ30" s="96"/>
      <c r="STK30" s="96"/>
      <c r="STL30" s="96"/>
      <c r="STM30" s="96"/>
      <c r="STN30" s="96"/>
      <c r="STO30" s="96"/>
      <c r="STP30" s="96"/>
      <c r="STQ30" s="96"/>
      <c r="STR30" s="96"/>
      <c r="STS30" s="96"/>
      <c r="STT30" s="96"/>
      <c r="STU30" s="96"/>
      <c r="STV30" s="96"/>
      <c r="STW30" s="96"/>
      <c r="STX30" s="96"/>
      <c r="STY30" s="96"/>
      <c r="STZ30" s="96"/>
      <c r="SUA30" s="96"/>
      <c r="SUB30" s="96"/>
      <c r="SUC30" s="96"/>
      <c r="SUD30" s="96"/>
      <c r="SUE30" s="96"/>
      <c r="SUF30" s="96"/>
      <c r="SUG30" s="96"/>
      <c r="SUH30" s="96"/>
      <c r="SUI30" s="96"/>
      <c r="SUJ30" s="96"/>
      <c r="SUK30" s="96"/>
      <c r="SUL30" s="96"/>
      <c r="SUM30" s="96"/>
      <c r="SUN30" s="96"/>
      <c r="SUO30" s="96"/>
      <c r="SUP30" s="96"/>
      <c r="SUQ30" s="96"/>
      <c r="SUR30" s="96"/>
      <c r="SUS30" s="96"/>
      <c r="SUT30" s="96"/>
      <c r="SUU30" s="96"/>
      <c r="SUV30" s="96"/>
      <c r="SUW30" s="96"/>
      <c r="SUX30" s="96"/>
      <c r="SUY30" s="96"/>
      <c r="SUZ30" s="96"/>
      <c r="SVA30" s="96"/>
      <c r="SVB30" s="96"/>
      <c r="SVC30" s="96"/>
      <c r="SVD30" s="96"/>
      <c r="SVE30" s="96"/>
      <c r="SVF30" s="96"/>
      <c r="SVG30" s="96"/>
      <c r="SVH30" s="96"/>
      <c r="SVI30" s="96"/>
      <c r="SVJ30" s="96"/>
      <c r="SVK30" s="96"/>
      <c r="SVL30" s="96"/>
      <c r="SVM30" s="96"/>
      <c r="SVN30" s="96"/>
      <c r="SVO30" s="96"/>
      <c r="SVP30" s="96"/>
      <c r="SVQ30" s="96"/>
      <c r="SVR30" s="96"/>
      <c r="SVS30" s="96"/>
      <c r="SVT30" s="96"/>
      <c r="SVU30" s="96"/>
      <c r="SVV30" s="96"/>
      <c r="SVW30" s="96"/>
      <c r="SVX30" s="96"/>
      <c r="SVY30" s="96"/>
      <c r="SVZ30" s="96"/>
      <c r="SWA30" s="96"/>
      <c r="SWB30" s="96"/>
      <c r="SWC30" s="96"/>
      <c r="SWD30" s="96"/>
      <c r="SWE30" s="96"/>
      <c r="SWF30" s="96"/>
      <c r="SWG30" s="96"/>
      <c r="SWH30" s="96"/>
      <c r="SWI30" s="96"/>
      <c r="SWJ30" s="96"/>
      <c r="SWK30" s="96"/>
      <c r="SWL30" s="96"/>
      <c r="SWM30" s="96"/>
      <c r="SWN30" s="96"/>
      <c r="SWO30" s="96"/>
      <c r="SWP30" s="96"/>
      <c r="SWQ30" s="96"/>
      <c r="SWR30" s="96"/>
      <c r="SWS30" s="96"/>
      <c r="SWT30" s="96"/>
      <c r="SWU30" s="96"/>
      <c r="SWV30" s="96"/>
      <c r="SWW30" s="96"/>
      <c r="SWX30" s="96"/>
      <c r="SWY30" s="96"/>
      <c r="SWZ30" s="96"/>
      <c r="SXA30" s="96"/>
      <c r="SXB30" s="96"/>
      <c r="SXC30" s="96"/>
      <c r="SXD30" s="96"/>
      <c r="SXE30" s="96"/>
      <c r="SXF30" s="96"/>
      <c r="SXG30" s="96"/>
      <c r="SXH30" s="96"/>
      <c r="SXI30" s="96"/>
      <c r="SXJ30" s="96"/>
      <c r="SXK30" s="96"/>
      <c r="SXL30" s="96"/>
      <c r="SXM30" s="96"/>
      <c r="SXN30" s="96"/>
      <c r="SXO30" s="96"/>
      <c r="SXP30" s="96"/>
      <c r="SXQ30" s="96"/>
      <c r="SXR30" s="96"/>
      <c r="SXS30" s="96"/>
      <c r="SXT30" s="96"/>
      <c r="SXU30" s="96"/>
      <c r="SXV30" s="96"/>
      <c r="SXW30" s="96"/>
      <c r="SXX30" s="96"/>
      <c r="SXY30" s="96"/>
      <c r="SXZ30" s="96"/>
      <c r="SYA30" s="96"/>
      <c r="SYB30" s="96"/>
      <c r="SYC30" s="96"/>
      <c r="SYD30" s="96"/>
      <c r="SYE30" s="96"/>
      <c r="SYF30" s="96"/>
      <c r="SYG30" s="96"/>
      <c r="SYH30" s="96"/>
      <c r="SYI30" s="96"/>
      <c r="SYJ30" s="96"/>
      <c r="SYK30" s="96"/>
      <c r="SYL30" s="96"/>
      <c r="SYM30" s="96"/>
      <c r="SYN30" s="96"/>
      <c r="SYO30" s="96"/>
      <c r="SYP30" s="96"/>
      <c r="SYQ30" s="96"/>
      <c r="SYR30" s="96"/>
      <c r="SYS30" s="96"/>
      <c r="SYT30" s="96"/>
      <c r="SYU30" s="96"/>
      <c r="SYV30" s="96"/>
      <c r="SYW30" s="96"/>
      <c r="SYX30" s="96"/>
      <c r="SYY30" s="96"/>
      <c r="SYZ30" s="96"/>
      <c r="SZA30" s="96"/>
      <c r="SZB30" s="96"/>
      <c r="SZC30" s="96"/>
      <c r="SZD30" s="96"/>
      <c r="SZE30" s="96"/>
      <c r="SZF30" s="96"/>
      <c r="SZG30" s="96"/>
      <c r="SZH30" s="96"/>
      <c r="SZI30" s="96"/>
      <c r="SZJ30" s="96"/>
      <c r="SZK30" s="96"/>
      <c r="SZL30" s="96"/>
      <c r="SZM30" s="96"/>
      <c r="SZN30" s="96"/>
      <c r="SZO30" s="96"/>
      <c r="SZP30" s="96"/>
      <c r="SZQ30" s="96"/>
      <c r="SZR30" s="96"/>
      <c r="SZS30" s="96"/>
      <c r="SZT30" s="96"/>
      <c r="SZU30" s="96"/>
      <c r="SZV30" s="96"/>
      <c r="SZW30" s="96"/>
      <c r="SZX30" s="96"/>
      <c r="SZY30" s="96"/>
      <c r="SZZ30" s="96"/>
      <c r="TAA30" s="96"/>
      <c r="TAB30" s="96"/>
      <c r="TAC30" s="96"/>
      <c r="TAD30" s="96"/>
      <c r="TAE30" s="96"/>
      <c r="TAF30" s="96"/>
      <c r="TAG30" s="96"/>
      <c r="TAH30" s="96"/>
      <c r="TAI30" s="96"/>
      <c r="TAJ30" s="96"/>
      <c r="TAK30" s="96"/>
      <c r="TAL30" s="96"/>
      <c r="TAM30" s="96"/>
      <c r="TAN30" s="96"/>
      <c r="TAO30" s="96"/>
      <c r="TAP30" s="96"/>
      <c r="TAQ30" s="96"/>
      <c r="TAR30" s="96"/>
      <c r="TAS30" s="96"/>
      <c r="TAT30" s="96"/>
      <c r="TAU30" s="96"/>
      <c r="TAV30" s="96"/>
      <c r="TAW30" s="96"/>
      <c r="TAX30" s="96"/>
      <c r="TAY30" s="96"/>
      <c r="TAZ30" s="96"/>
      <c r="TBA30" s="96"/>
      <c r="TBB30" s="96"/>
      <c r="TBC30" s="96"/>
      <c r="TBD30" s="96"/>
      <c r="TBE30" s="96"/>
      <c r="TBF30" s="96"/>
      <c r="TBG30" s="96"/>
      <c r="TBH30" s="96"/>
      <c r="TBI30" s="96"/>
      <c r="TBJ30" s="96"/>
      <c r="TBK30" s="96"/>
      <c r="TBL30" s="96"/>
      <c r="TBM30" s="96"/>
      <c r="TBN30" s="96"/>
      <c r="TBO30" s="96"/>
      <c r="TBP30" s="96"/>
      <c r="TBQ30" s="96"/>
      <c r="TBR30" s="96"/>
      <c r="TBS30" s="96"/>
      <c r="TBT30" s="96"/>
      <c r="TBU30" s="96"/>
      <c r="TBV30" s="96"/>
      <c r="TBW30" s="96"/>
      <c r="TBX30" s="96"/>
      <c r="TBY30" s="96"/>
      <c r="TBZ30" s="96"/>
      <c r="TCA30" s="96"/>
      <c r="TCB30" s="96"/>
      <c r="TCC30" s="96"/>
      <c r="TCD30" s="96"/>
      <c r="TCE30" s="96"/>
      <c r="TCF30" s="96"/>
      <c r="TCG30" s="96"/>
      <c r="TCH30" s="96"/>
      <c r="TCI30" s="96"/>
      <c r="TCJ30" s="96"/>
      <c r="TCK30" s="96"/>
      <c r="TCL30" s="96"/>
      <c r="TCM30" s="96"/>
      <c r="TCN30" s="96"/>
      <c r="TCO30" s="96"/>
      <c r="TCP30" s="96"/>
      <c r="TCQ30" s="96"/>
      <c r="TCR30" s="96"/>
      <c r="TCS30" s="96"/>
      <c r="TCT30" s="96"/>
      <c r="TCU30" s="96"/>
      <c r="TCV30" s="96"/>
      <c r="TCW30" s="96"/>
      <c r="TCX30" s="96"/>
      <c r="TCY30" s="96"/>
      <c r="TCZ30" s="96"/>
      <c r="TDA30" s="96"/>
      <c r="TDB30" s="96"/>
      <c r="TDC30" s="96"/>
      <c r="TDD30" s="96"/>
      <c r="TDE30" s="96"/>
      <c r="TDF30" s="96"/>
      <c r="TDG30" s="96"/>
      <c r="TDH30" s="96"/>
      <c r="TDI30" s="96"/>
      <c r="TDJ30" s="96"/>
      <c r="TDK30" s="96"/>
      <c r="TDL30" s="96"/>
      <c r="TDM30" s="96"/>
      <c r="TDN30" s="96"/>
      <c r="TDO30" s="96"/>
      <c r="TDP30" s="96"/>
      <c r="TDQ30" s="96"/>
      <c r="TDR30" s="96"/>
      <c r="TDS30" s="96"/>
      <c r="TDT30" s="96"/>
      <c r="TDU30" s="96"/>
      <c r="TDV30" s="96"/>
      <c r="TDW30" s="96"/>
      <c r="TDX30" s="96"/>
      <c r="TDY30" s="96"/>
      <c r="TDZ30" s="96"/>
      <c r="TEA30" s="96"/>
      <c r="TEB30" s="96"/>
      <c r="TEC30" s="96"/>
      <c r="TED30" s="96"/>
      <c r="TEE30" s="96"/>
      <c r="TEF30" s="96"/>
      <c r="TEG30" s="96"/>
      <c r="TEH30" s="96"/>
      <c r="TEI30" s="96"/>
      <c r="TEJ30" s="96"/>
      <c r="TEK30" s="96"/>
      <c r="TEL30" s="96"/>
      <c r="TEM30" s="96"/>
      <c r="TEN30" s="96"/>
      <c r="TEO30" s="96"/>
      <c r="TEP30" s="96"/>
      <c r="TEQ30" s="96"/>
      <c r="TER30" s="96"/>
      <c r="TES30" s="96"/>
      <c r="TET30" s="96"/>
      <c r="TEU30" s="96"/>
      <c r="TEV30" s="96"/>
      <c r="TEW30" s="96"/>
      <c r="TEX30" s="96"/>
      <c r="TEY30" s="96"/>
      <c r="TEZ30" s="96"/>
      <c r="TFA30" s="96"/>
      <c r="TFB30" s="96"/>
      <c r="TFC30" s="96"/>
      <c r="TFD30" s="96"/>
      <c r="TFE30" s="96"/>
      <c r="TFF30" s="96"/>
      <c r="TFG30" s="96"/>
      <c r="TFH30" s="96"/>
      <c r="TFI30" s="96"/>
      <c r="TFJ30" s="96"/>
      <c r="TFK30" s="96"/>
      <c r="TFL30" s="96"/>
      <c r="TFM30" s="96"/>
      <c r="TFN30" s="96"/>
      <c r="TFO30" s="96"/>
      <c r="TFP30" s="96"/>
      <c r="TFQ30" s="96"/>
      <c r="TFR30" s="96"/>
      <c r="TFS30" s="96"/>
      <c r="TFT30" s="96"/>
      <c r="TFU30" s="96"/>
      <c r="TFV30" s="96"/>
      <c r="TFW30" s="96"/>
      <c r="TFX30" s="96"/>
      <c r="TFY30" s="96"/>
      <c r="TFZ30" s="96"/>
      <c r="TGA30" s="96"/>
      <c r="TGB30" s="96"/>
      <c r="TGC30" s="96"/>
      <c r="TGD30" s="96"/>
      <c r="TGE30" s="96"/>
      <c r="TGF30" s="96"/>
      <c r="TGG30" s="96"/>
      <c r="TGH30" s="96"/>
      <c r="TGI30" s="96"/>
      <c r="TGJ30" s="96"/>
      <c r="TGK30" s="96"/>
      <c r="TGL30" s="96"/>
      <c r="TGM30" s="96"/>
      <c r="TGN30" s="96"/>
      <c r="TGO30" s="96"/>
      <c r="TGP30" s="96"/>
      <c r="TGQ30" s="96"/>
      <c r="TGR30" s="96"/>
      <c r="TGS30" s="96"/>
      <c r="TGT30" s="96"/>
      <c r="TGU30" s="96"/>
      <c r="TGV30" s="96"/>
      <c r="TGW30" s="96"/>
      <c r="TGX30" s="96"/>
      <c r="TGY30" s="96"/>
      <c r="TGZ30" s="96"/>
      <c r="THA30" s="96"/>
      <c r="THB30" s="96"/>
      <c r="THC30" s="96"/>
      <c r="THD30" s="96"/>
      <c r="THE30" s="96"/>
      <c r="THF30" s="96"/>
      <c r="THG30" s="96"/>
      <c r="THH30" s="96"/>
      <c r="THI30" s="96"/>
      <c r="THJ30" s="96"/>
      <c r="THK30" s="96"/>
      <c r="THL30" s="96"/>
      <c r="THM30" s="96"/>
      <c r="THN30" s="96"/>
      <c r="THO30" s="96"/>
      <c r="THP30" s="96"/>
      <c r="THQ30" s="96"/>
      <c r="THR30" s="96"/>
      <c r="THS30" s="96"/>
      <c r="THT30" s="96"/>
      <c r="THU30" s="96"/>
      <c r="THV30" s="96"/>
      <c r="THW30" s="96"/>
      <c r="THX30" s="96"/>
      <c r="THY30" s="96"/>
      <c r="THZ30" s="96"/>
      <c r="TIA30" s="96"/>
      <c r="TIB30" s="96"/>
      <c r="TIC30" s="96"/>
      <c r="TID30" s="96"/>
      <c r="TIE30" s="96"/>
      <c r="TIF30" s="96"/>
      <c r="TIG30" s="96"/>
      <c r="TIH30" s="96"/>
      <c r="TII30" s="96"/>
      <c r="TIJ30" s="96"/>
      <c r="TIK30" s="96"/>
      <c r="TIL30" s="96"/>
      <c r="TIM30" s="96"/>
      <c r="TIN30" s="96"/>
      <c r="TIO30" s="96"/>
      <c r="TIP30" s="96"/>
      <c r="TIQ30" s="96"/>
      <c r="TIR30" s="96"/>
      <c r="TIS30" s="96"/>
      <c r="TIT30" s="96"/>
      <c r="TIU30" s="96"/>
      <c r="TIV30" s="96"/>
      <c r="TIW30" s="96"/>
      <c r="TIX30" s="96"/>
      <c r="TIY30" s="96"/>
      <c r="TIZ30" s="96"/>
      <c r="TJA30" s="96"/>
      <c r="TJB30" s="96"/>
      <c r="TJC30" s="96"/>
      <c r="TJD30" s="96"/>
      <c r="TJE30" s="96"/>
      <c r="TJF30" s="96"/>
      <c r="TJG30" s="96"/>
      <c r="TJH30" s="96"/>
      <c r="TJI30" s="96"/>
      <c r="TJJ30" s="96"/>
      <c r="TJK30" s="96"/>
      <c r="TJL30" s="96"/>
      <c r="TJM30" s="96"/>
      <c r="TJN30" s="96"/>
      <c r="TJO30" s="96"/>
      <c r="TJP30" s="96"/>
      <c r="TJQ30" s="96"/>
      <c r="TJR30" s="96"/>
      <c r="TJS30" s="96"/>
      <c r="TJT30" s="96"/>
      <c r="TJU30" s="96"/>
      <c r="TJV30" s="96"/>
      <c r="TJW30" s="96"/>
      <c r="TJX30" s="96"/>
      <c r="TJY30" s="96"/>
      <c r="TJZ30" s="96"/>
      <c r="TKA30" s="96"/>
      <c r="TKB30" s="96"/>
      <c r="TKC30" s="96"/>
      <c r="TKD30" s="96"/>
      <c r="TKE30" s="96"/>
      <c r="TKF30" s="96"/>
      <c r="TKG30" s="96"/>
      <c r="TKH30" s="96"/>
      <c r="TKI30" s="96"/>
      <c r="TKJ30" s="96"/>
      <c r="TKK30" s="96"/>
      <c r="TKL30" s="96"/>
      <c r="TKM30" s="96"/>
      <c r="TKN30" s="96"/>
      <c r="TKO30" s="96"/>
      <c r="TKP30" s="96"/>
      <c r="TKQ30" s="96"/>
      <c r="TKR30" s="96"/>
      <c r="TKS30" s="96"/>
      <c r="TKT30" s="96"/>
      <c r="TKU30" s="96"/>
      <c r="TKV30" s="96"/>
      <c r="TKW30" s="96"/>
      <c r="TKX30" s="96"/>
      <c r="TKY30" s="96"/>
      <c r="TKZ30" s="96"/>
      <c r="TLA30" s="96"/>
      <c r="TLB30" s="96"/>
      <c r="TLC30" s="96"/>
      <c r="TLD30" s="96"/>
      <c r="TLE30" s="96"/>
      <c r="TLF30" s="96"/>
      <c r="TLG30" s="96"/>
      <c r="TLH30" s="96"/>
      <c r="TLI30" s="96"/>
      <c r="TLJ30" s="96"/>
      <c r="TLK30" s="96"/>
      <c r="TLL30" s="96"/>
      <c r="TLM30" s="96"/>
      <c r="TLN30" s="96"/>
      <c r="TLO30" s="96"/>
      <c r="TLP30" s="96"/>
      <c r="TLQ30" s="96"/>
      <c r="TLR30" s="96"/>
      <c r="TLS30" s="96"/>
      <c r="TLT30" s="96"/>
      <c r="TLU30" s="96"/>
      <c r="TLV30" s="96"/>
      <c r="TLW30" s="96"/>
      <c r="TLX30" s="96"/>
      <c r="TLY30" s="96"/>
      <c r="TLZ30" s="96"/>
      <c r="TMA30" s="96"/>
      <c r="TMB30" s="96"/>
      <c r="TMC30" s="96"/>
      <c r="TMD30" s="96"/>
      <c r="TME30" s="96"/>
      <c r="TMF30" s="96"/>
      <c r="TMG30" s="96"/>
      <c r="TMH30" s="96"/>
      <c r="TMI30" s="96"/>
      <c r="TMJ30" s="96"/>
      <c r="TMK30" s="96"/>
      <c r="TML30" s="96"/>
      <c r="TMM30" s="96"/>
      <c r="TMN30" s="96"/>
      <c r="TMO30" s="96"/>
      <c r="TMP30" s="96"/>
      <c r="TMQ30" s="96"/>
      <c r="TMR30" s="96"/>
      <c r="TMS30" s="96"/>
      <c r="TMT30" s="96"/>
      <c r="TMU30" s="96"/>
      <c r="TMV30" s="96"/>
      <c r="TMW30" s="96"/>
      <c r="TMX30" s="96"/>
      <c r="TMY30" s="96"/>
      <c r="TMZ30" s="96"/>
      <c r="TNA30" s="96"/>
      <c r="TNB30" s="96"/>
      <c r="TNC30" s="96"/>
      <c r="TND30" s="96"/>
      <c r="TNE30" s="96"/>
      <c r="TNF30" s="96"/>
      <c r="TNG30" s="96"/>
      <c r="TNH30" s="96"/>
      <c r="TNI30" s="96"/>
      <c r="TNJ30" s="96"/>
      <c r="TNK30" s="96"/>
      <c r="TNL30" s="96"/>
      <c r="TNM30" s="96"/>
      <c r="TNN30" s="96"/>
      <c r="TNO30" s="96"/>
      <c r="TNP30" s="96"/>
      <c r="TNQ30" s="96"/>
      <c r="TNR30" s="96"/>
      <c r="TNS30" s="96"/>
      <c r="TNT30" s="96"/>
      <c r="TNU30" s="96"/>
      <c r="TNV30" s="96"/>
      <c r="TNW30" s="96"/>
      <c r="TNX30" s="96"/>
      <c r="TNY30" s="96"/>
      <c r="TNZ30" s="96"/>
      <c r="TOA30" s="96"/>
      <c r="TOB30" s="96"/>
      <c r="TOC30" s="96"/>
      <c r="TOD30" s="96"/>
      <c r="TOE30" s="96"/>
      <c r="TOF30" s="96"/>
      <c r="TOG30" s="96"/>
      <c r="TOH30" s="96"/>
      <c r="TOI30" s="96"/>
      <c r="TOJ30" s="96"/>
      <c r="TOK30" s="96"/>
      <c r="TOL30" s="96"/>
      <c r="TOM30" s="96"/>
      <c r="TON30" s="96"/>
      <c r="TOO30" s="96"/>
      <c r="TOP30" s="96"/>
      <c r="TOQ30" s="96"/>
      <c r="TOR30" s="96"/>
      <c r="TOS30" s="96"/>
      <c r="TOT30" s="96"/>
      <c r="TOU30" s="96"/>
      <c r="TOV30" s="96"/>
      <c r="TOW30" s="96"/>
      <c r="TOX30" s="96"/>
      <c r="TOY30" s="96"/>
      <c r="TOZ30" s="96"/>
      <c r="TPA30" s="96"/>
      <c r="TPB30" s="96"/>
      <c r="TPC30" s="96"/>
      <c r="TPD30" s="96"/>
      <c r="TPE30" s="96"/>
      <c r="TPF30" s="96"/>
      <c r="TPG30" s="96"/>
      <c r="TPH30" s="96"/>
      <c r="TPI30" s="96"/>
      <c r="TPJ30" s="96"/>
      <c r="TPK30" s="96"/>
      <c r="TPL30" s="96"/>
      <c r="TPM30" s="96"/>
      <c r="TPN30" s="96"/>
      <c r="TPO30" s="96"/>
      <c r="TPP30" s="96"/>
      <c r="TPQ30" s="96"/>
      <c r="TPR30" s="96"/>
      <c r="TPS30" s="96"/>
      <c r="TPT30" s="96"/>
      <c r="TPU30" s="96"/>
      <c r="TPV30" s="96"/>
      <c r="TPW30" s="96"/>
      <c r="TPX30" s="96"/>
      <c r="TPY30" s="96"/>
      <c r="TPZ30" s="96"/>
      <c r="TQA30" s="96"/>
      <c r="TQB30" s="96"/>
      <c r="TQC30" s="96"/>
      <c r="TQD30" s="96"/>
      <c r="TQE30" s="96"/>
      <c r="TQF30" s="96"/>
      <c r="TQG30" s="96"/>
      <c r="TQH30" s="96"/>
      <c r="TQI30" s="96"/>
      <c r="TQJ30" s="96"/>
      <c r="TQK30" s="96"/>
      <c r="TQL30" s="96"/>
      <c r="TQM30" s="96"/>
      <c r="TQN30" s="96"/>
      <c r="TQO30" s="96"/>
      <c r="TQP30" s="96"/>
      <c r="TQQ30" s="96"/>
      <c r="TQR30" s="96"/>
      <c r="TQS30" s="96"/>
      <c r="TQT30" s="96"/>
      <c r="TQU30" s="96"/>
      <c r="TQV30" s="96"/>
      <c r="TQW30" s="96"/>
      <c r="TQX30" s="96"/>
      <c r="TQY30" s="96"/>
      <c r="TQZ30" s="96"/>
      <c r="TRA30" s="96"/>
      <c r="TRB30" s="96"/>
      <c r="TRC30" s="96"/>
      <c r="TRD30" s="96"/>
      <c r="TRE30" s="96"/>
      <c r="TRF30" s="96"/>
      <c r="TRG30" s="96"/>
      <c r="TRH30" s="96"/>
      <c r="TRI30" s="96"/>
      <c r="TRJ30" s="96"/>
      <c r="TRK30" s="96"/>
      <c r="TRL30" s="96"/>
      <c r="TRM30" s="96"/>
      <c r="TRN30" s="96"/>
      <c r="TRO30" s="96"/>
      <c r="TRP30" s="96"/>
      <c r="TRQ30" s="96"/>
      <c r="TRR30" s="96"/>
      <c r="TRS30" s="96"/>
      <c r="TRT30" s="96"/>
      <c r="TRU30" s="96"/>
      <c r="TRV30" s="96"/>
      <c r="TRW30" s="96"/>
      <c r="TRX30" s="96"/>
      <c r="TRY30" s="96"/>
      <c r="TRZ30" s="96"/>
      <c r="TSA30" s="96"/>
      <c r="TSB30" s="96"/>
      <c r="TSC30" s="96"/>
      <c r="TSD30" s="96"/>
      <c r="TSE30" s="96"/>
      <c r="TSF30" s="96"/>
      <c r="TSG30" s="96"/>
      <c r="TSH30" s="96"/>
      <c r="TSI30" s="96"/>
      <c r="TSJ30" s="96"/>
      <c r="TSK30" s="96"/>
      <c r="TSL30" s="96"/>
      <c r="TSM30" s="96"/>
      <c r="TSN30" s="96"/>
      <c r="TSO30" s="96"/>
      <c r="TSP30" s="96"/>
      <c r="TSQ30" s="96"/>
      <c r="TSR30" s="96"/>
      <c r="TSS30" s="96"/>
      <c r="TST30" s="96"/>
      <c r="TSU30" s="96"/>
      <c r="TSV30" s="96"/>
      <c r="TSW30" s="96"/>
      <c r="TSX30" s="96"/>
      <c r="TSY30" s="96"/>
      <c r="TSZ30" s="96"/>
      <c r="TTA30" s="96"/>
      <c r="TTB30" s="96"/>
      <c r="TTC30" s="96"/>
      <c r="TTD30" s="96"/>
      <c r="TTE30" s="96"/>
      <c r="TTF30" s="96"/>
      <c r="TTG30" s="96"/>
      <c r="TTH30" s="96"/>
      <c r="TTI30" s="96"/>
      <c r="TTJ30" s="96"/>
      <c r="TTK30" s="96"/>
      <c r="TTL30" s="96"/>
      <c r="TTM30" s="96"/>
      <c r="TTN30" s="96"/>
      <c r="TTO30" s="96"/>
      <c r="TTP30" s="96"/>
      <c r="TTQ30" s="96"/>
      <c r="TTR30" s="96"/>
      <c r="TTS30" s="96"/>
      <c r="TTT30" s="96"/>
      <c r="TTU30" s="96"/>
      <c r="TTV30" s="96"/>
      <c r="TTW30" s="96"/>
      <c r="TTX30" s="96"/>
      <c r="TTY30" s="96"/>
      <c r="TTZ30" s="96"/>
      <c r="TUA30" s="96"/>
      <c r="TUB30" s="96"/>
      <c r="TUC30" s="96"/>
      <c r="TUD30" s="96"/>
      <c r="TUE30" s="96"/>
      <c r="TUF30" s="96"/>
      <c r="TUG30" s="96"/>
      <c r="TUH30" s="96"/>
      <c r="TUI30" s="96"/>
      <c r="TUJ30" s="96"/>
      <c r="TUK30" s="96"/>
      <c r="TUL30" s="96"/>
      <c r="TUM30" s="96"/>
      <c r="TUN30" s="96"/>
      <c r="TUO30" s="96"/>
      <c r="TUP30" s="96"/>
      <c r="TUQ30" s="96"/>
      <c r="TUR30" s="96"/>
      <c r="TUS30" s="96"/>
      <c r="TUT30" s="96"/>
      <c r="TUU30" s="96"/>
      <c r="TUV30" s="96"/>
      <c r="TUW30" s="96"/>
      <c r="TUX30" s="96"/>
      <c r="TUY30" s="96"/>
      <c r="TUZ30" s="96"/>
      <c r="TVA30" s="96"/>
      <c r="TVB30" s="96"/>
      <c r="TVC30" s="96"/>
      <c r="TVD30" s="96"/>
      <c r="TVE30" s="96"/>
      <c r="TVF30" s="96"/>
      <c r="TVG30" s="96"/>
      <c r="TVH30" s="96"/>
      <c r="TVI30" s="96"/>
      <c r="TVJ30" s="96"/>
      <c r="TVK30" s="96"/>
      <c r="TVL30" s="96"/>
      <c r="TVM30" s="96"/>
      <c r="TVN30" s="96"/>
      <c r="TVO30" s="96"/>
      <c r="TVP30" s="96"/>
      <c r="TVQ30" s="96"/>
      <c r="TVR30" s="96"/>
      <c r="TVS30" s="96"/>
      <c r="TVT30" s="96"/>
      <c r="TVU30" s="96"/>
      <c r="TVV30" s="96"/>
      <c r="TVW30" s="96"/>
      <c r="TVX30" s="96"/>
      <c r="TVY30" s="96"/>
      <c r="TVZ30" s="96"/>
      <c r="TWA30" s="96"/>
      <c r="TWB30" s="96"/>
      <c r="TWC30" s="96"/>
      <c r="TWD30" s="96"/>
      <c r="TWE30" s="96"/>
      <c r="TWF30" s="96"/>
      <c r="TWG30" s="96"/>
      <c r="TWH30" s="96"/>
      <c r="TWI30" s="96"/>
      <c r="TWJ30" s="96"/>
      <c r="TWK30" s="96"/>
      <c r="TWL30" s="96"/>
      <c r="TWM30" s="96"/>
      <c r="TWN30" s="96"/>
      <c r="TWO30" s="96"/>
      <c r="TWP30" s="96"/>
      <c r="TWQ30" s="96"/>
      <c r="TWR30" s="96"/>
      <c r="TWS30" s="96"/>
      <c r="TWT30" s="96"/>
      <c r="TWU30" s="96"/>
      <c r="TWV30" s="96"/>
      <c r="TWW30" s="96"/>
      <c r="TWX30" s="96"/>
      <c r="TWY30" s="96"/>
      <c r="TWZ30" s="96"/>
      <c r="TXA30" s="96"/>
      <c r="TXB30" s="96"/>
      <c r="TXC30" s="96"/>
      <c r="TXD30" s="96"/>
      <c r="TXE30" s="96"/>
      <c r="TXF30" s="96"/>
      <c r="TXG30" s="96"/>
      <c r="TXH30" s="96"/>
      <c r="TXI30" s="96"/>
      <c r="TXJ30" s="96"/>
      <c r="TXK30" s="96"/>
      <c r="TXL30" s="96"/>
      <c r="TXM30" s="96"/>
      <c r="TXN30" s="96"/>
      <c r="TXO30" s="96"/>
      <c r="TXP30" s="96"/>
      <c r="TXQ30" s="96"/>
      <c r="TXR30" s="96"/>
      <c r="TXS30" s="96"/>
      <c r="TXT30" s="96"/>
      <c r="TXU30" s="96"/>
      <c r="TXV30" s="96"/>
      <c r="TXW30" s="96"/>
      <c r="TXX30" s="96"/>
      <c r="TXY30" s="96"/>
      <c r="TXZ30" s="96"/>
      <c r="TYA30" s="96"/>
      <c r="TYB30" s="96"/>
      <c r="TYC30" s="96"/>
      <c r="TYD30" s="96"/>
      <c r="TYE30" s="96"/>
      <c r="TYF30" s="96"/>
      <c r="TYG30" s="96"/>
      <c r="TYH30" s="96"/>
      <c r="TYI30" s="96"/>
      <c r="TYJ30" s="96"/>
      <c r="TYK30" s="96"/>
      <c r="TYL30" s="96"/>
      <c r="TYM30" s="96"/>
      <c r="TYN30" s="96"/>
      <c r="TYO30" s="96"/>
      <c r="TYP30" s="96"/>
      <c r="TYQ30" s="96"/>
      <c r="TYR30" s="96"/>
      <c r="TYS30" s="96"/>
      <c r="TYT30" s="96"/>
      <c r="TYU30" s="96"/>
      <c r="TYV30" s="96"/>
      <c r="TYW30" s="96"/>
      <c r="TYX30" s="96"/>
      <c r="TYY30" s="96"/>
      <c r="TYZ30" s="96"/>
      <c r="TZA30" s="96"/>
      <c r="TZB30" s="96"/>
      <c r="TZC30" s="96"/>
      <c r="TZD30" s="96"/>
      <c r="TZE30" s="96"/>
      <c r="TZF30" s="96"/>
      <c r="TZG30" s="96"/>
      <c r="TZH30" s="96"/>
      <c r="TZI30" s="96"/>
      <c r="TZJ30" s="96"/>
      <c r="TZK30" s="96"/>
      <c r="TZL30" s="96"/>
      <c r="TZM30" s="96"/>
      <c r="TZN30" s="96"/>
      <c r="TZO30" s="96"/>
      <c r="TZP30" s="96"/>
      <c r="TZQ30" s="96"/>
      <c r="TZR30" s="96"/>
      <c r="TZS30" s="96"/>
      <c r="TZT30" s="96"/>
      <c r="TZU30" s="96"/>
      <c r="TZV30" s="96"/>
      <c r="TZW30" s="96"/>
      <c r="TZX30" s="96"/>
      <c r="TZY30" s="96"/>
      <c r="TZZ30" s="96"/>
      <c r="UAA30" s="96"/>
      <c r="UAB30" s="96"/>
      <c r="UAC30" s="96"/>
      <c r="UAD30" s="96"/>
      <c r="UAE30" s="96"/>
      <c r="UAF30" s="96"/>
      <c r="UAG30" s="96"/>
      <c r="UAH30" s="96"/>
      <c r="UAI30" s="96"/>
      <c r="UAJ30" s="96"/>
      <c r="UAK30" s="96"/>
      <c r="UAL30" s="96"/>
      <c r="UAM30" s="96"/>
      <c r="UAN30" s="96"/>
      <c r="UAO30" s="96"/>
      <c r="UAP30" s="96"/>
      <c r="UAQ30" s="96"/>
      <c r="UAR30" s="96"/>
      <c r="UAS30" s="96"/>
      <c r="UAT30" s="96"/>
      <c r="UAU30" s="96"/>
      <c r="UAV30" s="96"/>
      <c r="UAW30" s="96"/>
      <c r="UAX30" s="96"/>
      <c r="UAY30" s="96"/>
      <c r="UAZ30" s="96"/>
      <c r="UBA30" s="96"/>
      <c r="UBB30" s="96"/>
      <c r="UBC30" s="96"/>
      <c r="UBD30" s="96"/>
      <c r="UBE30" s="96"/>
      <c r="UBF30" s="96"/>
      <c r="UBG30" s="96"/>
      <c r="UBH30" s="96"/>
      <c r="UBI30" s="96"/>
      <c r="UBJ30" s="96"/>
      <c r="UBK30" s="96"/>
      <c r="UBL30" s="96"/>
      <c r="UBM30" s="96"/>
      <c r="UBN30" s="96"/>
      <c r="UBO30" s="96"/>
      <c r="UBP30" s="96"/>
      <c r="UBQ30" s="96"/>
      <c r="UBR30" s="96"/>
      <c r="UBS30" s="96"/>
      <c r="UBT30" s="96"/>
      <c r="UBU30" s="96"/>
      <c r="UBV30" s="96"/>
      <c r="UBW30" s="96"/>
      <c r="UBX30" s="96"/>
      <c r="UBY30" s="96"/>
      <c r="UBZ30" s="96"/>
      <c r="UCA30" s="96"/>
      <c r="UCB30" s="96"/>
      <c r="UCC30" s="96"/>
      <c r="UCD30" s="96"/>
      <c r="UCE30" s="96"/>
      <c r="UCF30" s="96"/>
      <c r="UCG30" s="96"/>
      <c r="UCH30" s="96"/>
      <c r="UCI30" s="96"/>
      <c r="UCJ30" s="96"/>
      <c r="UCK30" s="96"/>
      <c r="UCL30" s="96"/>
      <c r="UCM30" s="96"/>
      <c r="UCN30" s="96"/>
      <c r="UCO30" s="96"/>
      <c r="UCP30" s="96"/>
      <c r="UCQ30" s="96"/>
      <c r="UCR30" s="96"/>
      <c r="UCS30" s="96"/>
      <c r="UCT30" s="96"/>
      <c r="UCU30" s="96"/>
      <c r="UCV30" s="96"/>
      <c r="UCW30" s="96"/>
      <c r="UCX30" s="96"/>
      <c r="UCY30" s="96"/>
      <c r="UCZ30" s="96"/>
      <c r="UDA30" s="96"/>
      <c r="UDB30" s="96"/>
      <c r="UDC30" s="96"/>
      <c r="UDD30" s="96"/>
      <c r="UDE30" s="96"/>
      <c r="UDF30" s="96"/>
      <c r="UDG30" s="96"/>
      <c r="UDH30" s="96"/>
      <c r="UDI30" s="96"/>
      <c r="UDJ30" s="96"/>
      <c r="UDK30" s="96"/>
      <c r="UDL30" s="96"/>
      <c r="UDM30" s="96"/>
      <c r="UDN30" s="96"/>
      <c r="UDO30" s="96"/>
      <c r="UDP30" s="96"/>
      <c r="UDQ30" s="96"/>
      <c r="UDR30" s="96"/>
      <c r="UDS30" s="96"/>
      <c r="UDT30" s="96"/>
      <c r="UDU30" s="96"/>
      <c r="UDV30" s="96"/>
      <c r="UDW30" s="96"/>
      <c r="UDX30" s="96"/>
      <c r="UDY30" s="96"/>
      <c r="UDZ30" s="96"/>
      <c r="UEA30" s="96"/>
      <c r="UEB30" s="96"/>
      <c r="UEC30" s="96"/>
      <c r="UED30" s="96"/>
      <c r="UEE30" s="96"/>
      <c r="UEF30" s="96"/>
      <c r="UEG30" s="96"/>
      <c r="UEH30" s="96"/>
      <c r="UEI30" s="96"/>
      <c r="UEJ30" s="96"/>
      <c r="UEK30" s="96"/>
      <c r="UEL30" s="96"/>
      <c r="UEM30" s="96"/>
      <c r="UEN30" s="96"/>
      <c r="UEO30" s="96"/>
      <c r="UEP30" s="96"/>
      <c r="UEQ30" s="96"/>
      <c r="UER30" s="96"/>
      <c r="UES30" s="96"/>
      <c r="UET30" s="96"/>
      <c r="UEU30" s="96"/>
      <c r="UEV30" s="96"/>
      <c r="UEW30" s="96"/>
      <c r="UEX30" s="96"/>
      <c r="UEY30" s="96"/>
      <c r="UEZ30" s="96"/>
      <c r="UFA30" s="96"/>
      <c r="UFB30" s="96"/>
      <c r="UFC30" s="96"/>
      <c r="UFD30" s="96"/>
      <c r="UFE30" s="96"/>
      <c r="UFF30" s="96"/>
      <c r="UFG30" s="96"/>
      <c r="UFH30" s="96"/>
      <c r="UFI30" s="96"/>
      <c r="UFJ30" s="96"/>
      <c r="UFK30" s="96"/>
      <c r="UFL30" s="96"/>
      <c r="UFM30" s="96"/>
      <c r="UFN30" s="96"/>
      <c r="UFO30" s="96"/>
      <c r="UFP30" s="96"/>
      <c r="UFQ30" s="96"/>
      <c r="UFR30" s="96"/>
      <c r="UFS30" s="96"/>
      <c r="UFT30" s="96"/>
      <c r="UFU30" s="96"/>
      <c r="UFV30" s="96"/>
      <c r="UFW30" s="96"/>
      <c r="UFX30" s="96"/>
      <c r="UFY30" s="96"/>
      <c r="UFZ30" s="96"/>
      <c r="UGA30" s="96"/>
      <c r="UGB30" s="96"/>
      <c r="UGC30" s="96"/>
      <c r="UGD30" s="96"/>
      <c r="UGE30" s="96"/>
      <c r="UGF30" s="96"/>
      <c r="UGG30" s="96"/>
      <c r="UGH30" s="96"/>
      <c r="UGI30" s="96"/>
      <c r="UGJ30" s="96"/>
      <c r="UGK30" s="96"/>
      <c r="UGL30" s="96"/>
      <c r="UGM30" s="96"/>
      <c r="UGN30" s="96"/>
      <c r="UGO30" s="96"/>
      <c r="UGP30" s="96"/>
      <c r="UGQ30" s="96"/>
      <c r="UGR30" s="96"/>
      <c r="UGS30" s="96"/>
      <c r="UGT30" s="96"/>
      <c r="UGU30" s="96"/>
      <c r="UGV30" s="96"/>
      <c r="UGW30" s="96"/>
      <c r="UGX30" s="96"/>
      <c r="UGY30" s="96"/>
      <c r="UGZ30" s="96"/>
      <c r="UHA30" s="96"/>
      <c r="UHB30" s="96"/>
      <c r="UHC30" s="96"/>
      <c r="UHD30" s="96"/>
      <c r="UHE30" s="96"/>
      <c r="UHF30" s="96"/>
      <c r="UHG30" s="96"/>
      <c r="UHH30" s="96"/>
      <c r="UHI30" s="96"/>
      <c r="UHJ30" s="96"/>
      <c r="UHK30" s="96"/>
      <c r="UHL30" s="96"/>
      <c r="UHM30" s="96"/>
      <c r="UHN30" s="96"/>
      <c r="UHO30" s="96"/>
      <c r="UHP30" s="96"/>
      <c r="UHQ30" s="96"/>
      <c r="UHR30" s="96"/>
      <c r="UHS30" s="96"/>
      <c r="UHT30" s="96"/>
      <c r="UHU30" s="96"/>
      <c r="UHV30" s="96"/>
      <c r="UHW30" s="96"/>
      <c r="UHX30" s="96"/>
      <c r="UHY30" s="96"/>
      <c r="UHZ30" s="96"/>
      <c r="UIA30" s="96"/>
      <c r="UIB30" s="96"/>
      <c r="UIC30" s="96"/>
      <c r="UID30" s="96"/>
      <c r="UIE30" s="96"/>
      <c r="UIF30" s="96"/>
      <c r="UIG30" s="96"/>
      <c r="UIH30" s="96"/>
      <c r="UII30" s="96"/>
      <c r="UIJ30" s="96"/>
      <c r="UIK30" s="96"/>
      <c r="UIL30" s="96"/>
      <c r="UIM30" s="96"/>
      <c r="UIN30" s="96"/>
      <c r="UIO30" s="96"/>
      <c r="UIP30" s="96"/>
      <c r="UIQ30" s="96"/>
      <c r="UIR30" s="96"/>
      <c r="UIS30" s="96"/>
      <c r="UIT30" s="96"/>
      <c r="UIU30" s="96"/>
      <c r="UIV30" s="96"/>
      <c r="UIW30" s="96"/>
      <c r="UIX30" s="96"/>
      <c r="UIY30" s="96"/>
      <c r="UIZ30" s="96"/>
      <c r="UJA30" s="96"/>
      <c r="UJB30" s="96"/>
      <c r="UJC30" s="96"/>
      <c r="UJD30" s="96"/>
      <c r="UJE30" s="96"/>
      <c r="UJF30" s="96"/>
      <c r="UJG30" s="96"/>
      <c r="UJH30" s="96"/>
      <c r="UJI30" s="96"/>
      <c r="UJJ30" s="96"/>
      <c r="UJK30" s="96"/>
      <c r="UJL30" s="96"/>
      <c r="UJM30" s="96"/>
      <c r="UJN30" s="96"/>
      <c r="UJO30" s="96"/>
      <c r="UJP30" s="96"/>
      <c r="UJQ30" s="96"/>
      <c r="UJR30" s="96"/>
      <c r="UJS30" s="96"/>
      <c r="UJT30" s="96"/>
      <c r="UJU30" s="96"/>
      <c r="UJV30" s="96"/>
      <c r="UJW30" s="96"/>
      <c r="UJX30" s="96"/>
      <c r="UJY30" s="96"/>
      <c r="UJZ30" s="96"/>
      <c r="UKA30" s="96"/>
      <c r="UKB30" s="96"/>
      <c r="UKC30" s="96"/>
      <c r="UKD30" s="96"/>
      <c r="UKE30" s="96"/>
      <c r="UKF30" s="96"/>
      <c r="UKG30" s="96"/>
      <c r="UKH30" s="96"/>
      <c r="UKI30" s="96"/>
      <c r="UKJ30" s="96"/>
      <c r="UKK30" s="96"/>
      <c r="UKL30" s="96"/>
      <c r="UKM30" s="96"/>
      <c r="UKN30" s="96"/>
      <c r="UKO30" s="96"/>
      <c r="UKP30" s="96"/>
      <c r="UKQ30" s="96"/>
      <c r="UKR30" s="96"/>
      <c r="UKS30" s="96"/>
      <c r="UKT30" s="96"/>
      <c r="UKU30" s="96"/>
      <c r="UKV30" s="96"/>
      <c r="UKW30" s="96"/>
      <c r="UKX30" s="96"/>
      <c r="UKY30" s="96"/>
      <c r="UKZ30" s="96"/>
      <c r="ULA30" s="96"/>
      <c r="ULB30" s="96"/>
      <c r="ULC30" s="96"/>
      <c r="ULD30" s="96"/>
      <c r="ULE30" s="96"/>
      <c r="ULF30" s="96"/>
      <c r="ULG30" s="96"/>
      <c r="ULH30" s="96"/>
      <c r="ULI30" s="96"/>
      <c r="ULJ30" s="96"/>
      <c r="ULK30" s="96"/>
      <c r="ULL30" s="96"/>
      <c r="ULM30" s="96"/>
      <c r="ULN30" s="96"/>
      <c r="ULO30" s="96"/>
      <c r="ULP30" s="96"/>
      <c r="ULQ30" s="96"/>
      <c r="ULR30" s="96"/>
      <c r="ULS30" s="96"/>
      <c r="ULT30" s="96"/>
      <c r="ULU30" s="96"/>
      <c r="ULV30" s="96"/>
      <c r="ULW30" s="96"/>
      <c r="ULX30" s="96"/>
      <c r="ULY30" s="96"/>
      <c r="ULZ30" s="96"/>
      <c r="UMA30" s="96"/>
      <c r="UMB30" s="96"/>
      <c r="UMC30" s="96"/>
      <c r="UMD30" s="96"/>
      <c r="UME30" s="96"/>
      <c r="UMF30" s="96"/>
      <c r="UMG30" s="96"/>
      <c r="UMH30" s="96"/>
      <c r="UMI30" s="96"/>
      <c r="UMJ30" s="96"/>
      <c r="UMK30" s="96"/>
      <c r="UML30" s="96"/>
      <c r="UMM30" s="96"/>
      <c r="UMN30" s="96"/>
      <c r="UMO30" s="96"/>
      <c r="UMP30" s="96"/>
      <c r="UMQ30" s="96"/>
      <c r="UMR30" s="96"/>
      <c r="UMS30" s="96"/>
      <c r="UMT30" s="96"/>
      <c r="UMU30" s="96"/>
      <c r="UMV30" s="96"/>
      <c r="UMW30" s="96"/>
      <c r="UMX30" s="96"/>
      <c r="UMY30" s="96"/>
      <c r="UMZ30" s="96"/>
      <c r="UNA30" s="96"/>
      <c r="UNB30" s="96"/>
      <c r="UNC30" s="96"/>
      <c r="UND30" s="96"/>
      <c r="UNE30" s="96"/>
      <c r="UNF30" s="96"/>
      <c r="UNG30" s="96"/>
      <c r="UNH30" s="96"/>
      <c r="UNI30" s="96"/>
      <c r="UNJ30" s="96"/>
      <c r="UNK30" s="96"/>
      <c r="UNL30" s="96"/>
      <c r="UNM30" s="96"/>
      <c r="UNN30" s="96"/>
      <c r="UNO30" s="96"/>
      <c r="UNP30" s="96"/>
      <c r="UNQ30" s="96"/>
      <c r="UNR30" s="96"/>
      <c r="UNS30" s="96"/>
      <c r="UNT30" s="96"/>
      <c r="UNU30" s="96"/>
      <c r="UNV30" s="96"/>
      <c r="UNW30" s="96"/>
      <c r="UNX30" s="96"/>
      <c r="UNY30" s="96"/>
      <c r="UNZ30" s="96"/>
      <c r="UOA30" s="96"/>
      <c r="UOB30" s="96"/>
      <c r="UOC30" s="96"/>
      <c r="UOD30" s="96"/>
      <c r="UOE30" s="96"/>
      <c r="UOF30" s="96"/>
      <c r="UOG30" s="96"/>
      <c r="UOH30" s="96"/>
      <c r="UOI30" s="96"/>
      <c r="UOJ30" s="96"/>
      <c r="UOK30" s="96"/>
      <c r="UOL30" s="96"/>
      <c r="UOM30" s="96"/>
      <c r="UON30" s="96"/>
      <c r="UOO30" s="96"/>
      <c r="UOP30" s="96"/>
      <c r="UOQ30" s="96"/>
      <c r="UOR30" s="96"/>
      <c r="UOS30" s="96"/>
      <c r="UOT30" s="96"/>
      <c r="UOU30" s="96"/>
      <c r="UOV30" s="96"/>
      <c r="UOW30" s="96"/>
      <c r="UOX30" s="96"/>
      <c r="UOY30" s="96"/>
      <c r="UOZ30" s="96"/>
      <c r="UPA30" s="96"/>
      <c r="UPB30" s="96"/>
      <c r="UPC30" s="96"/>
      <c r="UPD30" s="96"/>
      <c r="UPE30" s="96"/>
      <c r="UPF30" s="96"/>
      <c r="UPG30" s="96"/>
      <c r="UPH30" s="96"/>
      <c r="UPI30" s="96"/>
      <c r="UPJ30" s="96"/>
      <c r="UPK30" s="96"/>
      <c r="UPL30" s="96"/>
      <c r="UPM30" s="96"/>
      <c r="UPN30" s="96"/>
      <c r="UPO30" s="96"/>
      <c r="UPP30" s="96"/>
      <c r="UPQ30" s="96"/>
      <c r="UPR30" s="96"/>
      <c r="UPS30" s="96"/>
      <c r="UPT30" s="96"/>
      <c r="UPU30" s="96"/>
      <c r="UPV30" s="96"/>
      <c r="UPW30" s="96"/>
      <c r="UPX30" s="96"/>
      <c r="UPY30" s="96"/>
      <c r="UPZ30" s="96"/>
      <c r="UQA30" s="96"/>
      <c r="UQB30" s="96"/>
      <c r="UQC30" s="96"/>
      <c r="UQD30" s="96"/>
      <c r="UQE30" s="96"/>
      <c r="UQF30" s="96"/>
      <c r="UQG30" s="96"/>
      <c r="UQH30" s="96"/>
      <c r="UQI30" s="96"/>
      <c r="UQJ30" s="96"/>
      <c r="UQK30" s="96"/>
      <c r="UQL30" s="96"/>
      <c r="UQM30" s="96"/>
      <c r="UQN30" s="96"/>
      <c r="UQO30" s="96"/>
      <c r="UQP30" s="96"/>
      <c r="UQQ30" s="96"/>
      <c r="UQR30" s="96"/>
      <c r="UQS30" s="96"/>
      <c r="UQT30" s="96"/>
      <c r="UQU30" s="96"/>
      <c r="UQV30" s="96"/>
      <c r="UQW30" s="96"/>
      <c r="UQX30" s="96"/>
      <c r="UQY30" s="96"/>
      <c r="UQZ30" s="96"/>
      <c r="URA30" s="96"/>
      <c r="URB30" s="96"/>
      <c r="URC30" s="96"/>
      <c r="URD30" s="96"/>
      <c r="URE30" s="96"/>
      <c r="URF30" s="96"/>
      <c r="URG30" s="96"/>
      <c r="URH30" s="96"/>
      <c r="URI30" s="96"/>
      <c r="URJ30" s="96"/>
      <c r="URK30" s="96"/>
      <c r="URL30" s="96"/>
      <c r="URM30" s="96"/>
      <c r="URN30" s="96"/>
      <c r="URO30" s="96"/>
      <c r="URP30" s="96"/>
      <c r="URQ30" s="96"/>
      <c r="URR30" s="96"/>
      <c r="URS30" s="96"/>
      <c r="URT30" s="96"/>
      <c r="URU30" s="96"/>
      <c r="URV30" s="96"/>
      <c r="URW30" s="96"/>
      <c r="URX30" s="96"/>
      <c r="URY30" s="96"/>
      <c r="URZ30" s="96"/>
      <c r="USA30" s="96"/>
      <c r="USB30" s="96"/>
      <c r="USC30" s="96"/>
      <c r="USD30" s="96"/>
      <c r="USE30" s="96"/>
      <c r="USF30" s="96"/>
      <c r="USG30" s="96"/>
      <c r="USH30" s="96"/>
      <c r="USI30" s="96"/>
      <c r="USJ30" s="96"/>
      <c r="USK30" s="96"/>
      <c r="USL30" s="96"/>
      <c r="USM30" s="96"/>
      <c r="USN30" s="96"/>
      <c r="USO30" s="96"/>
      <c r="USP30" s="96"/>
      <c r="USQ30" s="96"/>
      <c r="USR30" s="96"/>
      <c r="USS30" s="96"/>
      <c r="UST30" s="96"/>
      <c r="USU30" s="96"/>
      <c r="USV30" s="96"/>
      <c r="USW30" s="96"/>
      <c r="USX30" s="96"/>
      <c r="USY30" s="96"/>
      <c r="USZ30" s="96"/>
      <c r="UTA30" s="96"/>
      <c r="UTB30" s="96"/>
      <c r="UTC30" s="96"/>
      <c r="UTD30" s="96"/>
      <c r="UTE30" s="96"/>
      <c r="UTF30" s="96"/>
      <c r="UTG30" s="96"/>
      <c r="UTH30" s="96"/>
      <c r="UTI30" s="96"/>
      <c r="UTJ30" s="96"/>
      <c r="UTK30" s="96"/>
      <c r="UTL30" s="96"/>
      <c r="UTM30" s="96"/>
      <c r="UTN30" s="96"/>
      <c r="UTO30" s="96"/>
      <c r="UTP30" s="96"/>
      <c r="UTQ30" s="96"/>
      <c r="UTR30" s="96"/>
      <c r="UTS30" s="96"/>
      <c r="UTT30" s="96"/>
      <c r="UTU30" s="96"/>
      <c r="UTV30" s="96"/>
      <c r="UTW30" s="96"/>
      <c r="UTX30" s="96"/>
      <c r="UTY30" s="96"/>
      <c r="UTZ30" s="96"/>
      <c r="UUA30" s="96"/>
      <c r="UUB30" s="96"/>
      <c r="UUC30" s="96"/>
      <c r="UUD30" s="96"/>
      <c r="UUE30" s="96"/>
      <c r="UUF30" s="96"/>
      <c r="UUG30" s="96"/>
      <c r="UUH30" s="96"/>
      <c r="UUI30" s="96"/>
      <c r="UUJ30" s="96"/>
      <c r="UUK30" s="96"/>
      <c r="UUL30" s="96"/>
      <c r="UUM30" s="96"/>
      <c r="UUN30" s="96"/>
      <c r="UUO30" s="96"/>
      <c r="UUP30" s="96"/>
      <c r="UUQ30" s="96"/>
      <c r="UUR30" s="96"/>
      <c r="UUS30" s="96"/>
      <c r="UUT30" s="96"/>
      <c r="UUU30" s="96"/>
      <c r="UUV30" s="96"/>
      <c r="UUW30" s="96"/>
      <c r="UUX30" s="96"/>
      <c r="UUY30" s="96"/>
      <c r="UUZ30" s="96"/>
      <c r="UVA30" s="96"/>
      <c r="UVB30" s="96"/>
      <c r="UVC30" s="96"/>
      <c r="UVD30" s="96"/>
      <c r="UVE30" s="96"/>
      <c r="UVF30" s="96"/>
      <c r="UVG30" s="96"/>
      <c r="UVH30" s="96"/>
      <c r="UVI30" s="96"/>
      <c r="UVJ30" s="96"/>
      <c r="UVK30" s="96"/>
      <c r="UVL30" s="96"/>
      <c r="UVM30" s="96"/>
      <c r="UVN30" s="96"/>
      <c r="UVO30" s="96"/>
      <c r="UVP30" s="96"/>
      <c r="UVQ30" s="96"/>
      <c r="UVR30" s="96"/>
      <c r="UVS30" s="96"/>
      <c r="UVT30" s="96"/>
      <c r="UVU30" s="96"/>
      <c r="UVV30" s="96"/>
      <c r="UVW30" s="96"/>
      <c r="UVX30" s="96"/>
      <c r="UVY30" s="96"/>
      <c r="UVZ30" s="96"/>
      <c r="UWA30" s="96"/>
      <c r="UWB30" s="96"/>
      <c r="UWC30" s="96"/>
      <c r="UWD30" s="96"/>
      <c r="UWE30" s="96"/>
      <c r="UWF30" s="96"/>
      <c r="UWG30" s="96"/>
      <c r="UWH30" s="96"/>
      <c r="UWI30" s="96"/>
      <c r="UWJ30" s="96"/>
      <c r="UWK30" s="96"/>
      <c r="UWL30" s="96"/>
      <c r="UWM30" s="96"/>
      <c r="UWN30" s="96"/>
      <c r="UWO30" s="96"/>
      <c r="UWP30" s="96"/>
      <c r="UWQ30" s="96"/>
      <c r="UWR30" s="96"/>
      <c r="UWS30" s="96"/>
      <c r="UWT30" s="96"/>
      <c r="UWU30" s="96"/>
      <c r="UWV30" s="96"/>
      <c r="UWW30" s="96"/>
      <c r="UWX30" s="96"/>
      <c r="UWY30" s="96"/>
      <c r="UWZ30" s="96"/>
      <c r="UXA30" s="96"/>
      <c r="UXB30" s="96"/>
      <c r="UXC30" s="96"/>
      <c r="UXD30" s="96"/>
      <c r="UXE30" s="96"/>
      <c r="UXF30" s="96"/>
      <c r="UXG30" s="96"/>
      <c r="UXH30" s="96"/>
      <c r="UXI30" s="96"/>
      <c r="UXJ30" s="96"/>
      <c r="UXK30" s="96"/>
      <c r="UXL30" s="96"/>
      <c r="UXM30" s="96"/>
      <c r="UXN30" s="96"/>
      <c r="UXO30" s="96"/>
      <c r="UXP30" s="96"/>
      <c r="UXQ30" s="96"/>
      <c r="UXR30" s="96"/>
      <c r="UXS30" s="96"/>
      <c r="UXT30" s="96"/>
      <c r="UXU30" s="96"/>
      <c r="UXV30" s="96"/>
      <c r="UXW30" s="96"/>
      <c r="UXX30" s="96"/>
      <c r="UXY30" s="96"/>
      <c r="UXZ30" s="96"/>
      <c r="UYA30" s="96"/>
      <c r="UYB30" s="96"/>
      <c r="UYC30" s="96"/>
      <c r="UYD30" s="96"/>
      <c r="UYE30" s="96"/>
      <c r="UYF30" s="96"/>
      <c r="UYG30" s="96"/>
      <c r="UYH30" s="96"/>
      <c r="UYI30" s="96"/>
      <c r="UYJ30" s="96"/>
      <c r="UYK30" s="96"/>
      <c r="UYL30" s="96"/>
      <c r="UYM30" s="96"/>
      <c r="UYN30" s="96"/>
      <c r="UYO30" s="96"/>
      <c r="UYP30" s="96"/>
      <c r="UYQ30" s="96"/>
      <c r="UYR30" s="96"/>
      <c r="UYS30" s="96"/>
      <c r="UYT30" s="96"/>
      <c r="UYU30" s="96"/>
      <c r="UYV30" s="96"/>
      <c r="UYW30" s="96"/>
      <c r="UYX30" s="96"/>
      <c r="UYY30" s="96"/>
      <c r="UYZ30" s="96"/>
      <c r="UZA30" s="96"/>
      <c r="UZB30" s="96"/>
      <c r="UZC30" s="96"/>
      <c r="UZD30" s="96"/>
      <c r="UZE30" s="96"/>
      <c r="UZF30" s="96"/>
      <c r="UZG30" s="96"/>
      <c r="UZH30" s="96"/>
      <c r="UZI30" s="96"/>
      <c r="UZJ30" s="96"/>
      <c r="UZK30" s="96"/>
      <c r="UZL30" s="96"/>
      <c r="UZM30" s="96"/>
      <c r="UZN30" s="96"/>
      <c r="UZO30" s="96"/>
      <c r="UZP30" s="96"/>
      <c r="UZQ30" s="96"/>
      <c r="UZR30" s="96"/>
      <c r="UZS30" s="96"/>
      <c r="UZT30" s="96"/>
      <c r="UZU30" s="96"/>
      <c r="UZV30" s="96"/>
      <c r="UZW30" s="96"/>
      <c r="UZX30" s="96"/>
      <c r="UZY30" s="96"/>
      <c r="UZZ30" s="96"/>
      <c r="VAA30" s="96"/>
      <c r="VAB30" s="96"/>
      <c r="VAC30" s="96"/>
      <c r="VAD30" s="96"/>
      <c r="VAE30" s="96"/>
      <c r="VAF30" s="96"/>
      <c r="VAG30" s="96"/>
      <c r="VAH30" s="96"/>
      <c r="VAI30" s="96"/>
      <c r="VAJ30" s="96"/>
      <c r="VAK30" s="96"/>
      <c r="VAL30" s="96"/>
      <c r="VAM30" s="96"/>
      <c r="VAN30" s="96"/>
      <c r="VAO30" s="96"/>
      <c r="VAP30" s="96"/>
      <c r="VAQ30" s="96"/>
      <c r="VAR30" s="96"/>
      <c r="VAS30" s="96"/>
      <c r="VAT30" s="96"/>
      <c r="VAU30" s="96"/>
      <c r="VAV30" s="96"/>
      <c r="VAW30" s="96"/>
      <c r="VAX30" s="96"/>
      <c r="VAY30" s="96"/>
      <c r="VAZ30" s="96"/>
      <c r="VBA30" s="96"/>
      <c r="VBB30" s="96"/>
      <c r="VBC30" s="96"/>
      <c r="VBD30" s="96"/>
      <c r="VBE30" s="96"/>
      <c r="VBF30" s="96"/>
      <c r="VBG30" s="96"/>
      <c r="VBH30" s="96"/>
      <c r="VBI30" s="96"/>
      <c r="VBJ30" s="96"/>
      <c r="VBK30" s="96"/>
      <c r="VBL30" s="96"/>
      <c r="VBM30" s="96"/>
      <c r="VBN30" s="96"/>
      <c r="VBO30" s="96"/>
      <c r="VBP30" s="96"/>
      <c r="VBQ30" s="96"/>
      <c r="VBR30" s="96"/>
      <c r="VBS30" s="96"/>
      <c r="VBT30" s="96"/>
      <c r="VBU30" s="96"/>
      <c r="VBV30" s="96"/>
      <c r="VBW30" s="96"/>
      <c r="VBX30" s="96"/>
      <c r="VBY30" s="96"/>
      <c r="VBZ30" s="96"/>
      <c r="VCA30" s="96"/>
      <c r="VCB30" s="96"/>
      <c r="VCC30" s="96"/>
      <c r="VCD30" s="96"/>
      <c r="VCE30" s="96"/>
      <c r="VCF30" s="96"/>
      <c r="VCG30" s="96"/>
      <c r="VCH30" s="96"/>
      <c r="VCI30" s="96"/>
      <c r="VCJ30" s="96"/>
      <c r="VCK30" s="96"/>
      <c r="VCL30" s="96"/>
      <c r="VCM30" s="96"/>
      <c r="VCN30" s="96"/>
      <c r="VCO30" s="96"/>
      <c r="VCP30" s="96"/>
      <c r="VCQ30" s="96"/>
      <c r="VCR30" s="96"/>
      <c r="VCS30" s="96"/>
      <c r="VCT30" s="96"/>
      <c r="VCU30" s="96"/>
      <c r="VCV30" s="96"/>
      <c r="VCW30" s="96"/>
      <c r="VCX30" s="96"/>
      <c r="VCY30" s="96"/>
      <c r="VCZ30" s="96"/>
      <c r="VDA30" s="96"/>
      <c r="VDB30" s="96"/>
      <c r="VDC30" s="96"/>
      <c r="VDD30" s="96"/>
      <c r="VDE30" s="96"/>
      <c r="VDF30" s="96"/>
      <c r="VDG30" s="96"/>
      <c r="VDH30" s="96"/>
      <c r="VDI30" s="96"/>
      <c r="VDJ30" s="96"/>
      <c r="VDK30" s="96"/>
      <c r="VDL30" s="96"/>
      <c r="VDM30" s="96"/>
      <c r="VDN30" s="96"/>
      <c r="VDO30" s="96"/>
      <c r="VDP30" s="96"/>
      <c r="VDQ30" s="96"/>
      <c r="VDR30" s="96"/>
      <c r="VDS30" s="96"/>
      <c r="VDT30" s="96"/>
      <c r="VDU30" s="96"/>
      <c r="VDV30" s="96"/>
      <c r="VDW30" s="96"/>
      <c r="VDX30" s="96"/>
      <c r="VDY30" s="96"/>
      <c r="VDZ30" s="96"/>
      <c r="VEA30" s="96"/>
      <c r="VEB30" s="96"/>
      <c r="VEC30" s="96"/>
      <c r="VED30" s="96"/>
      <c r="VEE30" s="96"/>
      <c r="VEF30" s="96"/>
      <c r="VEG30" s="96"/>
      <c r="VEH30" s="96"/>
      <c r="VEI30" s="96"/>
      <c r="VEJ30" s="96"/>
      <c r="VEK30" s="96"/>
      <c r="VEL30" s="96"/>
      <c r="VEM30" s="96"/>
      <c r="VEN30" s="96"/>
      <c r="VEO30" s="96"/>
      <c r="VEP30" s="96"/>
      <c r="VEQ30" s="96"/>
      <c r="VER30" s="96"/>
      <c r="VES30" s="96"/>
      <c r="VET30" s="96"/>
      <c r="VEU30" s="96"/>
      <c r="VEV30" s="96"/>
      <c r="VEW30" s="96"/>
      <c r="VEX30" s="96"/>
      <c r="VEY30" s="96"/>
      <c r="VEZ30" s="96"/>
      <c r="VFA30" s="96"/>
      <c r="VFB30" s="96"/>
      <c r="VFC30" s="96"/>
      <c r="VFD30" s="96"/>
      <c r="VFE30" s="96"/>
      <c r="VFF30" s="96"/>
      <c r="VFG30" s="96"/>
      <c r="VFH30" s="96"/>
      <c r="VFI30" s="96"/>
      <c r="VFJ30" s="96"/>
      <c r="VFK30" s="96"/>
      <c r="VFL30" s="96"/>
      <c r="VFM30" s="96"/>
      <c r="VFN30" s="96"/>
      <c r="VFO30" s="96"/>
      <c r="VFP30" s="96"/>
      <c r="VFQ30" s="96"/>
      <c r="VFR30" s="96"/>
      <c r="VFS30" s="96"/>
      <c r="VFT30" s="96"/>
      <c r="VFU30" s="96"/>
      <c r="VFV30" s="96"/>
      <c r="VFW30" s="96"/>
      <c r="VFX30" s="96"/>
      <c r="VFY30" s="96"/>
      <c r="VFZ30" s="96"/>
      <c r="VGA30" s="96"/>
      <c r="VGB30" s="96"/>
      <c r="VGC30" s="96"/>
      <c r="VGD30" s="96"/>
      <c r="VGE30" s="96"/>
      <c r="VGF30" s="96"/>
      <c r="VGG30" s="96"/>
      <c r="VGH30" s="96"/>
      <c r="VGI30" s="96"/>
      <c r="VGJ30" s="96"/>
      <c r="VGK30" s="96"/>
      <c r="VGL30" s="96"/>
      <c r="VGM30" s="96"/>
      <c r="VGN30" s="96"/>
      <c r="VGO30" s="96"/>
      <c r="VGP30" s="96"/>
      <c r="VGQ30" s="96"/>
      <c r="VGR30" s="96"/>
      <c r="VGS30" s="96"/>
      <c r="VGT30" s="96"/>
      <c r="VGU30" s="96"/>
      <c r="VGV30" s="96"/>
      <c r="VGW30" s="96"/>
      <c r="VGX30" s="96"/>
      <c r="VGY30" s="96"/>
      <c r="VGZ30" s="96"/>
      <c r="VHA30" s="96"/>
      <c r="VHB30" s="96"/>
      <c r="VHC30" s="96"/>
      <c r="VHD30" s="96"/>
      <c r="VHE30" s="96"/>
      <c r="VHF30" s="96"/>
      <c r="VHG30" s="96"/>
      <c r="VHH30" s="96"/>
      <c r="VHI30" s="96"/>
      <c r="VHJ30" s="96"/>
      <c r="VHK30" s="96"/>
      <c r="VHL30" s="96"/>
      <c r="VHM30" s="96"/>
      <c r="VHN30" s="96"/>
      <c r="VHO30" s="96"/>
      <c r="VHP30" s="96"/>
      <c r="VHQ30" s="96"/>
      <c r="VHR30" s="96"/>
      <c r="VHS30" s="96"/>
      <c r="VHT30" s="96"/>
      <c r="VHU30" s="96"/>
      <c r="VHV30" s="96"/>
      <c r="VHW30" s="96"/>
      <c r="VHX30" s="96"/>
      <c r="VHY30" s="96"/>
      <c r="VHZ30" s="96"/>
      <c r="VIA30" s="96"/>
      <c r="VIB30" s="96"/>
      <c r="VIC30" s="96"/>
      <c r="VID30" s="96"/>
      <c r="VIE30" s="96"/>
      <c r="VIF30" s="96"/>
      <c r="VIG30" s="96"/>
      <c r="VIH30" s="96"/>
      <c r="VII30" s="96"/>
      <c r="VIJ30" s="96"/>
      <c r="VIK30" s="96"/>
      <c r="VIL30" s="96"/>
      <c r="VIM30" s="96"/>
      <c r="VIN30" s="96"/>
      <c r="VIO30" s="96"/>
      <c r="VIP30" s="96"/>
      <c r="VIQ30" s="96"/>
      <c r="VIR30" s="96"/>
      <c r="VIS30" s="96"/>
      <c r="VIT30" s="96"/>
      <c r="VIU30" s="96"/>
      <c r="VIV30" s="96"/>
      <c r="VIW30" s="96"/>
      <c r="VIX30" s="96"/>
      <c r="VIY30" s="96"/>
      <c r="VIZ30" s="96"/>
      <c r="VJA30" s="96"/>
      <c r="VJB30" s="96"/>
      <c r="VJC30" s="96"/>
      <c r="VJD30" s="96"/>
      <c r="VJE30" s="96"/>
      <c r="VJF30" s="96"/>
      <c r="VJG30" s="96"/>
      <c r="VJH30" s="96"/>
      <c r="VJI30" s="96"/>
      <c r="VJJ30" s="96"/>
      <c r="VJK30" s="96"/>
      <c r="VJL30" s="96"/>
      <c r="VJM30" s="96"/>
      <c r="VJN30" s="96"/>
      <c r="VJO30" s="96"/>
      <c r="VJP30" s="96"/>
      <c r="VJQ30" s="96"/>
      <c r="VJR30" s="96"/>
      <c r="VJS30" s="96"/>
      <c r="VJT30" s="96"/>
      <c r="VJU30" s="96"/>
      <c r="VJV30" s="96"/>
      <c r="VJW30" s="96"/>
      <c r="VJX30" s="96"/>
      <c r="VJY30" s="96"/>
      <c r="VJZ30" s="96"/>
      <c r="VKA30" s="96"/>
      <c r="VKB30" s="96"/>
      <c r="VKC30" s="96"/>
      <c r="VKD30" s="96"/>
      <c r="VKE30" s="96"/>
      <c r="VKF30" s="96"/>
      <c r="VKG30" s="96"/>
      <c r="VKH30" s="96"/>
      <c r="VKI30" s="96"/>
      <c r="VKJ30" s="96"/>
      <c r="VKK30" s="96"/>
      <c r="VKL30" s="96"/>
      <c r="VKM30" s="96"/>
      <c r="VKN30" s="96"/>
      <c r="VKO30" s="96"/>
      <c r="VKP30" s="96"/>
      <c r="VKQ30" s="96"/>
      <c r="VKR30" s="96"/>
      <c r="VKS30" s="96"/>
      <c r="VKT30" s="96"/>
      <c r="VKU30" s="96"/>
      <c r="VKV30" s="96"/>
      <c r="VKW30" s="96"/>
      <c r="VKX30" s="96"/>
      <c r="VKY30" s="96"/>
      <c r="VKZ30" s="96"/>
      <c r="VLA30" s="96"/>
      <c r="VLB30" s="96"/>
      <c r="VLC30" s="96"/>
      <c r="VLD30" s="96"/>
      <c r="VLE30" s="96"/>
      <c r="VLF30" s="96"/>
      <c r="VLG30" s="96"/>
      <c r="VLH30" s="96"/>
      <c r="VLI30" s="96"/>
      <c r="VLJ30" s="96"/>
      <c r="VLK30" s="96"/>
      <c r="VLL30" s="96"/>
      <c r="VLM30" s="96"/>
      <c r="VLN30" s="96"/>
      <c r="VLO30" s="96"/>
      <c r="VLP30" s="96"/>
      <c r="VLQ30" s="96"/>
      <c r="VLR30" s="96"/>
      <c r="VLS30" s="96"/>
      <c r="VLT30" s="96"/>
      <c r="VLU30" s="96"/>
      <c r="VLV30" s="96"/>
      <c r="VLW30" s="96"/>
      <c r="VLX30" s="96"/>
      <c r="VLY30" s="96"/>
      <c r="VLZ30" s="96"/>
      <c r="VMA30" s="96"/>
      <c r="VMB30" s="96"/>
      <c r="VMC30" s="96"/>
      <c r="VMD30" s="96"/>
      <c r="VME30" s="96"/>
      <c r="VMF30" s="96"/>
      <c r="VMG30" s="96"/>
      <c r="VMH30" s="96"/>
      <c r="VMI30" s="96"/>
      <c r="VMJ30" s="96"/>
      <c r="VMK30" s="96"/>
      <c r="VML30" s="96"/>
      <c r="VMM30" s="96"/>
      <c r="VMN30" s="96"/>
      <c r="VMO30" s="96"/>
      <c r="VMP30" s="96"/>
      <c r="VMQ30" s="96"/>
      <c r="VMR30" s="96"/>
      <c r="VMS30" s="96"/>
      <c r="VMT30" s="96"/>
      <c r="VMU30" s="96"/>
      <c r="VMV30" s="96"/>
      <c r="VMW30" s="96"/>
      <c r="VMX30" s="96"/>
      <c r="VMY30" s="96"/>
      <c r="VMZ30" s="96"/>
      <c r="VNA30" s="96"/>
      <c r="VNB30" s="96"/>
      <c r="VNC30" s="96"/>
      <c r="VND30" s="96"/>
      <c r="VNE30" s="96"/>
      <c r="VNF30" s="96"/>
      <c r="VNG30" s="96"/>
      <c r="VNH30" s="96"/>
      <c r="VNI30" s="96"/>
      <c r="VNJ30" s="96"/>
      <c r="VNK30" s="96"/>
      <c r="VNL30" s="96"/>
      <c r="VNM30" s="96"/>
      <c r="VNN30" s="96"/>
      <c r="VNO30" s="96"/>
      <c r="VNP30" s="96"/>
      <c r="VNQ30" s="96"/>
      <c r="VNR30" s="96"/>
      <c r="VNS30" s="96"/>
      <c r="VNT30" s="96"/>
      <c r="VNU30" s="96"/>
      <c r="VNV30" s="96"/>
      <c r="VNW30" s="96"/>
      <c r="VNX30" s="96"/>
      <c r="VNY30" s="96"/>
      <c r="VNZ30" s="96"/>
      <c r="VOA30" s="96"/>
      <c r="VOB30" s="96"/>
      <c r="VOC30" s="96"/>
      <c r="VOD30" s="96"/>
      <c r="VOE30" s="96"/>
      <c r="VOF30" s="96"/>
      <c r="VOG30" s="96"/>
      <c r="VOH30" s="96"/>
      <c r="VOI30" s="96"/>
      <c r="VOJ30" s="96"/>
      <c r="VOK30" s="96"/>
      <c r="VOL30" s="96"/>
      <c r="VOM30" s="96"/>
      <c r="VON30" s="96"/>
      <c r="VOO30" s="96"/>
      <c r="VOP30" s="96"/>
      <c r="VOQ30" s="96"/>
      <c r="VOR30" s="96"/>
      <c r="VOS30" s="96"/>
      <c r="VOT30" s="96"/>
      <c r="VOU30" s="96"/>
      <c r="VOV30" s="96"/>
      <c r="VOW30" s="96"/>
      <c r="VOX30" s="96"/>
      <c r="VOY30" s="96"/>
      <c r="VOZ30" s="96"/>
      <c r="VPA30" s="96"/>
      <c r="VPB30" s="96"/>
      <c r="VPC30" s="96"/>
      <c r="VPD30" s="96"/>
      <c r="VPE30" s="96"/>
      <c r="VPF30" s="96"/>
      <c r="VPG30" s="96"/>
      <c r="VPH30" s="96"/>
      <c r="VPI30" s="96"/>
      <c r="VPJ30" s="96"/>
      <c r="VPK30" s="96"/>
      <c r="VPL30" s="96"/>
      <c r="VPM30" s="96"/>
      <c r="VPN30" s="96"/>
      <c r="VPO30" s="96"/>
      <c r="VPP30" s="96"/>
      <c r="VPQ30" s="96"/>
      <c r="VPR30" s="96"/>
      <c r="VPS30" s="96"/>
      <c r="VPT30" s="96"/>
      <c r="VPU30" s="96"/>
      <c r="VPV30" s="96"/>
      <c r="VPW30" s="96"/>
      <c r="VPX30" s="96"/>
      <c r="VPY30" s="96"/>
      <c r="VPZ30" s="96"/>
      <c r="VQA30" s="96"/>
      <c r="VQB30" s="96"/>
      <c r="VQC30" s="96"/>
      <c r="VQD30" s="96"/>
      <c r="VQE30" s="96"/>
      <c r="VQF30" s="96"/>
      <c r="VQG30" s="96"/>
      <c r="VQH30" s="96"/>
      <c r="VQI30" s="96"/>
      <c r="VQJ30" s="96"/>
      <c r="VQK30" s="96"/>
      <c r="VQL30" s="96"/>
      <c r="VQM30" s="96"/>
      <c r="VQN30" s="96"/>
      <c r="VQO30" s="96"/>
      <c r="VQP30" s="96"/>
      <c r="VQQ30" s="96"/>
      <c r="VQR30" s="96"/>
      <c r="VQS30" s="96"/>
      <c r="VQT30" s="96"/>
      <c r="VQU30" s="96"/>
      <c r="VQV30" s="96"/>
      <c r="VQW30" s="96"/>
      <c r="VQX30" s="96"/>
      <c r="VQY30" s="96"/>
      <c r="VQZ30" s="96"/>
      <c r="VRA30" s="96"/>
      <c r="VRB30" s="96"/>
      <c r="VRC30" s="96"/>
      <c r="VRD30" s="96"/>
      <c r="VRE30" s="96"/>
      <c r="VRF30" s="96"/>
      <c r="VRG30" s="96"/>
      <c r="VRH30" s="96"/>
      <c r="VRI30" s="96"/>
      <c r="VRJ30" s="96"/>
      <c r="VRK30" s="96"/>
      <c r="VRL30" s="96"/>
      <c r="VRM30" s="96"/>
      <c r="VRN30" s="96"/>
      <c r="VRO30" s="96"/>
      <c r="VRP30" s="96"/>
      <c r="VRQ30" s="96"/>
      <c r="VRR30" s="96"/>
      <c r="VRS30" s="96"/>
      <c r="VRT30" s="96"/>
      <c r="VRU30" s="96"/>
      <c r="VRV30" s="96"/>
      <c r="VRW30" s="96"/>
      <c r="VRX30" s="96"/>
      <c r="VRY30" s="96"/>
      <c r="VRZ30" s="96"/>
      <c r="VSA30" s="96"/>
      <c r="VSB30" s="96"/>
      <c r="VSC30" s="96"/>
      <c r="VSD30" s="96"/>
      <c r="VSE30" s="96"/>
      <c r="VSF30" s="96"/>
      <c r="VSG30" s="96"/>
      <c r="VSH30" s="96"/>
      <c r="VSI30" s="96"/>
      <c r="VSJ30" s="96"/>
      <c r="VSK30" s="96"/>
      <c r="VSL30" s="96"/>
      <c r="VSM30" s="96"/>
      <c r="VSN30" s="96"/>
      <c r="VSO30" s="96"/>
      <c r="VSP30" s="96"/>
      <c r="VSQ30" s="96"/>
      <c r="VSR30" s="96"/>
      <c r="VSS30" s="96"/>
      <c r="VST30" s="96"/>
      <c r="VSU30" s="96"/>
      <c r="VSV30" s="96"/>
      <c r="VSW30" s="96"/>
      <c r="VSX30" s="96"/>
      <c r="VSY30" s="96"/>
      <c r="VSZ30" s="96"/>
      <c r="VTA30" s="96"/>
      <c r="VTB30" s="96"/>
      <c r="VTC30" s="96"/>
      <c r="VTD30" s="96"/>
      <c r="VTE30" s="96"/>
      <c r="VTF30" s="96"/>
      <c r="VTG30" s="96"/>
      <c r="VTH30" s="96"/>
      <c r="VTI30" s="96"/>
      <c r="VTJ30" s="96"/>
      <c r="VTK30" s="96"/>
      <c r="VTL30" s="96"/>
      <c r="VTM30" s="96"/>
      <c r="VTN30" s="96"/>
      <c r="VTO30" s="96"/>
      <c r="VTP30" s="96"/>
      <c r="VTQ30" s="96"/>
      <c r="VTR30" s="96"/>
      <c r="VTS30" s="96"/>
      <c r="VTT30" s="96"/>
      <c r="VTU30" s="96"/>
      <c r="VTV30" s="96"/>
      <c r="VTW30" s="96"/>
      <c r="VTX30" s="96"/>
      <c r="VTY30" s="96"/>
      <c r="VTZ30" s="96"/>
      <c r="VUA30" s="96"/>
      <c r="VUB30" s="96"/>
      <c r="VUC30" s="96"/>
      <c r="VUD30" s="96"/>
      <c r="VUE30" s="96"/>
      <c r="VUF30" s="96"/>
      <c r="VUG30" s="96"/>
      <c r="VUH30" s="96"/>
      <c r="VUI30" s="96"/>
      <c r="VUJ30" s="96"/>
      <c r="VUK30" s="96"/>
      <c r="VUL30" s="96"/>
      <c r="VUM30" s="96"/>
      <c r="VUN30" s="96"/>
      <c r="VUO30" s="96"/>
      <c r="VUP30" s="96"/>
      <c r="VUQ30" s="96"/>
      <c r="VUR30" s="96"/>
      <c r="VUS30" s="96"/>
      <c r="VUT30" s="96"/>
      <c r="VUU30" s="96"/>
      <c r="VUV30" s="96"/>
      <c r="VUW30" s="96"/>
      <c r="VUX30" s="96"/>
      <c r="VUY30" s="96"/>
      <c r="VUZ30" s="96"/>
      <c r="VVA30" s="96"/>
      <c r="VVB30" s="96"/>
      <c r="VVC30" s="96"/>
      <c r="VVD30" s="96"/>
      <c r="VVE30" s="96"/>
      <c r="VVF30" s="96"/>
      <c r="VVG30" s="96"/>
      <c r="VVH30" s="96"/>
      <c r="VVI30" s="96"/>
      <c r="VVJ30" s="96"/>
      <c r="VVK30" s="96"/>
      <c r="VVL30" s="96"/>
      <c r="VVM30" s="96"/>
      <c r="VVN30" s="96"/>
      <c r="VVO30" s="96"/>
      <c r="VVP30" s="96"/>
      <c r="VVQ30" s="96"/>
      <c r="VVR30" s="96"/>
      <c r="VVS30" s="96"/>
      <c r="VVT30" s="96"/>
      <c r="VVU30" s="96"/>
      <c r="VVV30" s="96"/>
      <c r="VVW30" s="96"/>
      <c r="VVX30" s="96"/>
      <c r="VVY30" s="96"/>
      <c r="VVZ30" s="96"/>
      <c r="VWA30" s="96"/>
      <c r="VWB30" s="96"/>
      <c r="VWC30" s="96"/>
      <c r="VWD30" s="96"/>
      <c r="VWE30" s="96"/>
      <c r="VWF30" s="96"/>
      <c r="VWG30" s="96"/>
      <c r="VWH30" s="96"/>
      <c r="VWI30" s="96"/>
      <c r="VWJ30" s="96"/>
      <c r="VWK30" s="96"/>
      <c r="VWL30" s="96"/>
      <c r="VWM30" s="96"/>
      <c r="VWN30" s="96"/>
      <c r="VWO30" s="96"/>
      <c r="VWP30" s="96"/>
      <c r="VWQ30" s="96"/>
      <c r="VWR30" s="96"/>
      <c r="VWS30" s="96"/>
      <c r="VWT30" s="96"/>
      <c r="VWU30" s="96"/>
      <c r="VWV30" s="96"/>
      <c r="VWW30" s="96"/>
      <c r="VWX30" s="96"/>
      <c r="VWY30" s="96"/>
      <c r="VWZ30" s="96"/>
      <c r="VXA30" s="96"/>
      <c r="VXB30" s="96"/>
      <c r="VXC30" s="96"/>
      <c r="VXD30" s="96"/>
      <c r="VXE30" s="96"/>
      <c r="VXF30" s="96"/>
      <c r="VXG30" s="96"/>
      <c r="VXH30" s="96"/>
      <c r="VXI30" s="96"/>
      <c r="VXJ30" s="96"/>
      <c r="VXK30" s="96"/>
      <c r="VXL30" s="96"/>
      <c r="VXM30" s="96"/>
      <c r="VXN30" s="96"/>
      <c r="VXO30" s="96"/>
      <c r="VXP30" s="96"/>
      <c r="VXQ30" s="96"/>
      <c r="VXR30" s="96"/>
      <c r="VXS30" s="96"/>
      <c r="VXT30" s="96"/>
      <c r="VXU30" s="96"/>
      <c r="VXV30" s="96"/>
      <c r="VXW30" s="96"/>
      <c r="VXX30" s="96"/>
      <c r="VXY30" s="96"/>
      <c r="VXZ30" s="96"/>
      <c r="VYA30" s="96"/>
      <c r="VYB30" s="96"/>
      <c r="VYC30" s="96"/>
      <c r="VYD30" s="96"/>
      <c r="VYE30" s="96"/>
      <c r="VYF30" s="96"/>
      <c r="VYG30" s="96"/>
      <c r="VYH30" s="96"/>
      <c r="VYI30" s="96"/>
      <c r="VYJ30" s="96"/>
      <c r="VYK30" s="96"/>
      <c r="VYL30" s="96"/>
      <c r="VYM30" s="96"/>
      <c r="VYN30" s="96"/>
      <c r="VYO30" s="96"/>
      <c r="VYP30" s="96"/>
      <c r="VYQ30" s="96"/>
      <c r="VYR30" s="96"/>
      <c r="VYS30" s="96"/>
      <c r="VYT30" s="96"/>
      <c r="VYU30" s="96"/>
      <c r="VYV30" s="96"/>
      <c r="VYW30" s="96"/>
      <c r="VYX30" s="96"/>
      <c r="VYY30" s="96"/>
      <c r="VYZ30" s="96"/>
      <c r="VZA30" s="96"/>
      <c r="VZB30" s="96"/>
      <c r="VZC30" s="96"/>
      <c r="VZD30" s="96"/>
      <c r="VZE30" s="96"/>
      <c r="VZF30" s="96"/>
      <c r="VZG30" s="96"/>
      <c r="VZH30" s="96"/>
      <c r="VZI30" s="96"/>
      <c r="VZJ30" s="96"/>
      <c r="VZK30" s="96"/>
      <c r="VZL30" s="96"/>
      <c r="VZM30" s="96"/>
      <c r="VZN30" s="96"/>
      <c r="VZO30" s="96"/>
      <c r="VZP30" s="96"/>
      <c r="VZQ30" s="96"/>
      <c r="VZR30" s="96"/>
      <c r="VZS30" s="96"/>
      <c r="VZT30" s="96"/>
      <c r="VZU30" s="96"/>
      <c r="VZV30" s="96"/>
      <c r="VZW30" s="96"/>
      <c r="VZX30" s="96"/>
      <c r="VZY30" s="96"/>
      <c r="VZZ30" s="96"/>
      <c r="WAA30" s="96"/>
      <c r="WAB30" s="96"/>
      <c r="WAC30" s="96"/>
      <c r="WAD30" s="96"/>
      <c r="WAE30" s="96"/>
      <c r="WAF30" s="96"/>
      <c r="WAG30" s="96"/>
      <c r="WAH30" s="96"/>
      <c r="WAI30" s="96"/>
      <c r="WAJ30" s="96"/>
      <c r="WAK30" s="96"/>
      <c r="WAL30" s="96"/>
      <c r="WAM30" s="96"/>
      <c r="WAN30" s="96"/>
      <c r="WAO30" s="96"/>
      <c r="WAP30" s="96"/>
      <c r="WAQ30" s="96"/>
      <c r="WAR30" s="96"/>
      <c r="WAS30" s="96"/>
      <c r="WAT30" s="96"/>
      <c r="WAU30" s="96"/>
      <c r="WAV30" s="96"/>
      <c r="WAW30" s="96"/>
      <c r="WAX30" s="96"/>
      <c r="WAY30" s="96"/>
      <c r="WAZ30" s="96"/>
      <c r="WBA30" s="96"/>
      <c r="WBB30" s="96"/>
      <c r="WBC30" s="96"/>
      <c r="WBD30" s="96"/>
      <c r="WBE30" s="96"/>
      <c r="WBF30" s="96"/>
      <c r="WBG30" s="96"/>
      <c r="WBH30" s="96"/>
      <c r="WBI30" s="96"/>
      <c r="WBJ30" s="96"/>
      <c r="WBK30" s="96"/>
      <c r="WBL30" s="96"/>
      <c r="WBM30" s="96"/>
      <c r="WBN30" s="96"/>
      <c r="WBO30" s="96"/>
      <c r="WBP30" s="96"/>
      <c r="WBQ30" s="96"/>
      <c r="WBR30" s="96"/>
      <c r="WBS30" s="96"/>
      <c r="WBT30" s="96"/>
      <c r="WBU30" s="96"/>
      <c r="WBV30" s="96"/>
      <c r="WBW30" s="96"/>
      <c r="WBX30" s="96"/>
      <c r="WBY30" s="96"/>
      <c r="WBZ30" s="96"/>
      <c r="WCA30" s="96"/>
      <c r="WCB30" s="96"/>
      <c r="WCC30" s="96"/>
      <c r="WCD30" s="96"/>
      <c r="WCE30" s="96"/>
      <c r="WCF30" s="96"/>
      <c r="WCG30" s="96"/>
      <c r="WCH30" s="96"/>
      <c r="WCI30" s="96"/>
      <c r="WCJ30" s="96"/>
      <c r="WCK30" s="96"/>
      <c r="WCL30" s="96"/>
      <c r="WCM30" s="96"/>
      <c r="WCN30" s="96"/>
      <c r="WCO30" s="96"/>
      <c r="WCP30" s="96"/>
      <c r="WCQ30" s="96"/>
      <c r="WCR30" s="96"/>
      <c r="WCS30" s="96"/>
      <c r="WCT30" s="96"/>
      <c r="WCU30" s="96"/>
      <c r="WCV30" s="96"/>
      <c r="WCW30" s="96"/>
      <c r="WCX30" s="96"/>
      <c r="WCY30" s="96"/>
      <c r="WCZ30" s="96"/>
      <c r="WDA30" s="96"/>
      <c r="WDB30" s="96"/>
      <c r="WDC30" s="96"/>
      <c r="WDD30" s="96"/>
      <c r="WDE30" s="96"/>
      <c r="WDF30" s="96"/>
      <c r="WDG30" s="96"/>
      <c r="WDH30" s="96"/>
      <c r="WDI30" s="96"/>
      <c r="WDJ30" s="96"/>
      <c r="WDK30" s="96"/>
      <c r="WDL30" s="96"/>
      <c r="WDM30" s="96"/>
      <c r="WDN30" s="96"/>
      <c r="WDO30" s="96"/>
      <c r="WDP30" s="96"/>
      <c r="WDQ30" s="96"/>
      <c r="WDR30" s="96"/>
      <c r="WDS30" s="96"/>
      <c r="WDT30" s="96"/>
      <c r="WDU30" s="96"/>
      <c r="WDV30" s="96"/>
      <c r="WDW30" s="96"/>
      <c r="WDX30" s="96"/>
      <c r="WDY30" s="96"/>
      <c r="WDZ30" s="96"/>
      <c r="WEA30" s="96"/>
      <c r="WEB30" s="96"/>
      <c r="WEC30" s="96"/>
      <c r="WED30" s="96"/>
      <c r="WEE30" s="96"/>
      <c r="WEF30" s="96"/>
      <c r="WEG30" s="96"/>
      <c r="WEH30" s="96"/>
      <c r="WEI30" s="96"/>
      <c r="WEJ30" s="96"/>
      <c r="WEK30" s="96"/>
      <c r="WEL30" s="96"/>
      <c r="WEM30" s="96"/>
      <c r="WEN30" s="96"/>
      <c r="WEO30" s="96"/>
      <c r="WEP30" s="96"/>
      <c r="WEQ30" s="96"/>
      <c r="WER30" s="96"/>
      <c r="WES30" s="96"/>
      <c r="WET30" s="96"/>
      <c r="WEU30" s="96"/>
      <c r="WEV30" s="96"/>
      <c r="WEW30" s="96"/>
      <c r="WEX30" s="96"/>
      <c r="WEY30" s="96"/>
      <c r="WEZ30" s="96"/>
      <c r="WFA30" s="96"/>
      <c r="WFB30" s="96"/>
      <c r="WFC30" s="96"/>
      <c r="WFD30" s="96"/>
      <c r="WFE30" s="96"/>
      <c r="WFF30" s="96"/>
      <c r="WFG30" s="96"/>
      <c r="WFH30" s="96"/>
      <c r="WFI30" s="96"/>
      <c r="WFJ30" s="96"/>
      <c r="WFK30" s="96"/>
      <c r="WFL30" s="96"/>
      <c r="WFM30" s="96"/>
      <c r="WFN30" s="96"/>
      <c r="WFO30" s="96"/>
      <c r="WFP30" s="96"/>
      <c r="WFQ30" s="96"/>
      <c r="WFR30" s="96"/>
      <c r="WFS30" s="96"/>
      <c r="WFT30" s="96"/>
      <c r="WFU30" s="96"/>
      <c r="WFV30" s="96"/>
      <c r="WFW30" s="96"/>
      <c r="WFX30" s="96"/>
      <c r="WFY30" s="96"/>
      <c r="WFZ30" s="96"/>
      <c r="WGA30" s="96"/>
      <c r="WGB30" s="96"/>
      <c r="WGC30" s="96"/>
      <c r="WGD30" s="96"/>
      <c r="WGE30" s="96"/>
      <c r="WGF30" s="96"/>
      <c r="WGG30" s="96"/>
      <c r="WGH30" s="96"/>
      <c r="WGI30" s="96"/>
      <c r="WGJ30" s="96"/>
      <c r="WGK30" s="96"/>
      <c r="WGL30" s="96"/>
      <c r="WGM30" s="96"/>
      <c r="WGN30" s="96"/>
      <c r="WGO30" s="96"/>
      <c r="WGP30" s="96"/>
      <c r="WGQ30" s="96"/>
      <c r="WGR30" s="96"/>
      <c r="WGS30" s="96"/>
      <c r="WGT30" s="96"/>
      <c r="WGU30" s="96"/>
      <c r="WGV30" s="96"/>
      <c r="WGW30" s="96"/>
      <c r="WGX30" s="96"/>
      <c r="WGY30" s="96"/>
      <c r="WGZ30" s="96"/>
      <c r="WHA30" s="96"/>
      <c r="WHB30" s="96"/>
      <c r="WHC30" s="96"/>
      <c r="WHD30" s="96"/>
      <c r="WHE30" s="96"/>
      <c r="WHF30" s="96"/>
      <c r="WHG30" s="96"/>
      <c r="WHH30" s="96"/>
      <c r="WHI30" s="96"/>
      <c r="WHJ30" s="96"/>
      <c r="WHK30" s="96"/>
      <c r="WHL30" s="96"/>
      <c r="WHM30" s="96"/>
      <c r="WHN30" s="96"/>
      <c r="WHO30" s="96"/>
      <c r="WHP30" s="96"/>
      <c r="WHQ30" s="96"/>
      <c r="WHR30" s="96"/>
      <c r="WHS30" s="96"/>
      <c r="WHT30" s="96"/>
      <c r="WHU30" s="96"/>
      <c r="WHV30" s="96"/>
      <c r="WHW30" s="96"/>
      <c r="WHX30" s="96"/>
      <c r="WHY30" s="96"/>
      <c r="WHZ30" s="96"/>
      <c r="WIA30" s="96"/>
      <c r="WIB30" s="96"/>
      <c r="WIC30" s="96"/>
      <c r="WID30" s="96"/>
      <c r="WIE30" s="96"/>
      <c r="WIF30" s="96"/>
      <c r="WIG30" s="96"/>
      <c r="WIH30" s="96"/>
      <c r="WII30" s="96"/>
      <c r="WIJ30" s="96"/>
      <c r="WIK30" s="96"/>
      <c r="WIL30" s="96"/>
      <c r="WIM30" s="96"/>
      <c r="WIN30" s="96"/>
      <c r="WIO30" s="96"/>
      <c r="WIP30" s="96"/>
      <c r="WIQ30" s="96"/>
      <c r="WIR30" s="96"/>
      <c r="WIS30" s="96"/>
      <c r="WIT30" s="96"/>
      <c r="WIU30" s="96"/>
      <c r="WIV30" s="96"/>
      <c r="WIW30" s="96"/>
      <c r="WIX30" s="96"/>
      <c r="WIY30" s="96"/>
      <c r="WIZ30" s="96"/>
      <c r="WJA30" s="96"/>
      <c r="WJB30" s="96"/>
      <c r="WJC30" s="96"/>
      <c r="WJD30" s="96"/>
      <c r="WJE30" s="96"/>
      <c r="WJF30" s="96"/>
      <c r="WJG30" s="96"/>
      <c r="WJH30" s="96"/>
      <c r="WJI30" s="96"/>
      <c r="WJJ30" s="96"/>
      <c r="WJK30" s="96"/>
      <c r="WJL30" s="96"/>
      <c r="WJM30" s="96"/>
      <c r="WJN30" s="96"/>
      <c r="WJO30" s="96"/>
      <c r="WJP30" s="96"/>
      <c r="WJQ30" s="96"/>
      <c r="WJR30" s="96"/>
      <c r="WJS30" s="96"/>
      <c r="WJT30" s="96"/>
      <c r="WJU30" s="96"/>
      <c r="WJV30" s="96"/>
      <c r="WJW30" s="96"/>
      <c r="WJX30" s="96"/>
      <c r="WJY30" s="96"/>
      <c r="WJZ30" s="96"/>
      <c r="WKA30" s="96"/>
      <c r="WKB30" s="96"/>
      <c r="WKC30" s="96"/>
      <c r="WKD30" s="96"/>
      <c r="WKE30" s="96"/>
      <c r="WKF30" s="96"/>
      <c r="WKG30" s="96"/>
      <c r="WKH30" s="96"/>
      <c r="WKI30" s="96"/>
      <c r="WKJ30" s="96"/>
      <c r="WKK30" s="96"/>
      <c r="WKL30" s="96"/>
      <c r="WKM30" s="96"/>
      <c r="WKN30" s="96"/>
      <c r="WKO30" s="96"/>
      <c r="WKP30" s="96"/>
      <c r="WKQ30" s="96"/>
      <c r="WKR30" s="96"/>
      <c r="WKS30" s="96"/>
      <c r="WKT30" s="96"/>
      <c r="WKU30" s="96"/>
      <c r="WKV30" s="96"/>
      <c r="WKW30" s="96"/>
      <c r="WKX30" s="96"/>
      <c r="WKY30" s="96"/>
      <c r="WKZ30" s="96"/>
      <c r="WLA30" s="96"/>
      <c r="WLB30" s="96"/>
      <c r="WLC30" s="96"/>
      <c r="WLD30" s="96"/>
      <c r="WLE30" s="96"/>
      <c r="WLF30" s="96"/>
      <c r="WLG30" s="96"/>
      <c r="WLH30" s="96"/>
      <c r="WLI30" s="96"/>
      <c r="WLJ30" s="96"/>
      <c r="WLK30" s="96"/>
      <c r="WLL30" s="96"/>
      <c r="WLM30" s="96"/>
      <c r="WLN30" s="96"/>
      <c r="WLO30" s="96"/>
      <c r="WLP30" s="96"/>
      <c r="WLQ30" s="96"/>
      <c r="WLR30" s="96"/>
      <c r="WLS30" s="96"/>
      <c r="WLT30" s="96"/>
      <c r="WLU30" s="96"/>
      <c r="WLV30" s="96"/>
      <c r="WLW30" s="96"/>
      <c r="WLX30" s="96"/>
      <c r="WLY30" s="96"/>
      <c r="WLZ30" s="96"/>
      <c r="WMA30" s="96"/>
      <c r="WMB30" s="96"/>
      <c r="WMC30" s="96"/>
      <c r="WMD30" s="96"/>
      <c r="WME30" s="96"/>
      <c r="WMF30" s="96"/>
      <c r="WMG30" s="96"/>
      <c r="WMH30" s="96"/>
      <c r="WMI30" s="96"/>
      <c r="WMJ30" s="96"/>
      <c r="WMK30" s="96"/>
      <c r="WML30" s="96"/>
      <c r="WMM30" s="96"/>
      <c r="WMN30" s="96"/>
      <c r="WMO30" s="96"/>
      <c r="WMP30" s="96"/>
      <c r="WMQ30" s="96"/>
      <c r="WMR30" s="96"/>
      <c r="WMS30" s="96"/>
      <c r="WMT30" s="96"/>
      <c r="WMU30" s="96"/>
      <c r="WMV30" s="96"/>
      <c r="WMW30" s="96"/>
      <c r="WMX30" s="96"/>
      <c r="WMY30" s="96"/>
      <c r="WMZ30" s="96"/>
      <c r="WNA30" s="96"/>
      <c r="WNB30" s="96"/>
      <c r="WNC30" s="96"/>
      <c r="WND30" s="96"/>
      <c r="WNE30" s="96"/>
      <c r="WNF30" s="96"/>
      <c r="WNG30" s="96"/>
      <c r="WNH30" s="96"/>
      <c r="WNI30" s="96"/>
      <c r="WNJ30" s="96"/>
      <c r="WNK30" s="96"/>
      <c r="WNL30" s="96"/>
      <c r="WNM30" s="96"/>
      <c r="WNN30" s="96"/>
      <c r="WNO30" s="96"/>
      <c r="WNP30" s="96"/>
      <c r="WNQ30" s="96"/>
      <c r="WNR30" s="96"/>
      <c r="WNS30" s="96"/>
      <c r="WNT30" s="96"/>
      <c r="WNU30" s="96"/>
      <c r="WNV30" s="96"/>
      <c r="WNW30" s="96"/>
      <c r="WNX30" s="96"/>
      <c r="WNY30" s="96"/>
      <c r="WNZ30" s="96"/>
      <c r="WOA30" s="96"/>
      <c r="WOB30" s="96"/>
      <c r="WOC30" s="96"/>
      <c r="WOD30" s="96"/>
      <c r="WOE30" s="96"/>
      <c r="WOF30" s="96"/>
      <c r="WOG30" s="96"/>
      <c r="WOH30" s="96"/>
      <c r="WOI30" s="96"/>
      <c r="WOJ30" s="96"/>
      <c r="WOK30" s="96"/>
      <c r="WOL30" s="96"/>
      <c r="WOM30" s="96"/>
      <c r="WON30" s="96"/>
      <c r="WOO30" s="96"/>
      <c r="WOP30" s="96"/>
      <c r="WOQ30" s="96"/>
      <c r="WOR30" s="96"/>
      <c r="WOS30" s="96"/>
      <c r="WOT30" s="96"/>
      <c r="WOU30" s="96"/>
      <c r="WOV30" s="96"/>
      <c r="WOW30" s="96"/>
      <c r="WOX30" s="96"/>
      <c r="WOY30" s="96"/>
      <c r="WOZ30" s="96"/>
      <c r="WPA30" s="96"/>
      <c r="WPB30" s="96"/>
      <c r="WPC30" s="96"/>
      <c r="WPD30" s="96"/>
      <c r="WPE30" s="96"/>
      <c r="WPF30" s="96"/>
      <c r="WPG30" s="96"/>
      <c r="WPH30" s="96"/>
      <c r="WPI30" s="96"/>
      <c r="WPJ30" s="96"/>
      <c r="WPK30" s="96"/>
      <c r="WPL30" s="96"/>
      <c r="WPM30" s="96"/>
      <c r="WPN30" s="96"/>
      <c r="WPO30" s="96"/>
      <c r="WPP30" s="96"/>
      <c r="WPQ30" s="96"/>
      <c r="WPR30" s="96"/>
      <c r="WPS30" s="96"/>
      <c r="WPT30" s="96"/>
      <c r="WPU30" s="96"/>
      <c r="WPV30" s="96"/>
      <c r="WPW30" s="96"/>
      <c r="WPX30" s="96"/>
      <c r="WPY30" s="96"/>
      <c r="WPZ30" s="96"/>
      <c r="WQA30" s="96"/>
      <c r="WQB30" s="96"/>
      <c r="WQC30" s="96"/>
      <c r="WQD30" s="96"/>
      <c r="WQE30" s="96"/>
      <c r="WQF30" s="96"/>
      <c r="WQG30" s="96"/>
      <c r="WQH30" s="96"/>
      <c r="WQI30" s="96"/>
      <c r="WQJ30" s="96"/>
      <c r="WQK30" s="96"/>
      <c r="WQL30" s="96"/>
      <c r="WQM30" s="96"/>
      <c r="WQN30" s="96"/>
      <c r="WQO30" s="96"/>
      <c r="WQP30" s="96"/>
      <c r="WQQ30" s="96"/>
      <c r="WQR30" s="96"/>
      <c r="WQS30" s="96"/>
      <c r="WQT30" s="96"/>
      <c r="WQU30" s="96"/>
      <c r="WQV30" s="96"/>
      <c r="WQW30" s="96"/>
      <c r="WQX30" s="96"/>
      <c r="WQY30" s="96"/>
      <c r="WQZ30" s="96"/>
      <c r="WRA30" s="96"/>
      <c r="WRB30" s="96"/>
      <c r="WRC30" s="96"/>
      <c r="WRD30" s="96"/>
      <c r="WRE30" s="96"/>
      <c r="WRF30" s="96"/>
      <c r="WRG30" s="96"/>
      <c r="WRH30" s="96"/>
      <c r="WRI30" s="96"/>
      <c r="WRJ30" s="96"/>
      <c r="WRK30" s="96"/>
      <c r="WRL30" s="96"/>
      <c r="WRM30" s="96"/>
      <c r="WRN30" s="96"/>
      <c r="WRO30" s="96"/>
      <c r="WRP30" s="96"/>
      <c r="WRQ30" s="96"/>
      <c r="WRR30" s="96"/>
      <c r="WRS30" s="96"/>
      <c r="WRT30" s="96"/>
      <c r="WRU30" s="96"/>
      <c r="WRV30" s="96"/>
      <c r="WRW30" s="96"/>
      <c r="WRX30" s="96"/>
      <c r="WRY30" s="96"/>
      <c r="WRZ30" s="96"/>
      <c r="WSA30" s="96"/>
      <c r="WSB30" s="96"/>
      <c r="WSC30" s="96"/>
      <c r="WSD30" s="96"/>
      <c r="WSE30" s="96"/>
      <c r="WSF30" s="96"/>
      <c r="WSG30" s="96"/>
      <c r="WSH30" s="96"/>
      <c r="WSI30" s="96"/>
      <c r="WSJ30" s="96"/>
      <c r="WSK30" s="96"/>
      <c r="WSL30" s="96"/>
      <c r="WSM30" s="96"/>
      <c r="WSN30" s="96"/>
      <c r="WSO30" s="96"/>
      <c r="WSP30" s="96"/>
      <c r="WSQ30" s="96"/>
      <c r="WSR30" s="96"/>
      <c r="WSS30" s="96"/>
      <c r="WST30" s="96"/>
      <c r="WSU30" s="96"/>
      <c r="WSV30" s="96"/>
      <c r="WSW30" s="96"/>
      <c r="WSX30" s="96"/>
      <c r="WSY30" s="96"/>
      <c r="WSZ30" s="96"/>
      <c r="WTA30" s="96"/>
      <c r="WTB30" s="96"/>
      <c r="WTC30" s="96"/>
      <c r="WTD30" s="96"/>
      <c r="WTE30" s="96"/>
      <c r="WTF30" s="96"/>
      <c r="WTG30" s="96"/>
      <c r="WTH30" s="96"/>
      <c r="WTI30" s="96"/>
      <c r="WTJ30" s="96"/>
      <c r="WTK30" s="96"/>
      <c r="WTL30" s="96"/>
      <c r="WTM30" s="96"/>
      <c r="WTN30" s="96"/>
      <c r="WTO30" s="96"/>
      <c r="WTP30" s="96"/>
      <c r="WTQ30" s="96"/>
      <c r="WTR30" s="96"/>
      <c r="WTS30" s="96"/>
      <c r="WTT30" s="96"/>
      <c r="WTU30" s="96"/>
      <c r="WTV30" s="96"/>
      <c r="WTW30" s="96"/>
      <c r="WTX30" s="96"/>
      <c r="WTY30" s="96"/>
      <c r="WTZ30" s="96"/>
      <c r="WUA30" s="96"/>
      <c r="WUB30" s="96"/>
      <c r="WUC30" s="96"/>
      <c r="WUD30" s="96"/>
      <c r="WUE30" s="96"/>
      <c r="WUF30" s="96"/>
      <c r="WUG30" s="96"/>
      <c r="WUH30" s="96"/>
      <c r="WUI30" s="96"/>
      <c r="WUJ30" s="96"/>
      <c r="WUK30" s="96"/>
      <c r="WUL30" s="96"/>
      <c r="WUM30" s="96"/>
      <c r="WUN30" s="96"/>
      <c r="WUO30" s="96"/>
      <c r="WUP30" s="96"/>
      <c r="WUQ30" s="96"/>
      <c r="WUR30" s="96"/>
      <c r="WUS30" s="96"/>
      <c r="WUT30" s="96"/>
      <c r="WUU30" s="96"/>
      <c r="WUV30" s="96"/>
      <c r="WUW30" s="96"/>
      <c r="WUX30" s="96"/>
      <c r="WUY30" s="96"/>
      <c r="WUZ30" s="96"/>
      <c r="WVA30" s="96"/>
      <c r="WVB30" s="96"/>
      <c r="WVC30" s="96"/>
      <c r="WVD30" s="96"/>
      <c r="WVE30" s="96"/>
      <c r="WVF30" s="96"/>
      <c r="WVG30" s="96"/>
      <c r="WVH30" s="96"/>
      <c r="WVI30" s="96"/>
      <c r="WVJ30" s="96"/>
      <c r="WVK30" s="96"/>
      <c r="WVL30" s="96"/>
      <c r="WVM30" s="96"/>
      <c r="WVN30" s="96"/>
      <c r="WVO30" s="96"/>
      <c r="WVP30" s="96"/>
      <c r="WVQ30" s="96"/>
      <c r="WVR30" s="96"/>
      <c r="WVS30" s="96"/>
      <c r="WVT30" s="96"/>
      <c r="WVU30" s="96"/>
      <c r="WVV30" s="96"/>
      <c r="WVW30" s="96"/>
      <c r="WVX30" s="96"/>
      <c r="WVY30" s="96"/>
      <c r="WVZ30" s="96"/>
      <c r="WWA30" s="96"/>
      <c r="WWB30" s="96"/>
      <c r="WWC30" s="96"/>
      <c r="WWD30" s="96"/>
      <c r="WWE30" s="96"/>
      <c r="WWF30" s="96"/>
      <c r="WWG30" s="96"/>
      <c r="WWH30" s="96"/>
      <c r="WWI30" s="96"/>
      <c r="WWJ30" s="96"/>
      <c r="WWK30" s="96"/>
      <c r="WWL30" s="96"/>
      <c r="WWM30" s="96"/>
      <c r="WWN30" s="96"/>
      <c r="WWO30" s="96"/>
      <c r="WWP30" s="96"/>
      <c r="WWQ30" s="96"/>
      <c r="WWR30" s="96"/>
      <c r="WWS30" s="96"/>
      <c r="WWT30" s="96"/>
      <c r="WWU30" s="96"/>
      <c r="WWV30" s="96"/>
      <c r="WWW30" s="96"/>
      <c r="WWX30" s="96"/>
      <c r="WWY30" s="96"/>
      <c r="WWZ30" s="96"/>
      <c r="WXA30" s="96"/>
      <c r="WXB30" s="96"/>
      <c r="WXC30" s="96"/>
      <c r="WXD30" s="96"/>
      <c r="WXE30" s="96"/>
      <c r="WXF30" s="96"/>
      <c r="WXG30" s="96"/>
      <c r="WXH30" s="96"/>
      <c r="WXI30" s="96"/>
      <c r="WXJ30" s="96"/>
      <c r="WXK30" s="96"/>
      <c r="WXL30" s="96"/>
      <c r="WXM30" s="96"/>
      <c r="WXN30" s="96"/>
      <c r="WXO30" s="96"/>
      <c r="WXP30" s="96"/>
      <c r="WXQ30" s="96"/>
      <c r="WXR30" s="96"/>
      <c r="WXS30" s="96"/>
      <c r="WXT30" s="96"/>
      <c r="WXU30" s="96"/>
      <c r="WXV30" s="96"/>
      <c r="WXW30" s="96"/>
      <c r="WXX30" s="96"/>
      <c r="WXY30" s="96"/>
      <c r="WXZ30" s="96"/>
      <c r="WYA30" s="96"/>
      <c r="WYB30" s="96"/>
      <c r="WYC30" s="96"/>
      <c r="WYD30" s="96"/>
      <c r="WYE30" s="96"/>
      <c r="WYF30" s="96"/>
      <c r="WYG30" s="96"/>
      <c r="WYH30" s="96"/>
      <c r="WYI30" s="96"/>
      <c r="WYJ30" s="96"/>
      <c r="WYK30" s="96"/>
      <c r="WYL30" s="96"/>
      <c r="WYM30" s="96"/>
      <c r="WYN30" s="96"/>
      <c r="WYO30" s="96"/>
      <c r="WYP30" s="96"/>
      <c r="WYQ30" s="96"/>
      <c r="WYR30" s="96"/>
      <c r="WYS30" s="96"/>
      <c r="WYT30" s="96"/>
      <c r="WYU30" s="96"/>
      <c r="WYV30" s="96"/>
      <c r="WYW30" s="96"/>
      <c r="WYX30" s="96"/>
      <c r="WYY30" s="96"/>
      <c r="WYZ30" s="96"/>
      <c r="WZA30" s="96"/>
      <c r="WZB30" s="96"/>
      <c r="WZC30" s="96"/>
      <c r="WZD30" s="96"/>
      <c r="WZE30" s="96"/>
      <c r="WZF30" s="96"/>
      <c r="WZG30" s="96"/>
      <c r="WZH30" s="96"/>
      <c r="WZI30" s="96"/>
      <c r="WZJ30" s="96"/>
      <c r="WZK30" s="96"/>
      <c r="WZL30" s="96"/>
      <c r="WZM30" s="96"/>
      <c r="WZN30" s="96"/>
      <c r="WZO30" s="96"/>
      <c r="WZP30" s="96"/>
      <c r="WZQ30" s="96"/>
      <c r="WZR30" s="96"/>
      <c r="WZS30" s="96"/>
      <c r="WZT30" s="96"/>
      <c r="WZU30" s="96"/>
      <c r="WZV30" s="96"/>
      <c r="WZW30" s="96"/>
      <c r="WZX30" s="96"/>
      <c r="WZY30" s="96"/>
      <c r="WZZ30" s="96"/>
      <c r="XAA30" s="96"/>
      <c r="XAB30" s="96"/>
      <c r="XAC30" s="96"/>
      <c r="XAD30" s="96"/>
      <c r="XAE30" s="96"/>
      <c r="XAF30" s="96"/>
      <c r="XAG30" s="96"/>
      <c r="XAH30" s="96"/>
      <c r="XAI30" s="96"/>
      <c r="XAJ30" s="96"/>
      <c r="XAK30" s="96"/>
      <c r="XAL30" s="96"/>
      <c r="XAM30" s="96"/>
      <c r="XAN30" s="96"/>
      <c r="XAO30" s="96"/>
      <c r="XAP30" s="96"/>
      <c r="XAQ30" s="96"/>
      <c r="XAR30" s="96"/>
      <c r="XAS30" s="96"/>
      <c r="XAT30" s="96"/>
      <c r="XAU30" s="96"/>
      <c r="XAV30" s="96"/>
      <c r="XAW30" s="96"/>
      <c r="XAX30" s="96"/>
      <c r="XAY30" s="96"/>
      <c r="XAZ30" s="96"/>
      <c r="XBA30" s="96"/>
      <c r="XBB30" s="96"/>
      <c r="XBC30" s="96"/>
      <c r="XBD30" s="96"/>
      <c r="XBE30" s="96"/>
      <c r="XBF30" s="96"/>
      <c r="XBG30" s="96"/>
      <c r="XBH30" s="96"/>
      <c r="XBI30" s="96"/>
      <c r="XBJ30" s="96"/>
      <c r="XBK30" s="96"/>
      <c r="XBL30" s="96"/>
      <c r="XBM30" s="96"/>
      <c r="XBN30" s="96"/>
      <c r="XBO30" s="96"/>
      <c r="XBP30" s="96"/>
      <c r="XBQ30" s="96"/>
      <c r="XBR30" s="96"/>
      <c r="XBS30" s="96"/>
      <c r="XBT30" s="96"/>
      <c r="XBU30" s="96"/>
      <c r="XBV30" s="96"/>
      <c r="XBW30" s="96"/>
      <c r="XBX30" s="96"/>
      <c r="XBY30" s="96"/>
      <c r="XBZ30" s="96"/>
      <c r="XCA30" s="96"/>
      <c r="XCB30" s="96"/>
      <c r="XCC30" s="96"/>
      <c r="XCD30" s="96"/>
      <c r="XCE30" s="96"/>
      <c r="XCF30" s="96"/>
      <c r="XCG30" s="96"/>
      <c r="XCH30" s="96"/>
      <c r="XCI30" s="96"/>
      <c r="XCJ30" s="96"/>
      <c r="XCK30" s="96"/>
      <c r="XCL30" s="96"/>
      <c r="XCM30" s="96"/>
      <c r="XCN30" s="96"/>
      <c r="XCO30" s="96"/>
      <c r="XCP30" s="96"/>
      <c r="XCQ30" s="96"/>
      <c r="XCR30" s="96"/>
      <c r="XCS30" s="96"/>
      <c r="XCT30" s="96"/>
      <c r="XCU30" s="96"/>
      <c r="XCV30" s="96"/>
      <c r="XCW30" s="96"/>
      <c r="XCX30" s="96"/>
      <c r="XCY30" s="96"/>
      <c r="XCZ30" s="96"/>
      <c r="XDA30" s="96"/>
      <c r="XDB30" s="96"/>
      <c r="XDC30" s="96"/>
      <c r="XDD30" s="96"/>
      <c r="XDE30" s="96"/>
      <c r="XDF30" s="96"/>
      <c r="XDG30" s="96"/>
      <c r="XDH30" s="96"/>
      <c r="XDI30" s="96"/>
      <c r="XDJ30" s="96"/>
      <c r="XDK30" s="96"/>
      <c r="XDL30" s="96"/>
      <c r="XDM30" s="96"/>
      <c r="XDN30" s="96"/>
      <c r="XDO30" s="96"/>
      <c r="XDP30" s="96"/>
      <c r="XDQ30" s="96"/>
      <c r="XDR30" s="96"/>
      <c r="XDS30" s="96"/>
      <c r="XDT30" s="96"/>
      <c r="XDU30" s="96"/>
      <c r="XDV30" s="96"/>
      <c r="XDW30" s="96"/>
      <c r="XDX30" s="96"/>
      <c r="XDY30" s="96"/>
      <c r="XDZ30" s="96"/>
      <c r="XEA30" s="96"/>
      <c r="XEB30" s="96"/>
      <c r="XEC30" s="96"/>
      <c r="XED30" s="96"/>
      <c r="XEE30" s="96"/>
      <c r="XEF30" s="96"/>
      <c r="XEG30" s="96"/>
      <c r="XEH30" s="96"/>
      <c r="XEI30" s="96"/>
      <c r="XEJ30" s="96"/>
      <c r="XEK30" s="96"/>
      <c r="XEL30" s="96"/>
      <c r="XEM30" s="96"/>
      <c r="XEN30" s="96"/>
      <c r="XEO30" s="96"/>
      <c r="XEP30" s="96"/>
      <c r="XEQ30" s="96"/>
      <c r="XER30" s="96"/>
      <c r="XES30" s="96"/>
      <c r="XET30" s="96"/>
      <c r="XEU30" s="96"/>
      <c r="XEV30" s="96"/>
    </row>
    <row r="31" spans="1:16376" ht="14.45" customHeight="1" x14ac:dyDescent="0.25">
      <c r="A31" s="108"/>
      <c r="B31" s="372">
        <v>28</v>
      </c>
      <c r="C31" s="360">
        <f>IF(Entrants!A33="","",Entrants!A33)</f>
        <v>981</v>
      </c>
      <c r="D31" s="361" t="str">
        <f>IF($C31="","",VLOOKUP($C31,Entrants!$1:$1048576,2,FALSE))</f>
        <v>Tim Hendy</v>
      </c>
      <c r="E31" s="361" t="str">
        <f>IF($C31="","",VLOOKUP($C31,Entrants!$1:$1048576,3,FALSE))</f>
        <v>Julie Winton Monet</v>
      </c>
      <c r="F31" s="361" t="str">
        <f>IF($C31="","",VLOOKUP($C31,Entrants!$1:$1048576,4,FALSE))</f>
        <v>Porsche</v>
      </c>
      <c r="G31" s="361" t="str">
        <f>IF($C31="","",VLOOKUP($C31,Entrants!$1:$1048576,5,FALSE))</f>
        <v>9B 4WD</v>
      </c>
      <c r="H31" s="361" t="str">
        <f>IF($C31="","",VLOOKUP($C31,Entrants!$1:$1048576,6,FALSE))</f>
        <v>Modern 4WD</v>
      </c>
      <c r="I31" s="279">
        <f t="shared" si="0"/>
        <v>3.3344907407407407E-3</v>
      </c>
      <c r="J31" s="272">
        <f t="shared" si="1"/>
        <v>1.8394675925925925E-2</v>
      </c>
      <c r="K31" s="272">
        <f t="shared" si="2"/>
        <v>1.7371527777777777E-2</v>
      </c>
      <c r="L31" s="272">
        <f t="shared" si="3"/>
        <v>1.8311342592592591E-2</v>
      </c>
      <c r="M31" s="272">
        <f t="shared" si="4"/>
        <v>1.945138888888889E-2</v>
      </c>
      <c r="N31" s="272">
        <f t="shared" si="5"/>
        <v>1.832175925925926E-2</v>
      </c>
      <c r="O31" s="272">
        <f t="shared" si="6"/>
        <v>1.815740740740741E-2</v>
      </c>
      <c r="P31" s="131">
        <f t="shared" si="7"/>
        <v>6.3773148148148148E-3</v>
      </c>
      <c r="Q31" s="131">
        <f t="shared" si="8"/>
        <v>3.1087962962962966E-3</v>
      </c>
      <c r="R31" s="131">
        <f t="shared" si="9"/>
        <v>2.9745370370370373E-3</v>
      </c>
      <c r="S31" s="131">
        <f t="shared" si="10"/>
        <v>3.1099537037037038E-3</v>
      </c>
      <c r="T31" s="131">
        <f t="shared" si="11"/>
        <v>3.0995370370370365E-3</v>
      </c>
      <c r="U31" s="131">
        <f t="shared" si="12"/>
        <v>6.1180555555555563E-3</v>
      </c>
      <c r="V31" s="131">
        <f t="shared" si="13"/>
        <v>2.2460648148148146E-2</v>
      </c>
      <c r="W31" s="131">
        <f t="shared" si="14"/>
        <v>2.2692129629629632E-2</v>
      </c>
      <c r="X31" s="131">
        <f t="shared" si="15"/>
        <v>2.2452546296296293E-2</v>
      </c>
      <c r="Y31" s="131">
        <f t="shared" si="16"/>
        <v>2.1773148148148149E-2</v>
      </c>
      <c r="Z31" s="131">
        <f t="shared" si="17"/>
        <v>2.9909722222222223E-2</v>
      </c>
      <c r="AA31" s="131">
        <f t="shared" si="18"/>
        <v>3.0530092592592591E-2</v>
      </c>
      <c r="AB31" s="131">
        <f t="shared" si="19"/>
        <v>0</v>
      </c>
      <c r="AC31" s="131">
        <f t="shared" si="20"/>
        <v>0</v>
      </c>
      <c r="AD31" s="131">
        <f t="shared" si="21"/>
        <v>0</v>
      </c>
      <c r="AE31" s="131">
        <f t="shared" si="22"/>
        <v>0</v>
      </c>
      <c r="AF31" s="131">
        <f t="shared" si="23"/>
        <v>0</v>
      </c>
      <c r="AG31" s="131">
        <f t="shared" si="24"/>
        <v>0</v>
      </c>
      <c r="AH31" s="131">
        <f t="shared" si="25"/>
        <v>0</v>
      </c>
      <c r="AI31" s="131">
        <f t="shared" si="26"/>
        <v>0</v>
      </c>
      <c r="AJ31" s="131">
        <f t="shared" si="27"/>
        <v>0</v>
      </c>
      <c r="AK31" s="131">
        <f t="shared" si="28"/>
        <v>0</v>
      </c>
      <c r="AL31" s="355">
        <f t="shared" si="29"/>
        <v>0.28794907407407411</v>
      </c>
    </row>
    <row r="32" spans="1:16376" ht="14.45" customHeight="1" x14ac:dyDescent="0.25">
      <c r="A32" s="108"/>
      <c r="B32" s="371">
        <v>29</v>
      </c>
      <c r="C32" s="360">
        <f>IF(Entrants!A7="","",Entrants!A7)</f>
        <v>9</v>
      </c>
      <c r="D32" s="361" t="str">
        <f>IF($C32="","",VLOOKUP($C32,Entrants!$1:$1048576,2,FALSE))</f>
        <v>Rob Devenish</v>
      </c>
      <c r="E32" s="361" t="str">
        <f>IF($C32="","",VLOOKUP($C32,Entrants!$1:$1048576,3,FALSE))</f>
        <v>Nick Du Plessis</v>
      </c>
      <c r="F32" s="361" t="str">
        <f>IF($C32="","",VLOOKUP($C32,Entrants!$1:$1048576,4,FALSE))</f>
        <v>Datsun 240z</v>
      </c>
      <c r="G32" s="361" t="str">
        <f>IF($C32="","",VLOOKUP($C32,Entrants!$1:$1048576,5,FALSE))</f>
        <v>1B</v>
      </c>
      <c r="H32" s="361" t="str">
        <f>IF($C32="","",VLOOKUP($C32,Entrants!$1:$1048576,6,FALSE))</f>
        <v>Classic</v>
      </c>
      <c r="I32" s="279">
        <f t="shared" si="0"/>
        <v>3.3298611111111111E-3</v>
      </c>
      <c r="J32" s="272">
        <f t="shared" si="1"/>
        <v>3.922453703703704E-3</v>
      </c>
      <c r="K32" s="272">
        <f t="shared" si="2"/>
        <v>3.0405092592592589E-3</v>
      </c>
      <c r="L32" s="272">
        <f t="shared" si="3"/>
        <v>3.1921296296296298E-3</v>
      </c>
      <c r="M32" s="272">
        <f t="shared" si="4"/>
        <v>3.9571759259259256E-3</v>
      </c>
      <c r="N32" s="272">
        <f t="shared" si="5"/>
        <v>3.181712962962963E-3</v>
      </c>
      <c r="O32" s="272">
        <f t="shared" si="6"/>
        <v>2.9513888888888888E-3</v>
      </c>
      <c r="P32" s="131">
        <f t="shared" si="7"/>
        <v>2.135648148148148E-2</v>
      </c>
      <c r="Q32" s="131">
        <f t="shared" si="8"/>
        <v>1.7495370370370369E-2</v>
      </c>
      <c r="R32" s="131">
        <f t="shared" si="9"/>
        <v>1.7495370370370369E-2</v>
      </c>
      <c r="S32" s="131">
        <f t="shared" si="10"/>
        <v>1.839583333333333E-2</v>
      </c>
      <c r="T32" s="131">
        <f t="shared" si="11"/>
        <v>1.8208333333333333E-2</v>
      </c>
      <c r="U32" s="131">
        <f t="shared" si="12"/>
        <v>2.236458333333333E-2</v>
      </c>
      <c r="V32" s="131">
        <f t="shared" si="13"/>
        <v>2.2460648148148146E-2</v>
      </c>
      <c r="W32" s="131">
        <f t="shared" si="14"/>
        <v>2.2692129629629632E-2</v>
      </c>
      <c r="X32" s="131">
        <f t="shared" si="15"/>
        <v>2.2452546296296293E-2</v>
      </c>
      <c r="Y32" s="131">
        <f t="shared" si="16"/>
        <v>2.1773148148148149E-2</v>
      </c>
      <c r="Z32" s="131">
        <f t="shared" si="17"/>
        <v>2.9909722222222223E-2</v>
      </c>
      <c r="AA32" s="131">
        <f t="shared" si="18"/>
        <v>3.0530092592592591E-2</v>
      </c>
      <c r="AB32" s="131">
        <f t="shared" si="19"/>
        <v>0</v>
      </c>
      <c r="AC32" s="131">
        <f t="shared" si="20"/>
        <v>0</v>
      </c>
      <c r="AD32" s="131">
        <f t="shared" si="21"/>
        <v>0</v>
      </c>
      <c r="AE32" s="131">
        <f t="shared" si="22"/>
        <v>0</v>
      </c>
      <c r="AF32" s="131">
        <f t="shared" si="23"/>
        <v>0</v>
      </c>
      <c r="AG32" s="131">
        <f t="shared" si="24"/>
        <v>0</v>
      </c>
      <c r="AH32" s="131">
        <f t="shared" si="25"/>
        <v>0</v>
      </c>
      <c r="AI32" s="131">
        <f t="shared" si="26"/>
        <v>0</v>
      </c>
      <c r="AJ32" s="131">
        <f t="shared" si="27"/>
        <v>0</v>
      </c>
      <c r="AK32" s="131">
        <f t="shared" si="28"/>
        <v>0</v>
      </c>
      <c r="AL32" s="355">
        <f t="shared" si="29"/>
        <v>0.28870949074074076</v>
      </c>
    </row>
    <row r="33" spans="1:40" ht="14.45" customHeight="1" x14ac:dyDescent="0.25">
      <c r="A33" s="108"/>
      <c r="B33" s="372">
        <v>30</v>
      </c>
      <c r="C33" s="360">
        <f>IF(Entrants!A12="","",Entrants!A12)</f>
        <v>33</v>
      </c>
      <c r="D33" s="361" t="str">
        <f>IF($C33="","",VLOOKUP($C33,Entrants!$1:$1048576,2,FALSE))</f>
        <v>Barrie Smith</v>
      </c>
      <c r="E33" s="361" t="str">
        <f>IF($C33="","",VLOOKUP($C33,Entrants!$1:$1048576,3,FALSE))</f>
        <v>Jan Smith</v>
      </c>
      <c r="F33" s="361" t="str">
        <f>IF($C33="","",VLOOKUP($C33,Entrants!$1:$1048576,4,FALSE))</f>
        <v>Audi TT RS</v>
      </c>
      <c r="G33" s="361" t="str">
        <f>IF($C33="","",VLOOKUP($C33,Entrants!$1:$1048576,5,FALSE))</f>
        <v>11B 4WD</v>
      </c>
      <c r="H33" s="361" t="str">
        <f>IF($C33="","",VLOOKUP($C33,Entrants!$1:$1048576,6,FALSE))</f>
        <v>Showroom 4WD</v>
      </c>
      <c r="I33" s="279">
        <f t="shared" si="0"/>
        <v>1.7847222222222223E-2</v>
      </c>
      <c r="J33" s="272">
        <f t="shared" si="1"/>
        <v>1.8394675925925925E-2</v>
      </c>
      <c r="K33" s="272">
        <f t="shared" si="2"/>
        <v>1.7371527777777777E-2</v>
      </c>
      <c r="L33" s="272">
        <f t="shared" si="3"/>
        <v>1.8311342592592591E-2</v>
      </c>
      <c r="M33" s="272">
        <f t="shared" si="4"/>
        <v>1.945138888888889E-2</v>
      </c>
      <c r="N33" s="272">
        <f t="shared" si="5"/>
        <v>1.832175925925926E-2</v>
      </c>
      <c r="O33" s="272">
        <f t="shared" si="6"/>
        <v>1.815740740740741E-2</v>
      </c>
      <c r="P33" s="131">
        <f t="shared" si="7"/>
        <v>6.2685185185185196E-3</v>
      </c>
      <c r="Q33" s="131">
        <f t="shared" si="8"/>
        <v>3.2592592592592591E-3</v>
      </c>
      <c r="R33" s="131">
        <f t="shared" si="9"/>
        <v>3.2777777777777775E-3</v>
      </c>
      <c r="S33" s="131">
        <f t="shared" si="10"/>
        <v>3.1712962962962958E-3</v>
      </c>
      <c r="T33" s="131">
        <f t="shared" si="11"/>
        <v>3.1076388888888885E-3</v>
      </c>
      <c r="U33" s="131">
        <f t="shared" si="12"/>
        <v>6.091435185185185E-3</v>
      </c>
      <c r="V33" s="131">
        <f t="shared" si="13"/>
        <v>2.2460648148148146E-2</v>
      </c>
      <c r="W33" s="131">
        <f t="shared" si="14"/>
        <v>2.2692129629629632E-2</v>
      </c>
      <c r="X33" s="131">
        <f t="shared" si="15"/>
        <v>2.2452546296296293E-2</v>
      </c>
      <c r="Y33" s="131">
        <f t="shared" si="16"/>
        <v>2.1773148148148149E-2</v>
      </c>
      <c r="Z33" s="131">
        <f t="shared" si="17"/>
        <v>2.9909722222222223E-2</v>
      </c>
      <c r="AA33" s="131">
        <f t="shared" si="18"/>
        <v>3.0530092592592591E-2</v>
      </c>
      <c r="AB33" s="131">
        <f t="shared" si="19"/>
        <v>0</v>
      </c>
      <c r="AC33" s="131">
        <f t="shared" si="20"/>
        <v>0</v>
      </c>
      <c r="AD33" s="131">
        <f t="shared" si="21"/>
        <v>0</v>
      </c>
      <c r="AE33" s="131">
        <f t="shared" si="22"/>
        <v>0</v>
      </c>
      <c r="AF33" s="131">
        <f t="shared" si="23"/>
        <v>0</v>
      </c>
      <c r="AG33" s="131">
        <f t="shared" si="24"/>
        <v>0</v>
      </c>
      <c r="AH33" s="131">
        <f t="shared" si="25"/>
        <v>0</v>
      </c>
      <c r="AI33" s="131">
        <f t="shared" si="26"/>
        <v>0</v>
      </c>
      <c r="AJ33" s="131">
        <f t="shared" si="27"/>
        <v>0</v>
      </c>
      <c r="AK33" s="131">
        <f t="shared" si="28"/>
        <v>0</v>
      </c>
      <c r="AL33" s="355">
        <f t="shared" si="29"/>
        <v>0.30284953703703699</v>
      </c>
    </row>
    <row r="34" spans="1:40" ht="14.45" customHeight="1" x14ac:dyDescent="0.25">
      <c r="A34" s="108"/>
      <c r="B34" s="371">
        <v>31</v>
      </c>
      <c r="C34" s="362">
        <f>IF(Entrants!A3="","",Entrants!A3)</f>
        <v>3</v>
      </c>
      <c r="D34" s="363" t="str">
        <f>IF($C34="","",VLOOKUP($C34,Entrants!$1:$1048576,2,FALSE))</f>
        <v>Ben Calder</v>
      </c>
      <c r="E34" s="363" t="str">
        <f>IF($C34="","",VLOOKUP($C34,Entrants!$1:$1048576,3,FALSE))</f>
        <v>Steve Glenney</v>
      </c>
      <c r="F34" s="363" t="str">
        <f>IF($C34="","",VLOOKUP($C34,Entrants!$1:$1048576,4,FALSE))</f>
        <v>Mitsubishi Evo</v>
      </c>
      <c r="G34" s="363" t="str">
        <f>IF($C34="","",VLOOKUP($C34,Entrants!$1:$1048576,5,FALSE))</f>
        <v>10B 4WD</v>
      </c>
      <c r="H34" s="363" t="str">
        <f>IF($C34="","",VLOOKUP($C34,Entrants!$1:$1048576,6,FALSE))</f>
        <v>Modern 4WD</v>
      </c>
      <c r="I34" s="356">
        <f t="shared" si="0"/>
        <v>3.2361111111111115E-3</v>
      </c>
      <c r="J34" s="357">
        <f t="shared" si="1"/>
        <v>1.8394675925925925E-2</v>
      </c>
      <c r="K34" s="357">
        <f t="shared" si="2"/>
        <v>1.7371527777777777E-2</v>
      </c>
      <c r="L34" s="357">
        <f t="shared" si="3"/>
        <v>1.8311342592592591E-2</v>
      </c>
      <c r="M34" s="357">
        <f t="shared" si="4"/>
        <v>1.945138888888889E-2</v>
      </c>
      <c r="N34" s="357">
        <f t="shared" si="5"/>
        <v>1.832175925925926E-2</v>
      </c>
      <c r="O34" s="357">
        <f t="shared" si="6"/>
        <v>1.815740740740741E-2</v>
      </c>
      <c r="P34" s="358">
        <f t="shared" si="7"/>
        <v>2.135648148148148E-2</v>
      </c>
      <c r="Q34" s="358">
        <f t="shared" si="8"/>
        <v>1.7495370370370369E-2</v>
      </c>
      <c r="R34" s="358">
        <f t="shared" si="9"/>
        <v>1.7495370370370369E-2</v>
      </c>
      <c r="S34" s="358">
        <f t="shared" si="10"/>
        <v>1.839583333333333E-2</v>
      </c>
      <c r="T34" s="358">
        <f t="shared" si="11"/>
        <v>1.8208333333333333E-2</v>
      </c>
      <c r="U34" s="358">
        <f t="shared" si="12"/>
        <v>2.236458333333333E-2</v>
      </c>
      <c r="V34" s="358">
        <f t="shared" si="13"/>
        <v>2.2460648148148146E-2</v>
      </c>
      <c r="W34" s="358">
        <f t="shared" si="14"/>
        <v>2.2692129629629632E-2</v>
      </c>
      <c r="X34" s="358">
        <f t="shared" si="15"/>
        <v>2.2452546296296293E-2</v>
      </c>
      <c r="Y34" s="358">
        <f t="shared" si="16"/>
        <v>2.1773148148148149E-2</v>
      </c>
      <c r="Z34" s="358">
        <f t="shared" si="17"/>
        <v>2.9909722222222223E-2</v>
      </c>
      <c r="AA34" s="358">
        <f t="shared" si="18"/>
        <v>3.0530092592592591E-2</v>
      </c>
      <c r="AB34" s="358">
        <f t="shared" si="19"/>
        <v>0</v>
      </c>
      <c r="AC34" s="358">
        <f t="shared" si="20"/>
        <v>0</v>
      </c>
      <c r="AD34" s="358">
        <f t="shared" si="21"/>
        <v>0</v>
      </c>
      <c r="AE34" s="358">
        <f t="shared" si="22"/>
        <v>0</v>
      </c>
      <c r="AF34" s="358">
        <f t="shared" si="23"/>
        <v>0</v>
      </c>
      <c r="AG34" s="358">
        <f t="shared" si="24"/>
        <v>0</v>
      </c>
      <c r="AH34" s="358">
        <f t="shared" si="25"/>
        <v>0</v>
      </c>
      <c r="AI34" s="358">
        <f t="shared" si="26"/>
        <v>0</v>
      </c>
      <c r="AJ34" s="358">
        <f t="shared" si="27"/>
        <v>0</v>
      </c>
      <c r="AK34" s="358">
        <f t="shared" si="28"/>
        <v>0</v>
      </c>
      <c r="AL34" s="359">
        <f t="shared" si="29"/>
        <v>0.37837847222222215</v>
      </c>
    </row>
    <row r="35" spans="1:40" ht="14.45" hidden="1" customHeight="1" x14ac:dyDescent="0.25">
      <c r="A35" s="108"/>
      <c r="B35" s="114">
        <v>32</v>
      </c>
      <c r="C35" s="127">
        <f>IF(Entrants!A26="","",Entrants!A26)</f>
        <v>888</v>
      </c>
      <c r="D35" s="278" t="str">
        <f>IF($C35="","",VLOOKUP($C35,Entrants!$1:$1048576,2,FALSE))</f>
        <v>Robert Kilsby</v>
      </c>
      <c r="E35" s="278" t="str">
        <f>IF($C35="","",VLOOKUP($C35,Entrants!$1:$1048576,3,FALSE))</f>
        <v>Dennis Neagle</v>
      </c>
      <c r="F35" s="278" t="str">
        <f>IF($C35="","",VLOOKUP($C35,Entrants!$1:$1048576,4,FALSE))</f>
        <v>Alfa Romeo GTA 147</v>
      </c>
      <c r="G35" s="278" t="str">
        <f>IF($C35="","",VLOOKUP($C35,Entrants!$1:$1048576,5,FALSE))</f>
        <v>9B 2WD</v>
      </c>
      <c r="H35" s="273" t="str">
        <f>IF($C35="","",VLOOKUP($C35,Entrants!$1:$1048576,6,FALSE))</f>
        <v>Modern 2WD</v>
      </c>
      <c r="I35" s="279">
        <f t="shared" si="0"/>
        <v>1.7847222222222223E-2</v>
      </c>
      <c r="J35" s="272">
        <f t="shared" si="1"/>
        <v>1.8394675925925925E-2</v>
      </c>
      <c r="K35" s="272">
        <f t="shared" si="2"/>
        <v>1.7371527777777777E-2</v>
      </c>
      <c r="L35" s="272">
        <f t="shared" si="3"/>
        <v>1.8311342592592591E-2</v>
      </c>
      <c r="M35" s="272">
        <f t="shared" si="4"/>
        <v>1.945138888888889E-2</v>
      </c>
      <c r="N35" s="272">
        <f t="shared" si="5"/>
        <v>1.832175925925926E-2</v>
      </c>
      <c r="O35" s="272">
        <f t="shared" si="6"/>
        <v>1.815740740740741E-2</v>
      </c>
      <c r="P35" s="296">
        <f t="shared" si="7"/>
        <v>2.135648148148148E-2</v>
      </c>
      <c r="Q35" s="296">
        <f t="shared" si="8"/>
        <v>1.7495370370370369E-2</v>
      </c>
      <c r="R35" s="296">
        <f t="shared" si="9"/>
        <v>1.7495370370370369E-2</v>
      </c>
      <c r="S35" s="296">
        <f t="shared" si="10"/>
        <v>1.839583333333333E-2</v>
      </c>
      <c r="T35" s="296">
        <f t="shared" si="11"/>
        <v>1.8208333333333333E-2</v>
      </c>
      <c r="U35" s="296">
        <f t="shared" si="12"/>
        <v>2.236458333333333E-2</v>
      </c>
      <c r="V35" s="131">
        <f t="shared" si="13"/>
        <v>2.2460648148148146E-2</v>
      </c>
      <c r="W35" s="131">
        <f t="shared" si="14"/>
        <v>2.2692129629629632E-2</v>
      </c>
      <c r="X35" s="131">
        <f t="shared" si="15"/>
        <v>2.2452546296296293E-2</v>
      </c>
      <c r="Y35" s="131">
        <f t="shared" si="16"/>
        <v>2.1773148148148149E-2</v>
      </c>
      <c r="Z35" s="131">
        <f t="shared" si="17"/>
        <v>2.9909722222222223E-2</v>
      </c>
      <c r="AA35" s="131">
        <f t="shared" si="18"/>
        <v>3.0530092592592591E-2</v>
      </c>
      <c r="AB35" s="131">
        <f t="shared" si="19"/>
        <v>0</v>
      </c>
      <c r="AC35" s="131">
        <f t="shared" si="20"/>
        <v>0</v>
      </c>
      <c r="AD35" s="131">
        <f t="shared" si="21"/>
        <v>0</v>
      </c>
      <c r="AE35" s="131">
        <f t="shared" si="22"/>
        <v>0</v>
      </c>
      <c r="AF35" s="131">
        <f t="shared" si="23"/>
        <v>0</v>
      </c>
      <c r="AG35" s="131">
        <f t="shared" si="24"/>
        <v>0</v>
      </c>
      <c r="AH35" s="131">
        <f t="shared" si="25"/>
        <v>0</v>
      </c>
      <c r="AI35" s="131">
        <f t="shared" si="26"/>
        <v>0</v>
      </c>
      <c r="AJ35" s="131">
        <f t="shared" si="27"/>
        <v>0</v>
      </c>
      <c r="AK35" s="131">
        <f t="shared" si="28"/>
        <v>0</v>
      </c>
      <c r="AL35" s="131">
        <f t="shared" si="29"/>
        <v>0.39298958333333328</v>
      </c>
      <c r="AN35" s="126"/>
    </row>
    <row r="36" spans="1:40" ht="14.45" hidden="1" customHeight="1" x14ac:dyDescent="0.25">
      <c r="A36" s="108"/>
      <c r="B36" s="114">
        <v>33</v>
      </c>
      <c r="C36" s="127">
        <f>IF(Entrants!A10="","",Entrants!A10)</f>
        <v>25</v>
      </c>
      <c r="D36" s="278" t="str">
        <f>IF($C36="","",VLOOKUP($C36,Entrants!$1:$1048576,2,FALSE))</f>
        <v>Alan May</v>
      </c>
      <c r="E36" s="278" t="str">
        <f>IF($C36="","",VLOOKUP($C36,Entrants!$1:$1048576,3,FALSE))</f>
        <v>Darren May</v>
      </c>
      <c r="F36" s="278" t="str">
        <f>IF($C36="","",VLOOKUP($C36,Entrants!$1:$1048576,4,FALSE))</f>
        <v>2009 Holden Commodore</v>
      </c>
      <c r="G36" s="278" t="str">
        <f>IF($C36="","",VLOOKUP($C36,Entrants!$1:$1048576,5,FALSE))</f>
        <v>9B 2WD</v>
      </c>
      <c r="H36" s="273" t="str">
        <f>IF($C36="","",VLOOKUP($C36,Entrants!$1:$1048576,6,FALSE))</f>
        <v>Modern 2WD</v>
      </c>
      <c r="I36" s="279">
        <f t="shared" si="0"/>
        <v>1.7847222222222223E-2</v>
      </c>
      <c r="J36" s="272">
        <f t="shared" si="1"/>
        <v>1.8394675925925925E-2</v>
      </c>
      <c r="K36" s="272">
        <f t="shared" si="2"/>
        <v>1.7371527777777777E-2</v>
      </c>
      <c r="L36" s="272">
        <f t="shared" si="3"/>
        <v>1.8311342592592591E-2</v>
      </c>
      <c r="M36" s="272">
        <f t="shared" si="4"/>
        <v>1.945138888888889E-2</v>
      </c>
      <c r="N36" s="272">
        <f t="shared" si="5"/>
        <v>1.832175925925926E-2</v>
      </c>
      <c r="O36" s="272">
        <f t="shared" si="6"/>
        <v>1.815740740740741E-2</v>
      </c>
      <c r="P36" s="296">
        <f t="shared" si="7"/>
        <v>2.135648148148148E-2</v>
      </c>
      <c r="Q36" s="296">
        <f t="shared" si="8"/>
        <v>1.7495370370370369E-2</v>
      </c>
      <c r="R36" s="296">
        <f t="shared" si="9"/>
        <v>1.7495370370370369E-2</v>
      </c>
      <c r="S36" s="296">
        <f t="shared" si="10"/>
        <v>1.839583333333333E-2</v>
      </c>
      <c r="T36" s="296">
        <f t="shared" si="11"/>
        <v>1.8208333333333333E-2</v>
      </c>
      <c r="U36" s="296">
        <f t="shared" si="12"/>
        <v>2.236458333333333E-2</v>
      </c>
      <c r="V36" s="131">
        <f t="shared" si="13"/>
        <v>2.2460648148148146E-2</v>
      </c>
      <c r="W36" s="131">
        <f t="shared" si="14"/>
        <v>2.2692129629629632E-2</v>
      </c>
      <c r="X36" s="131">
        <f t="shared" si="15"/>
        <v>2.2452546296296293E-2</v>
      </c>
      <c r="Y36" s="131">
        <f t="shared" si="16"/>
        <v>2.1773148148148149E-2</v>
      </c>
      <c r="Z36" s="131">
        <f t="shared" si="17"/>
        <v>2.9909722222222223E-2</v>
      </c>
      <c r="AA36" s="131">
        <f t="shared" si="18"/>
        <v>3.0530092592592591E-2</v>
      </c>
      <c r="AB36" s="131">
        <f t="shared" si="19"/>
        <v>0</v>
      </c>
      <c r="AC36" s="131">
        <f t="shared" si="20"/>
        <v>0</v>
      </c>
      <c r="AD36" s="131">
        <f t="shared" si="21"/>
        <v>0</v>
      </c>
      <c r="AE36" s="131">
        <f t="shared" si="22"/>
        <v>0</v>
      </c>
      <c r="AF36" s="131">
        <f t="shared" si="23"/>
        <v>0</v>
      </c>
      <c r="AG36" s="131">
        <f t="shared" si="24"/>
        <v>0</v>
      </c>
      <c r="AH36" s="131">
        <f t="shared" si="25"/>
        <v>0</v>
      </c>
      <c r="AI36" s="131">
        <f t="shared" si="26"/>
        <v>0</v>
      </c>
      <c r="AJ36" s="131">
        <f t="shared" si="27"/>
        <v>0</v>
      </c>
      <c r="AK36" s="131">
        <f t="shared" si="28"/>
        <v>0</v>
      </c>
      <c r="AL36" s="131">
        <f t="shared" si="29"/>
        <v>0.39298958333333328</v>
      </c>
      <c r="AN36" s="126"/>
    </row>
    <row r="40" spans="1:40" ht="39" customHeight="1" x14ac:dyDescent="0.15"/>
  </sheetData>
  <sheetProtection algorithmName="SHA-512" hashValue="cFsYhR9Yslqh5SJm4kVIAbdYz1V+6VWPAbUcyCdZMXDW9Xo2bP0J/EHAAvolWX4pEvK+dMTtDHyCaMbuM4svdg==" saltValue="xJsmC2SGMz1G2vn0rXw7VA==" spinCount="100000" sheet="1" autoFilter="0"/>
  <sortState ref="C4:AL36">
    <sortCondition ref="AL4:AL36"/>
  </sortState>
  <conditionalFormatting sqref="AN26:AN36 I4:M36">
    <cfRule type="expression" dxfId="169" priority="50">
      <formula>I4&lt;#REF!</formula>
    </cfRule>
  </conditionalFormatting>
  <conditionalFormatting sqref="N4:N36">
    <cfRule type="expression" dxfId="168" priority="12">
      <formula>N4&lt;#REF!</formula>
    </cfRule>
  </conditionalFormatting>
  <conditionalFormatting sqref="O35:AK36 O4:Y34 AB4:AL4 AB5:AK34 AL5:AL36">
    <cfRule type="expression" dxfId="167" priority="11">
      <formula>O4&lt;#REF!</formula>
    </cfRule>
  </conditionalFormatting>
  <conditionalFormatting sqref="Z4:AA34">
    <cfRule type="expression" dxfId="166" priority="1">
      <formula>Z4&lt;#REF!</formula>
    </cfRule>
  </conditionalFormatting>
  <pageMargins left="7.8740157480315001E-2" right="7.8740157480315001E-2" top="0.23622047244094499" bottom="0.196850393700787" header="0" footer="0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E28"/>
  <sheetViews>
    <sheetView showGridLines="0" workbookViewId="0">
      <selection activeCell="C6" sqref="C6"/>
    </sheetView>
  </sheetViews>
  <sheetFormatPr defaultRowHeight="15" x14ac:dyDescent="0.25"/>
  <cols>
    <col min="1" max="1" width="5.5703125" style="159" customWidth="1"/>
    <col min="2" max="2" width="12.7109375" customWidth="1"/>
    <col min="3" max="4" width="20.5703125" customWidth="1"/>
    <col min="5" max="5" width="21.5703125" customWidth="1"/>
    <col min="6" max="6" width="5.5703125" customWidth="1"/>
  </cols>
  <sheetData>
    <row r="1" spans="2:5" ht="46.5" x14ac:dyDescent="0.7">
      <c r="B1" s="318" t="s">
        <v>412</v>
      </c>
      <c r="C1" s="318"/>
      <c r="D1" s="318"/>
      <c r="E1" s="318"/>
    </row>
    <row r="2" spans="2:5" ht="28.5" x14ac:dyDescent="0.45">
      <c r="B2" s="319" t="s">
        <v>451</v>
      </c>
      <c r="C2" s="319"/>
      <c r="D2" s="319"/>
      <c r="E2" s="319"/>
    </row>
    <row r="4" spans="2:5" s="159" customFormat="1" x14ac:dyDescent="0.25">
      <c r="B4" s="306"/>
    </row>
    <row r="5" spans="2:5" ht="51.75" thickBot="1" x14ac:dyDescent="0.4">
      <c r="B5" s="281"/>
      <c r="C5" s="310" t="s">
        <v>454</v>
      </c>
      <c r="D5" s="310" t="s">
        <v>453</v>
      </c>
    </row>
    <row r="6" spans="2:5" ht="24.95" customHeight="1" x14ac:dyDescent="0.35">
      <c r="B6" s="322" t="s">
        <v>33</v>
      </c>
      <c r="C6" s="316"/>
      <c r="D6" s="317"/>
      <c r="E6" s="320" t="s">
        <v>452</v>
      </c>
    </row>
    <row r="7" spans="2:5" s="159" customFormat="1" ht="24.95" customHeight="1" x14ac:dyDescent="0.25">
      <c r="B7" s="323"/>
      <c r="C7" s="312" t="str">
        <f>IF(C$6="","",VLOOKUP(C$6,Entrants!$1:$1048576,2,FALSE))</f>
        <v/>
      </c>
      <c r="D7" s="313" t="str">
        <f>IF(D$6="","",VLOOKUP(D$6,Entrants!$1:$1048576,2,FALSE))</f>
        <v/>
      </c>
      <c r="E7" s="321"/>
    </row>
    <row r="8" spans="2:5" s="159" customFormat="1" ht="24.95" customHeight="1" thickBot="1" x14ac:dyDescent="0.3">
      <c r="B8" s="323"/>
      <c r="C8" s="314" t="str">
        <f>IF(C$6="","",VLOOKUP(C$6,Entrants!$1:$1048576,3,FALSE))</f>
        <v/>
      </c>
      <c r="D8" s="315" t="str">
        <f>IF(D$6="","",VLOOKUP(D$6,Entrants!$1:$1048576,3,FALSE))</f>
        <v/>
      </c>
      <c r="E8" s="321"/>
    </row>
    <row r="9" spans="2:5" ht="24.95" customHeight="1" x14ac:dyDescent="0.35">
      <c r="B9" s="304" t="s">
        <v>42</v>
      </c>
      <c r="C9" s="311" t="str">
        <f>IF(C$6="","",VLOOKUP(C$6,TimesComp,4,FALSE))</f>
        <v/>
      </c>
      <c r="D9" s="311" t="str">
        <f>IF(D$6="","",VLOOKUP(D$6,TimesComp,4,FALSE))</f>
        <v/>
      </c>
      <c r="E9" s="307" t="str">
        <f>IFERROR(IF(C6="","",ABS(C9-D9)),"")</f>
        <v/>
      </c>
    </row>
    <row r="10" spans="2:5" ht="24.95" customHeight="1" x14ac:dyDescent="0.35">
      <c r="B10" s="304" t="s">
        <v>43</v>
      </c>
      <c r="C10" s="311" t="str">
        <f>IF(C$6="","",VLOOKUP(C$6,TimesComp,5,FALSE))</f>
        <v/>
      </c>
      <c r="D10" s="311" t="str">
        <f>IF(D$6="","",VLOOKUP(D$6,TimesComp,5,FALSE))</f>
        <v/>
      </c>
      <c r="E10" s="307" t="str">
        <f t="shared" ref="E10:E27" si="0">IFERROR(IF(C7="","",ABS(C10-D10)),"")</f>
        <v/>
      </c>
    </row>
    <row r="11" spans="2:5" ht="24.95" customHeight="1" x14ac:dyDescent="0.35">
      <c r="B11" s="304" t="s">
        <v>44</v>
      </c>
      <c r="C11" s="311" t="str">
        <f>IF(C$6="","",VLOOKUP(C$6,TimesComp,6,FALSE))</f>
        <v/>
      </c>
      <c r="D11" s="311" t="str">
        <f>IF(D$6="","",VLOOKUP(D$6,TimesComp,6,FALSE))</f>
        <v/>
      </c>
      <c r="E11" s="307" t="str">
        <f t="shared" si="0"/>
        <v/>
      </c>
    </row>
    <row r="12" spans="2:5" ht="24.95" customHeight="1" x14ac:dyDescent="0.35">
      <c r="B12" s="304" t="s">
        <v>45</v>
      </c>
      <c r="C12" s="311" t="str">
        <f>IF(C$6="","",VLOOKUP(C$6,TimesComp,7,FALSE))</f>
        <v/>
      </c>
      <c r="D12" s="311" t="str">
        <f>IF(D$6="","",VLOOKUP(D$6,TimesComp,7,FALSE))</f>
        <v/>
      </c>
      <c r="E12" s="307" t="str">
        <f t="shared" si="0"/>
        <v/>
      </c>
    </row>
    <row r="13" spans="2:5" ht="24.95" customHeight="1" x14ac:dyDescent="0.35">
      <c r="B13" s="304" t="s">
        <v>450</v>
      </c>
      <c r="C13" s="311" t="str">
        <f>IF(C$6="","",VLOOKUP(C$6,TimesComp,8,FALSE))</f>
        <v/>
      </c>
      <c r="D13" s="311" t="str">
        <f>IF(D$6="","",VLOOKUP(D$6,TimesComp,8,FALSE))</f>
        <v/>
      </c>
      <c r="E13" s="307" t="str">
        <f t="shared" si="0"/>
        <v/>
      </c>
    </row>
    <row r="14" spans="2:5" ht="24.95" customHeight="1" x14ac:dyDescent="0.35">
      <c r="B14" s="304" t="s">
        <v>46</v>
      </c>
      <c r="C14" s="311" t="str">
        <f>IF(C$6="","",VLOOKUP(C$6,TimesComp,9,FALSE))</f>
        <v/>
      </c>
      <c r="D14" s="311" t="str">
        <f>IF(D$6="","",VLOOKUP(D$6,TimesComp,9,FALSE))</f>
        <v/>
      </c>
      <c r="E14" s="307" t="str">
        <f t="shared" si="0"/>
        <v/>
      </c>
    </row>
    <row r="15" spans="2:5" ht="24.95" customHeight="1" x14ac:dyDescent="0.35">
      <c r="B15" s="304" t="s">
        <v>47</v>
      </c>
      <c r="C15" s="311" t="str">
        <f>IF(C$6="","",VLOOKUP(C$6,TimesComp,10,FALSE))</f>
        <v/>
      </c>
      <c r="D15" s="311" t="str">
        <f>IF(D$6="","",VLOOKUP(D$6,TimesComp,10,FALSE))</f>
        <v/>
      </c>
      <c r="E15" s="307" t="str">
        <f t="shared" si="0"/>
        <v/>
      </c>
    </row>
    <row r="16" spans="2:5" ht="24.95" customHeight="1" x14ac:dyDescent="0.35">
      <c r="B16" s="304" t="s">
        <v>48</v>
      </c>
      <c r="C16" s="311" t="str">
        <f>IF(C$6="","",VLOOKUP(C$6,TimesComp,11,FALSE))</f>
        <v/>
      </c>
      <c r="D16" s="311" t="str">
        <f>IF(D$6="","",VLOOKUP(D$6,TimesComp,11,FALSE))</f>
        <v/>
      </c>
      <c r="E16" s="307" t="str">
        <f t="shared" si="0"/>
        <v/>
      </c>
    </row>
    <row r="17" spans="2:5" ht="24.95" customHeight="1" x14ac:dyDescent="0.35">
      <c r="B17" s="304" t="s">
        <v>49</v>
      </c>
      <c r="C17" s="311" t="str">
        <f>IF(C$6="","",VLOOKUP(C$6,TimesComp,12,FALSE))</f>
        <v/>
      </c>
      <c r="D17" s="311" t="str">
        <f>IF(D$6="","",VLOOKUP(D$6,TimesComp,12,FALSE))</f>
        <v/>
      </c>
      <c r="E17" s="307" t="str">
        <f t="shared" si="0"/>
        <v/>
      </c>
    </row>
    <row r="18" spans="2:5" ht="24.95" customHeight="1" x14ac:dyDescent="0.35">
      <c r="B18" s="304" t="s">
        <v>50</v>
      </c>
      <c r="C18" s="311" t="str">
        <f>IF(C$6="","",VLOOKUP(C$6,TimesComp,13,FALSE))</f>
        <v/>
      </c>
      <c r="D18" s="311" t="str">
        <f>IF(D$6="","",VLOOKUP(D$6,TimesComp,13,FALSE))</f>
        <v/>
      </c>
      <c r="E18" s="307" t="str">
        <f t="shared" si="0"/>
        <v/>
      </c>
    </row>
    <row r="19" spans="2:5" ht="24.95" customHeight="1" x14ac:dyDescent="0.35">
      <c r="B19" s="304" t="s">
        <v>51</v>
      </c>
      <c r="C19" s="311" t="str">
        <f>IF(C$6="","",VLOOKUP(C$6,TimesComp,14,FALSE))</f>
        <v/>
      </c>
      <c r="D19" s="311" t="str">
        <f>IF(D$6="","",VLOOKUP(D$6,TimesComp,14,FALSE))</f>
        <v/>
      </c>
      <c r="E19" s="307" t="str">
        <f t="shared" si="0"/>
        <v/>
      </c>
    </row>
    <row r="20" spans="2:5" ht="24.95" customHeight="1" x14ac:dyDescent="0.35">
      <c r="B20" s="304" t="s">
        <v>52</v>
      </c>
      <c r="C20" s="311" t="str">
        <f>IF(C$6="","",VLOOKUP(C$6,TimesComp,15,FALSE))</f>
        <v/>
      </c>
      <c r="D20" s="311" t="str">
        <f>IF(D$6="","",VLOOKUP(D$6,TimesComp,15,FALSE))</f>
        <v/>
      </c>
      <c r="E20" s="307" t="str">
        <f t="shared" si="0"/>
        <v/>
      </c>
    </row>
    <row r="21" spans="2:5" ht="24.95" customHeight="1" x14ac:dyDescent="0.35">
      <c r="B21" s="304" t="s">
        <v>53</v>
      </c>
      <c r="C21" s="311" t="str">
        <f>IF(C$6="","",VLOOKUP(C$6,TimesComp,16,FALSE))</f>
        <v/>
      </c>
      <c r="D21" s="311" t="str">
        <f>IF(D$6="","",VLOOKUP(D$6,TimesComp,16,FALSE))</f>
        <v/>
      </c>
      <c r="E21" s="307" t="str">
        <f t="shared" si="0"/>
        <v/>
      </c>
    </row>
    <row r="22" spans="2:5" ht="24.95" customHeight="1" x14ac:dyDescent="0.35">
      <c r="B22" s="304" t="s">
        <v>54</v>
      </c>
      <c r="C22" s="311" t="str">
        <f>IF(C$6="","",VLOOKUP(C$6,TimesComp,17,FALSE))</f>
        <v/>
      </c>
      <c r="D22" s="311" t="str">
        <f>IF(D$6="","",VLOOKUP(D$6,TimesComp,17,FALSE))</f>
        <v/>
      </c>
      <c r="E22" s="307" t="str">
        <f t="shared" si="0"/>
        <v/>
      </c>
    </row>
    <row r="23" spans="2:5" ht="24.95" customHeight="1" x14ac:dyDescent="0.35">
      <c r="B23" s="304" t="s">
        <v>55</v>
      </c>
      <c r="C23" s="311" t="str">
        <f>IF(C$6="","",VLOOKUP(C$6,TimesComp,18,FALSE))</f>
        <v/>
      </c>
      <c r="D23" s="311" t="str">
        <f>IF(D$6="","",VLOOKUP(D$6,TimesComp,18,FALSE))</f>
        <v/>
      </c>
      <c r="E23" s="307" t="str">
        <f t="shared" si="0"/>
        <v/>
      </c>
    </row>
    <row r="24" spans="2:5" ht="24.95" customHeight="1" x14ac:dyDescent="0.35">
      <c r="B24" s="304" t="s">
        <v>56</v>
      </c>
      <c r="C24" s="311" t="str">
        <f>IF(C$6="","",VLOOKUP(C$6,TimesComp,19,FALSE))</f>
        <v/>
      </c>
      <c r="D24" s="311" t="str">
        <f>IF(D$6="","",VLOOKUP(D$6,TimesComp,19,FALSE))</f>
        <v/>
      </c>
      <c r="E24" s="307" t="str">
        <f t="shared" si="0"/>
        <v/>
      </c>
    </row>
    <row r="25" spans="2:5" ht="24.95" customHeight="1" x14ac:dyDescent="0.35">
      <c r="B25" s="304" t="s">
        <v>59</v>
      </c>
      <c r="C25" s="311" t="str">
        <f>IF(C$6="","",VLOOKUP(C$6,TimesComp,20,FALSE))</f>
        <v/>
      </c>
      <c r="D25" s="311" t="str">
        <f>IF(D$6="","",VLOOKUP(D$6,TimesComp,20,FALSE))</f>
        <v/>
      </c>
      <c r="E25" s="307" t="str">
        <f t="shared" si="0"/>
        <v/>
      </c>
    </row>
    <row r="26" spans="2:5" ht="24.95" customHeight="1" x14ac:dyDescent="0.35">
      <c r="B26" s="304" t="s">
        <v>60</v>
      </c>
      <c r="C26" s="311" t="str">
        <f>IF(C$6="","",VLOOKUP(C$6,TimesComp,21,FALSE))</f>
        <v/>
      </c>
      <c r="D26" s="311" t="str">
        <f>IF(D$6="","",VLOOKUP(D$6,TimesComp,21,FALSE))</f>
        <v/>
      </c>
      <c r="E26" s="307" t="str">
        <f t="shared" si="0"/>
        <v/>
      </c>
    </row>
    <row r="27" spans="2:5" s="159" customFormat="1" ht="24.95" customHeight="1" x14ac:dyDescent="0.35">
      <c r="B27" s="304" t="s">
        <v>61</v>
      </c>
      <c r="C27" s="311" t="str">
        <f>IF(C$6="","",VLOOKUP(C$6,TimesComp,22,FALSE))</f>
        <v/>
      </c>
      <c r="D27" s="311" t="str">
        <f>IF(D$6="","",VLOOKUP(D$6,TimesComp,22,FALSE))</f>
        <v/>
      </c>
      <c r="E27" s="307" t="str">
        <f t="shared" si="0"/>
        <v/>
      </c>
    </row>
    <row r="28" spans="2:5" ht="24.95" customHeight="1" x14ac:dyDescent="0.35">
      <c r="B28" s="309" t="s">
        <v>234</v>
      </c>
      <c r="C28" s="308">
        <f>SUM(C6:C27)</f>
        <v>0</v>
      </c>
      <c r="D28" s="308">
        <f>SUM(D6:D27)</f>
        <v>0</v>
      </c>
      <c r="E28" s="159"/>
    </row>
  </sheetData>
  <sheetProtection algorithmName="SHA-512" hashValue="nCOyjPmvzPIB7AwjdexgBHUeeS/XoeO4EKyQiTmt93C7RugosuudkbiIWT692YgJQZWBdrZduto8a1NwN4lVGw==" saltValue="U9TtngqZX6WgcZOhIyHFfA==" spinCount="100000" sheet="1" objects="1" scenarios="1"/>
  <mergeCells count="4">
    <mergeCell ref="B1:E1"/>
    <mergeCell ref="B2:E2"/>
    <mergeCell ref="E6:E8"/>
    <mergeCell ref="B6:B8"/>
  </mergeCells>
  <conditionalFormatting sqref="D9:D27">
    <cfRule type="cellIs" dxfId="165" priority="2" operator="lessThan">
      <formula>$C9</formula>
    </cfRule>
  </conditionalFormatting>
  <conditionalFormatting sqref="C9:C27">
    <cfRule type="cellIs" dxfId="164" priority="1" operator="lessThan">
      <formula>$D9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topLeftCell="A7" workbookViewId="0">
      <selection activeCell="N18" sqref="N18"/>
    </sheetView>
  </sheetViews>
  <sheetFormatPr defaultRowHeight="15" x14ac:dyDescent="0.25"/>
  <cols>
    <col min="1" max="1" width="2.140625" customWidth="1"/>
    <col min="2" max="2" width="5.5703125" customWidth="1"/>
    <col min="3" max="3" width="5.42578125" customWidth="1"/>
    <col min="4" max="4" width="11" bestFit="1" customWidth="1"/>
    <col min="5" max="5" width="14.140625" bestFit="1" customWidth="1"/>
    <col min="6" max="6" width="16.5703125" bestFit="1" customWidth="1"/>
    <col min="7" max="7" width="0" hidden="1" customWidth="1"/>
    <col min="8" max="8" width="10.7109375" bestFit="1" customWidth="1"/>
    <col min="9" max="9" width="10.7109375" customWidth="1"/>
    <col min="10" max="10" width="11.28515625" customWidth="1"/>
    <col min="11" max="11" width="10.7109375" customWidth="1"/>
    <col min="12" max="12" width="9.7109375" bestFit="1" customWidth="1"/>
  </cols>
  <sheetData>
    <row r="1" spans="1:15" ht="21" x14ac:dyDescent="0.35">
      <c r="A1" s="98" t="s">
        <v>412</v>
      </c>
      <c r="B1" s="98"/>
      <c r="C1" s="98"/>
      <c r="D1" s="99"/>
      <c r="E1" s="100"/>
      <c r="F1" s="99"/>
      <c r="G1" s="99"/>
      <c r="H1" s="96"/>
      <c r="I1" s="100"/>
      <c r="J1" s="100"/>
      <c r="K1" s="110"/>
      <c r="L1" s="274"/>
      <c r="M1" s="274"/>
      <c r="N1" s="96"/>
      <c r="O1" s="274"/>
    </row>
    <row r="2" spans="1:15" ht="34.5" customHeight="1" x14ac:dyDescent="0.35">
      <c r="A2" s="302" t="s">
        <v>444</v>
      </c>
      <c r="B2" s="102"/>
      <c r="C2" s="102"/>
      <c r="D2" s="102"/>
      <c r="E2" s="99"/>
      <c r="F2" s="103"/>
      <c r="G2" s="103"/>
      <c r="H2" s="96"/>
      <c r="I2" s="104"/>
      <c r="J2" s="105"/>
      <c r="K2" s="110"/>
      <c r="L2" s="159"/>
      <c r="M2" s="159"/>
      <c r="N2" s="159"/>
      <c r="O2" s="159"/>
    </row>
    <row r="3" spans="1:15" s="159" customFormat="1" ht="34.5" customHeight="1" thickBot="1" x14ac:dyDescent="0.4">
      <c r="A3" s="302"/>
      <c r="B3" s="102"/>
      <c r="C3" s="102"/>
      <c r="D3" s="102"/>
      <c r="E3" s="99"/>
      <c r="F3" s="103"/>
      <c r="G3" s="103"/>
      <c r="H3" s="96"/>
      <c r="I3" s="104"/>
      <c r="J3" s="105"/>
      <c r="K3" s="110"/>
    </row>
    <row r="4" spans="1:15" ht="25.5" x14ac:dyDescent="0.25">
      <c r="B4" s="208" t="s">
        <v>6</v>
      </c>
      <c r="C4" s="209" t="s">
        <v>129</v>
      </c>
      <c r="D4" s="208" t="s">
        <v>0</v>
      </c>
      <c r="E4" s="208" t="s">
        <v>1</v>
      </c>
      <c r="F4" s="208" t="s">
        <v>233</v>
      </c>
      <c r="G4" s="210" t="s">
        <v>19</v>
      </c>
      <c r="H4" s="211" t="s">
        <v>142</v>
      </c>
      <c r="I4" s="212" t="s">
        <v>440</v>
      </c>
      <c r="J4" s="210" t="s">
        <v>441</v>
      </c>
      <c r="K4" s="210" t="s">
        <v>442</v>
      </c>
      <c r="L4" s="159"/>
      <c r="M4" s="159"/>
      <c r="N4" s="159"/>
      <c r="O4" s="159"/>
    </row>
    <row r="5" spans="1:15" x14ac:dyDescent="0.25">
      <c r="B5" s="114">
        <v>1</v>
      </c>
      <c r="C5" s="127">
        <v>962</v>
      </c>
      <c r="D5" s="297" t="str">
        <f>IF($C5="","",VLOOKUP($C5,Entrants!$1:$1048576,2,FALSE))</f>
        <v>Angus Kennard</v>
      </c>
      <c r="E5" s="297" t="str">
        <f>IF($C5="","",VLOOKUP($C5,Entrants!$1:$1048576,3,FALSE))</f>
        <v>Ian Wheeler</v>
      </c>
      <c r="F5" s="297" t="str">
        <f>IF($C5="","",VLOOKUP($C5,Entrants!$1:$1048576,4,FALSE))</f>
        <v>Nissan GTR</v>
      </c>
      <c r="G5" s="297" t="str">
        <f>IF($C5="","",VLOOKUP($C5,Entrants!$1:$1048576,5,FALSE))</f>
        <v>10B 4WD</v>
      </c>
      <c r="H5" s="298" t="str">
        <f>IF($C5="","",VLOOKUP($C5,Entrants!$1:$1048576,6,FALSE))</f>
        <v>Modern 4WD</v>
      </c>
      <c r="I5" s="303">
        <f>'Competition Results'!AL4</f>
        <v>9.841666666666668E-2</v>
      </c>
      <c r="J5" s="300" t="s">
        <v>443</v>
      </c>
      <c r="K5" s="300" t="s">
        <v>443</v>
      </c>
    </row>
    <row r="6" spans="1:15" x14ac:dyDescent="0.25">
      <c r="B6" s="114">
        <v>2</v>
      </c>
      <c r="C6" s="127">
        <v>1</v>
      </c>
      <c r="D6" s="297" t="str">
        <f>IF($C6="","",VLOOKUP($C6,Entrants!$1:$1048576,2,FALSE))</f>
        <v>Craig Dean</v>
      </c>
      <c r="E6" s="297" t="str">
        <f>IF($C6="","",VLOOKUP($C6,Entrants!$1:$1048576,3,FALSE))</f>
        <v>Kate Catford</v>
      </c>
      <c r="F6" s="297" t="str">
        <f>IF($C6="","",VLOOKUP($C6,Entrants!$1:$1048576,4,FALSE))</f>
        <v>Mustang</v>
      </c>
      <c r="G6" s="297" t="str">
        <f>IF($C6="","",VLOOKUP($C6,Entrants!$1:$1048576,5,FALSE))</f>
        <v>11B 2WD</v>
      </c>
      <c r="H6" s="298" t="str">
        <f>IF($C6="","",VLOOKUP($C6,Entrants!$1:$1048576,6,FALSE))</f>
        <v>Showroom 2WD</v>
      </c>
      <c r="I6" s="303">
        <f>'Competition Results'!AL5</f>
        <v>9.9079861111111098E-2</v>
      </c>
      <c r="J6" s="301">
        <f>I6-I5</f>
        <v>6.6319444444441766E-4</v>
      </c>
      <c r="K6" s="301">
        <f>I6-I$5</f>
        <v>6.6319444444441766E-4</v>
      </c>
    </row>
    <row r="7" spans="1:15" x14ac:dyDescent="0.25">
      <c r="B7" s="114">
        <v>3</v>
      </c>
      <c r="C7" s="127">
        <v>616</v>
      </c>
      <c r="D7" s="297" t="str">
        <f>IF($C7="","",VLOOKUP($C7,Entrants!$1:$1048576,2,FALSE))</f>
        <v>Adam Kaplan</v>
      </c>
      <c r="E7" s="297" t="str">
        <f>IF($C7="","",VLOOKUP($C7,Entrants!$1:$1048576,3,FALSE))</f>
        <v>Mary Hughes</v>
      </c>
      <c r="F7" s="297" t="str">
        <f>IF($C7="","",VLOOKUP($C7,Entrants!$1:$1048576,4,FALSE))</f>
        <v>BMW M3 CSL</v>
      </c>
      <c r="G7" s="297" t="str">
        <f>IF($C7="","",VLOOKUP($C7,Entrants!$1:$1048576,5,FALSE))</f>
        <v>10A 2WD</v>
      </c>
      <c r="H7" s="298" t="str">
        <f>IF($C7="","",VLOOKUP($C7,Entrants!$1:$1048576,6,FALSE))</f>
        <v>Modern 2WD</v>
      </c>
      <c r="I7" s="303">
        <f>'Competition Results'!AL6</f>
        <v>0.10037615740740741</v>
      </c>
      <c r="J7" s="301">
        <f t="shared" ref="J7:J37" si="0">I7-I6</f>
        <v>1.2962962962963093E-3</v>
      </c>
      <c r="K7" s="301">
        <f t="shared" ref="K7:K17" si="1">I7-I$5</f>
        <v>1.9594907407407269E-3</v>
      </c>
    </row>
    <row r="8" spans="1:15" x14ac:dyDescent="0.25">
      <c r="B8" s="114">
        <v>4</v>
      </c>
      <c r="C8" s="127">
        <v>80</v>
      </c>
      <c r="D8" s="297" t="str">
        <f>IF($C8="","",VLOOKUP($C8,Entrants!$1:$1048576,2,FALSE))</f>
        <v>Brent Coleman</v>
      </c>
      <c r="E8" s="297" t="str">
        <f>IF($C8="","",VLOOKUP($C8,Entrants!$1:$1048576,3,FALSE))</f>
        <v>Garry  Coleman</v>
      </c>
      <c r="F8" s="297" t="str">
        <f>IF($C8="","",VLOOKUP($C8,Entrants!$1:$1048576,4,FALSE))</f>
        <v>Subaru WRX</v>
      </c>
      <c r="G8" s="297" t="str">
        <f>IF($C8="","",VLOOKUP($C8,Entrants!$1:$1048576,5,FALSE))</f>
        <v>11B 4WD</v>
      </c>
      <c r="H8" s="298" t="str">
        <f>IF($C8="","",VLOOKUP($C8,Entrants!$1:$1048576,6,FALSE))</f>
        <v>Showroom 4WD</v>
      </c>
      <c r="I8" s="303">
        <f>'Competition Results'!AL7</f>
        <v>0.10176620370370369</v>
      </c>
      <c r="J8" s="301">
        <f t="shared" si="0"/>
        <v>1.3900462962962851E-3</v>
      </c>
      <c r="K8" s="301">
        <f t="shared" si="1"/>
        <v>3.349537037037012E-3</v>
      </c>
    </row>
    <row r="9" spans="1:15" x14ac:dyDescent="0.25">
      <c r="B9" s="114">
        <v>5</v>
      </c>
      <c r="C9" s="127">
        <v>922</v>
      </c>
      <c r="D9" s="297" t="str">
        <f>IF($C9="","",VLOOKUP($C9,Entrants!$1:$1048576,2,FALSE))</f>
        <v>Adam Spence</v>
      </c>
      <c r="E9" s="297" t="str">
        <f>IF($C9="","",VLOOKUP($C9,Entrants!$1:$1048576,3,FALSE))</f>
        <v>Lee Challoner-Miles</v>
      </c>
      <c r="F9" s="297" t="str">
        <f>IF($C9="","",VLOOKUP($C9,Entrants!$1:$1048576,4,FALSE))</f>
        <v>Nissan GTR</v>
      </c>
      <c r="G9" s="297" t="str">
        <f>IF($C9="","",VLOOKUP($C9,Entrants!$1:$1048576,5,FALSE))</f>
        <v>10B 4WD</v>
      </c>
      <c r="H9" s="298" t="str">
        <f>IF($C9="","",VLOOKUP($C9,Entrants!$1:$1048576,6,FALSE))</f>
        <v>Modern 4WD</v>
      </c>
      <c r="I9" s="303">
        <f>'Competition Results'!AL8</f>
        <v>0.10537847222222221</v>
      </c>
      <c r="J9" s="301">
        <f t="shared" si="0"/>
        <v>3.6122685185185216E-3</v>
      </c>
      <c r="K9" s="301">
        <f t="shared" si="1"/>
        <v>6.9618055555555336E-3</v>
      </c>
    </row>
    <row r="10" spans="1:15" x14ac:dyDescent="0.25">
      <c r="B10" s="114">
        <v>6</v>
      </c>
      <c r="C10" s="127">
        <v>23</v>
      </c>
      <c r="D10" s="297" t="str">
        <f>IF($C10="","",VLOOKUP($C10,Entrants!$1:$1048576,2,FALSE))</f>
        <v>Michael Minshall</v>
      </c>
      <c r="E10" s="297" t="str">
        <f>IF($C10="","",VLOOKUP($C10,Entrants!$1:$1048576,3,FALSE))</f>
        <v>Paul van der Mey</v>
      </c>
      <c r="F10" s="297" t="str">
        <f>IF($C10="","",VLOOKUP($C10,Entrants!$1:$1048576,4,FALSE))</f>
        <v>Audi TT RS</v>
      </c>
      <c r="G10" s="297" t="str">
        <f>IF($C10="","",VLOOKUP($C10,Entrants!$1:$1048576,5,FALSE))</f>
        <v>11B 4WD</v>
      </c>
      <c r="H10" s="298" t="str">
        <f>IF($C10="","",VLOOKUP($C10,Entrants!$1:$1048576,6,FALSE))</f>
        <v>Showroom 4WD</v>
      </c>
      <c r="I10" s="303">
        <f>'Competition Results'!AL9</f>
        <v>0.10558912037037038</v>
      </c>
      <c r="J10" s="301">
        <f t="shared" si="0"/>
        <v>2.1064814814816812E-4</v>
      </c>
      <c r="K10" s="301">
        <f t="shared" si="1"/>
        <v>7.1724537037037017E-3</v>
      </c>
    </row>
    <row r="11" spans="1:15" x14ac:dyDescent="0.25">
      <c r="B11" s="114">
        <v>7</v>
      </c>
      <c r="C11" s="127">
        <v>950</v>
      </c>
      <c r="D11" s="297" t="str">
        <f>IF($C11="","",VLOOKUP($C11,Entrants!$1:$1048576,2,FALSE))</f>
        <v>Greg  Burrowes</v>
      </c>
      <c r="E11" s="297" t="str">
        <f>IF($C11="","",VLOOKUP($C11,Entrants!$1:$1048576,3,FALSE))</f>
        <v>Rhonda Burrowes</v>
      </c>
      <c r="F11" s="297" t="str">
        <f>IF($C11="","",VLOOKUP($C11,Entrants!$1:$1048576,4,FALSE))</f>
        <v>Mitsubishi Evo X RS</v>
      </c>
      <c r="G11" s="297" t="str">
        <f>IF($C11="","",VLOOKUP($C11,Entrants!$1:$1048576,5,FALSE))</f>
        <v>11B 4WD</v>
      </c>
      <c r="H11" s="298" t="str">
        <f>IF($C11="","",VLOOKUP($C11,Entrants!$1:$1048576,6,FALSE))</f>
        <v>Showroom 4WD</v>
      </c>
      <c r="I11" s="303">
        <f>'Competition Results'!AL10</f>
        <v>0.10804745370370371</v>
      </c>
      <c r="J11" s="301">
        <f t="shared" si="0"/>
        <v>2.4583333333333263E-3</v>
      </c>
      <c r="K11" s="301">
        <f t="shared" si="1"/>
        <v>9.630787037037028E-3</v>
      </c>
    </row>
    <row r="12" spans="1:15" x14ac:dyDescent="0.25">
      <c r="B12" s="114">
        <v>8</v>
      </c>
      <c r="C12" s="127">
        <v>920</v>
      </c>
      <c r="D12" s="297" t="str">
        <f>IF($C12="","",VLOOKUP($C12,Entrants!$1:$1048576,2,FALSE))</f>
        <v>John Ireland</v>
      </c>
      <c r="E12" s="297" t="str">
        <f>IF($C12="","",VLOOKUP($C12,Entrants!$1:$1048576,3,FALSE))</f>
        <v>Jannette Binns</v>
      </c>
      <c r="F12" s="297" t="str">
        <f>IF($C12="","",VLOOKUP($C12,Entrants!$1:$1048576,4,FALSE))</f>
        <v xml:space="preserve">Porsche </v>
      </c>
      <c r="G12" s="297" t="str">
        <f>IF($C12="","",VLOOKUP($C12,Entrants!$1:$1048576,5,FALSE))</f>
        <v>9B 2WD</v>
      </c>
      <c r="H12" s="298" t="str">
        <f>IF($C12="","",VLOOKUP($C12,Entrants!$1:$1048576,6,FALSE))</f>
        <v>Modern 2WD</v>
      </c>
      <c r="I12" s="303">
        <f>'Competition Results'!AL11</f>
        <v>0.10895833333333335</v>
      </c>
      <c r="J12" s="301">
        <f t="shared" si="0"/>
        <v>9.1087962962964342E-4</v>
      </c>
      <c r="K12" s="301">
        <f t="shared" si="1"/>
        <v>1.0541666666666671E-2</v>
      </c>
    </row>
    <row r="13" spans="1:15" x14ac:dyDescent="0.25">
      <c r="B13" s="114">
        <v>9</v>
      </c>
      <c r="C13" s="127">
        <v>940</v>
      </c>
      <c r="D13" s="297" t="str">
        <f>IF($C13="","",VLOOKUP($C13,Entrants!$1:$1048576,2,FALSE))</f>
        <v>Richard Perini</v>
      </c>
      <c r="E13" s="297" t="str">
        <f>IF($C13="","",VLOOKUP($C13,Entrants!$1:$1048576,3,FALSE))</f>
        <v>Chris Perini</v>
      </c>
      <c r="F13" s="297" t="str">
        <f>IF($C13="","",VLOOKUP($C13,Entrants!$1:$1048576,4,FALSE))</f>
        <v>Mercedes A45</v>
      </c>
      <c r="G13" s="297" t="str">
        <f>IF($C13="","",VLOOKUP($C13,Entrants!$1:$1048576,5,FALSE))</f>
        <v>11B 4WD</v>
      </c>
      <c r="H13" s="298" t="str">
        <f>IF($C13="","",VLOOKUP($C13,Entrants!$1:$1048576,6,FALSE))</f>
        <v>Showroom 4WD</v>
      </c>
      <c r="I13" s="303">
        <f>'Competition Results'!AL12</f>
        <v>0.10919328703703704</v>
      </c>
      <c r="J13" s="301">
        <f t="shared" si="0"/>
        <v>2.3495370370368862E-4</v>
      </c>
      <c r="K13" s="301">
        <f t="shared" si="1"/>
        <v>1.077662037037036E-2</v>
      </c>
    </row>
    <row r="14" spans="1:15" x14ac:dyDescent="0.25">
      <c r="B14" s="114">
        <v>10</v>
      </c>
      <c r="C14" s="127">
        <v>911</v>
      </c>
      <c r="D14" s="297" t="str">
        <f>IF($C14="","",VLOOKUP($C14,Entrants!$1:$1048576,2,FALSE))</f>
        <v>Mark Clair</v>
      </c>
      <c r="E14" s="297" t="str">
        <f>IF($C14="","",VLOOKUP($C14,Entrants!$1:$1048576,3,FALSE))</f>
        <v>Stuart Greaves</v>
      </c>
      <c r="F14" s="297" t="str">
        <f>IF($C14="","",VLOOKUP($C14,Entrants!$1:$1048576,4,FALSE))</f>
        <v>1974 Porsche 911</v>
      </c>
      <c r="G14" s="297" t="str">
        <f>IF($C14="","",VLOOKUP($C14,Entrants!$1:$1048576,5,FALSE))</f>
        <v>2B</v>
      </c>
      <c r="H14" s="298" t="str">
        <f>IF($C14="","",VLOOKUP($C14,Entrants!$1:$1048576,6,FALSE))</f>
        <v>Classic</v>
      </c>
      <c r="I14" s="303">
        <f>'Competition Results'!AL13</f>
        <v>0.11077662037037035</v>
      </c>
      <c r="J14" s="301">
        <f t="shared" si="0"/>
        <v>1.5833333333333116E-3</v>
      </c>
      <c r="K14" s="301">
        <f t="shared" si="1"/>
        <v>1.2359953703703672E-2</v>
      </c>
      <c r="L14" s="299"/>
    </row>
    <row r="15" spans="1:15" x14ac:dyDescent="0.25">
      <c r="B15" s="114">
        <v>11</v>
      </c>
      <c r="C15" s="127">
        <v>18</v>
      </c>
      <c r="D15" s="297" t="str">
        <f>IF($C15="","",VLOOKUP($C15,Entrants!$1:$1048576,2,FALSE))</f>
        <v>Ralph Merkel</v>
      </c>
      <c r="E15" s="297" t="str">
        <f>IF($C15="","",VLOOKUP($C15,Entrants!$1:$1048576,3,FALSE))</f>
        <v>David McMillan</v>
      </c>
      <c r="F15" s="297" t="str">
        <f>IF($C15="","",VLOOKUP($C15,Entrants!$1:$1048576,4,FALSE))</f>
        <v>Mitsubishi Evo 8</v>
      </c>
      <c r="G15" s="297" t="str">
        <f>IF($C15="","",VLOOKUP($C15,Entrants!$1:$1048576,5,FALSE))</f>
        <v>11B 4WD</v>
      </c>
      <c r="H15" s="298" t="str">
        <f>IF($C15="","",VLOOKUP($C15,Entrants!$1:$1048576,6,FALSE))</f>
        <v>Showroom 4WD</v>
      </c>
      <c r="I15" s="303">
        <f>'Competition Results'!AL14</f>
        <v>0.11128124999999998</v>
      </c>
      <c r="J15" s="301">
        <f t="shared" si="0"/>
        <v>5.0462962962963265E-4</v>
      </c>
      <c r="K15" s="301">
        <f t="shared" si="1"/>
        <v>1.2864583333333304E-2</v>
      </c>
    </row>
    <row r="16" spans="1:15" x14ac:dyDescent="0.25">
      <c r="B16" s="114">
        <v>12</v>
      </c>
      <c r="C16" s="127">
        <v>747</v>
      </c>
      <c r="D16" s="297" t="str">
        <f>IF($C16="","",VLOOKUP($C16,Entrants!$1:$1048576,2,FALSE))</f>
        <v>Laurie  Burton</v>
      </c>
      <c r="E16" s="297" t="str">
        <f>IF($C16="","",VLOOKUP($C16,Entrants!$1:$1048576,3,FALSE))</f>
        <v>Russell Hannah</v>
      </c>
      <c r="F16" s="297" t="str">
        <f>IF($C16="","",VLOOKUP($C16,Entrants!$1:$1048576,4,FALSE))</f>
        <v>Datsun 240z</v>
      </c>
      <c r="G16" s="297" t="str">
        <f>IF($C16="","",VLOOKUP($C16,Entrants!$1:$1048576,5,FALSE))</f>
        <v>2B</v>
      </c>
      <c r="H16" s="298" t="str">
        <f>IF($C16="","",VLOOKUP($C16,Entrants!$1:$1048576,6,FALSE))</f>
        <v>Classic</v>
      </c>
      <c r="I16" s="303">
        <f>'Competition Results'!AL15</f>
        <v>0.11265972222222222</v>
      </c>
      <c r="J16" s="301">
        <f t="shared" si="0"/>
        <v>1.3784722222222323E-3</v>
      </c>
      <c r="K16" s="301">
        <f t="shared" si="1"/>
        <v>1.4243055555555537E-2</v>
      </c>
    </row>
    <row r="17" spans="2:11" x14ac:dyDescent="0.25">
      <c r="B17" s="114">
        <v>13</v>
      </c>
      <c r="C17" s="127">
        <v>77</v>
      </c>
      <c r="D17" s="297" t="str">
        <f>IF($C17="","",VLOOKUP($C17,Entrants!$1:$1048576,2,FALSE))</f>
        <v>Steve Spada</v>
      </c>
      <c r="E17" s="297" t="str">
        <f>IF($C17="","",VLOOKUP($C17,Entrants!$1:$1048576,3,FALSE))</f>
        <v>Christina Condon</v>
      </c>
      <c r="F17" s="297" t="str">
        <f>IF($C17="","",VLOOKUP($C17,Entrants!$1:$1048576,4,FALSE))</f>
        <v>Mitsubishi Evo VI</v>
      </c>
      <c r="G17" s="297" t="str">
        <f>IF($C17="","",VLOOKUP($C17,Entrants!$1:$1048576,5,FALSE))</f>
        <v>9B 4WD</v>
      </c>
      <c r="H17" s="298" t="str">
        <f>IF($C17="","",VLOOKUP($C17,Entrants!$1:$1048576,6,FALSE))</f>
        <v>Modern 4WD</v>
      </c>
      <c r="I17" s="303">
        <f>'Competition Results'!AL16</f>
        <v>0.11384143518518518</v>
      </c>
      <c r="J17" s="301">
        <f t="shared" si="0"/>
        <v>1.1817129629629608E-3</v>
      </c>
      <c r="K17" s="301">
        <f t="shared" si="1"/>
        <v>1.5424768518518497E-2</v>
      </c>
    </row>
    <row r="18" spans="2:11" x14ac:dyDescent="0.25">
      <c r="B18" s="114">
        <v>14</v>
      </c>
      <c r="C18" s="127">
        <v>40</v>
      </c>
      <c r="D18" s="297" t="str">
        <f>IF($C18="","",VLOOKUP($C18,Entrants!$1:$1048576,2,FALSE))</f>
        <v>Greg Bass</v>
      </c>
      <c r="E18" s="297" t="str">
        <f>IF($C18="","",VLOOKUP($C18,Entrants!$1:$1048576,3,FALSE))</f>
        <v>Sean Griffioen</v>
      </c>
      <c r="F18" s="297" t="str">
        <f>IF($C18="","",VLOOKUP($C18,Entrants!$1:$1048576,4,FALSE))</f>
        <v>Subaru WRX Sti</v>
      </c>
      <c r="G18" s="297" t="str">
        <f>IF($C18="","",VLOOKUP($C18,Entrants!$1:$1048576,5,FALSE))</f>
        <v>9B 4WD</v>
      </c>
      <c r="H18" s="298" t="str">
        <f>IF($C18="","",VLOOKUP($C18,Entrants!$1:$1048576,6,FALSE))</f>
        <v>Modern 4WD</v>
      </c>
      <c r="I18" s="303">
        <f>'Competition Results'!AL17</f>
        <v>0.11452662037037038</v>
      </c>
      <c r="J18" s="301">
        <f t="shared" si="0"/>
        <v>6.8518518518520533E-4</v>
      </c>
      <c r="K18" s="301">
        <f t="shared" ref="K18:K37" si="2">I18-I$5</f>
        <v>1.6109953703703703E-2</v>
      </c>
    </row>
    <row r="19" spans="2:11" x14ac:dyDescent="0.25">
      <c r="B19" s="114">
        <v>15</v>
      </c>
      <c r="C19" s="127">
        <v>76</v>
      </c>
      <c r="D19" s="297" t="str">
        <f>IF($C19="","",VLOOKUP($C19,Entrants!$1:$1048576,2,FALSE))</f>
        <v>Keith  Morling</v>
      </c>
      <c r="E19" s="297" t="str">
        <f>IF($C19="","",VLOOKUP($C19,Entrants!$1:$1048576,3,FALSE))</f>
        <v>Alex Morling</v>
      </c>
      <c r="F19" s="297" t="str">
        <f>IF($C19="","",VLOOKUP($C19,Entrants!$1:$1048576,4,FALSE))</f>
        <v>Ford Escort</v>
      </c>
      <c r="G19" s="297" t="str">
        <f>IF($C19="","",VLOOKUP($C19,Entrants!$1:$1048576,5,FALSE))</f>
        <v>2A</v>
      </c>
      <c r="H19" s="298" t="str">
        <f>IF($C19="","",VLOOKUP($C19,Entrants!$1:$1048576,6,FALSE))</f>
        <v>Classic</v>
      </c>
      <c r="I19" s="303">
        <f>'Competition Results'!AL18</f>
        <v>0.11628472222222223</v>
      </c>
      <c r="J19" s="301">
        <f t="shared" si="0"/>
        <v>1.758101851851851E-3</v>
      </c>
      <c r="K19" s="301">
        <f t="shared" si="2"/>
        <v>1.7868055555555554E-2</v>
      </c>
    </row>
    <row r="20" spans="2:11" x14ac:dyDescent="0.25">
      <c r="B20" s="114">
        <v>16</v>
      </c>
      <c r="C20" s="127">
        <v>786</v>
      </c>
      <c r="D20" s="297" t="str">
        <f>IF($C20="","",VLOOKUP($C20,Entrants!$1:$1048576,2,FALSE))</f>
        <v>Brian Canny</v>
      </c>
      <c r="E20" s="297" t="str">
        <f>IF($C20="","",VLOOKUP($C20,Entrants!$1:$1048576,3,FALSE))</f>
        <v>Tim Sheppherd</v>
      </c>
      <c r="F20" s="297" t="str">
        <f>IF($C20="","",VLOOKUP($C20,Entrants!$1:$1048576,4,FALSE))</f>
        <v>1989 Porsche 944</v>
      </c>
      <c r="G20" s="297" t="str">
        <f>IF($C20="","",VLOOKUP($C20,Entrants!$1:$1048576,5,FALSE))</f>
        <v>2B</v>
      </c>
      <c r="H20" s="298" t="str">
        <f>IF($C20="","",VLOOKUP($C20,Entrants!$1:$1048576,6,FALSE))</f>
        <v>Classic</v>
      </c>
      <c r="I20" s="303">
        <f>'Competition Results'!AL19</f>
        <v>0.12033217592592593</v>
      </c>
      <c r="J20" s="301">
        <f t="shared" si="0"/>
        <v>4.0474537037036989E-3</v>
      </c>
      <c r="K20" s="301">
        <f t="shared" si="2"/>
        <v>2.1915509259259253E-2</v>
      </c>
    </row>
    <row r="21" spans="2:11" x14ac:dyDescent="0.25">
      <c r="B21" s="114">
        <v>17</v>
      </c>
      <c r="C21" s="127">
        <v>8</v>
      </c>
      <c r="D21" s="297" t="str">
        <f>IF($C21="","",VLOOKUP($C21,Entrants!$1:$1048576,2,FALSE))</f>
        <v>Mick Downey</v>
      </c>
      <c r="E21" s="297" t="str">
        <f>IF($C21="","",VLOOKUP($C21,Entrants!$1:$1048576,3,FALSE))</f>
        <v>Jarrod Van Den Akker</v>
      </c>
      <c r="F21" s="297" t="str">
        <f>IF($C21="","",VLOOKUP($C21,Entrants!$1:$1048576,4,FALSE))</f>
        <v>Torana</v>
      </c>
      <c r="G21" s="297" t="str">
        <f>IF($C21="","",VLOOKUP($C21,Entrants!$1:$1048576,5,FALSE))</f>
        <v>2B</v>
      </c>
      <c r="H21" s="298" t="str">
        <f>IF($C21="","",VLOOKUP($C21,Entrants!$1:$1048576,6,FALSE))</f>
        <v>Classic</v>
      </c>
      <c r="I21" s="303">
        <f>'Competition Results'!AL20</f>
        <v>0.12142013888888889</v>
      </c>
      <c r="J21" s="301">
        <f t="shared" si="0"/>
        <v>1.0879629629629572E-3</v>
      </c>
      <c r="K21" s="301">
        <f t="shared" si="2"/>
        <v>2.300347222222221E-2</v>
      </c>
    </row>
    <row r="22" spans="2:11" x14ac:dyDescent="0.25">
      <c r="B22" s="114">
        <v>18</v>
      </c>
      <c r="C22" s="127">
        <v>98</v>
      </c>
      <c r="D22" s="297" t="str">
        <f>IF($C22="","",VLOOKUP($C22,Entrants!$1:$1048576,2,FALSE))</f>
        <v>Ryan  Gardner</v>
      </c>
      <c r="E22" s="297" t="str">
        <f>IF($C22="","",VLOOKUP($C22,Entrants!$1:$1048576,3,FALSE))</f>
        <v>Jo  McKenzie</v>
      </c>
      <c r="F22" s="297" t="str">
        <f>IF($C22="","",VLOOKUP($C22,Entrants!$1:$1048576,4,FALSE))</f>
        <v>BMW m3</v>
      </c>
      <c r="G22" s="297" t="str">
        <f>IF($C22="","",VLOOKUP($C22,Entrants!$1:$1048576,5,FALSE))</f>
        <v>9B 2WD</v>
      </c>
      <c r="H22" s="298" t="str">
        <f>IF($C22="","",VLOOKUP($C22,Entrants!$1:$1048576,6,FALSE))</f>
        <v>Modern 2WD</v>
      </c>
      <c r="I22" s="303">
        <f>'Competition Results'!AL21</f>
        <v>0.12246990740740742</v>
      </c>
      <c r="J22" s="301">
        <f t="shared" si="0"/>
        <v>1.0497685185185263E-3</v>
      </c>
      <c r="K22" s="301">
        <f t="shared" si="2"/>
        <v>2.4053240740740736E-2</v>
      </c>
    </row>
    <row r="23" spans="2:11" x14ac:dyDescent="0.25">
      <c r="B23" s="114">
        <v>19</v>
      </c>
      <c r="C23" s="127">
        <v>421</v>
      </c>
      <c r="D23" s="297" t="str">
        <f>IF($C23="","",VLOOKUP($C23,Entrants!$1:$1048576,2,FALSE))</f>
        <v>Robin Lowe</v>
      </c>
      <c r="E23" s="297" t="str">
        <f>IF($C23="","",VLOOKUP($C23,Entrants!$1:$1048576,3,FALSE))</f>
        <v>Peter  Lowe</v>
      </c>
      <c r="F23" s="297" t="str">
        <f>IF($C23="","",VLOOKUP($C23,Entrants!$1:$1048576,4,FALSE))</f>
        <v>Datsun 240z</v>
      </c>
      <c r="G23" s="297" t="str">
        <f>IF($C23="","",VLOOKUP($C23,Entrants!$1:$1048576,5,FALSE))</f>
        <v>1A</v>
      </c>
      <c r="H23" s="298" t="str">
        <f>IF($C23="","",VLOOKUP($C23,Entrants!$1:$1048576,6,FALSE))</f>
        <v>Classic</v>
      </c>
      <c r="I23" s="303">
        <f>'Competition Results'!AL22</f>
        <v>0.1380925925925926</v>
      </c>
      <c r="J23" s="301">
        <f t="shared" si="0"/>
        <v>1.5622685185185184E-2</v>
      </c>
      <c r="K23" s="301">
        <f t="shared" si="2"/>
        <v>3.967592592592592E-2</v>
      </c>
    </row>
    <row r="24" spans="2:11" x14ac:dyDescent="0.25">
      <c r="B24" s="114">
        <v>20</v>
      </c>
      <c r="C24" s="127">
        <v>55</v>
      </c>
      <c r="D24" s="297" t="str">
        <f>IF($C24="","",VLOOKUP($C24,Entrants!$1:$1048576,2,FALSE))</f>
        <v>Peter Gluskie</v>
      </c>
      <c r="E24" s="297" t="str">
        <f>IF($C24="","",VLOOKUP($C24,Entrants!$1:$1048576,3,FALSE))</f>
        <v>Samantha  Winter</v>
      </c>
      <c r="F24" s="297" t="str">
        <f>IF($C24="","",VLOOKUP($C24,Entrants!$1:$1048576,4,FALSE))</f>
        <v>BMW 3</v>
      </c>
      <c r="G24" s="297" t="str">
        <f>IF($C24="","",VLOOKUP($C24,Entrants!$1:$1048576,5,FALSE))</f>
        <v>8A 2WD</v>
      </c>
      <c r="H24" s="298" t="str">
        <f>IF($C24="","",VLOOKUP($C24,Entrants!$1:$1048576,6,FALSE))</f>
        <v>Modern 2WD</v>
      </c>
      <c r="I24" s="303">
        <f>'Competition Results'!AL23</f>
        <v>0.14819560185185188</v>
      </c>
      <c r="J24" s="301">
        <f t="shared" si="0"/>
        <v>1.0103009259259277E-2</v>
      </c>
      <c r="K24" s="301">
        <f t="shared" si="2"/>
        <v>4.9778935185185197E-2</v>
      </c>
    </row>
    <row r="25" spans="2:11" x14ac:dyDescent="0.25">
      <c r="B25" s="114">
        <v>21</v>
      </c>
      <c r="C25" s="127">
        <v>69</v>
      </c>
      <c r="D25" s="297" t="str">
        <f>IF($C25="","",VLOOKUP($C25,Entrants!$1:$1048576,2,FALSE))</f>
        <v>Stephen O'Neill</v>
      </c>
      <c r="E25" s="297" t="str">
        <f>IF($C25="","",VLOOKUP($C25,Entrants!$1:$1048576,3,FALSE))</f>
        <v>Chris Sciretta</v>
      </c>
      <c r="F25" s="297" t="str">
        <f>IF($C25="","",VLOOKUP($C25,Entrants!$1:$1048576,4,FALSE))</f>
        <v>Subaru WRX</v>
      </c>
      <c r="G25" s="297" t="str">
        <f>IF($C25="","",VLOOKUP($C25,Entrants!$1:$1048576,5,FALSE))</f>
        <v>9B 4WD</v>
      </c>
      <c r="H25" s="298" t="str">
        <f>IF($C25="","",VLOOKUP($C25,Entrants!$1:$1048576,6,FALSE))</f>
        <v>Modern 4WD</v>
      </c>
      <c r="I25" s="303">
        <f>'Competition Results'!AL24</f>
        <v>0.15620833333333334</v>
      </c>
      <c r="J25" s="301">
        <f t="shared" si="0"/>
        <v>8.012731481481461E-3</v>
      </c>
      <c r="K25" s="301">
        <f t="shared" si="2"/>
        <v>5.7791666666666658E-2</v>
      </c>
    </row>
    <row r="26" spans="2:11" x14ac:dyDescent="0.25">
      <c r="B26" s="114">
        <v>22</v>
      </c>
      <c r="C26" s="127">
        <v>7</v>
      </c>
      <c r="D26" s="297" t="str">
        <f>IF($C26="","",VLOOKUP($C26,Entrants!$1:$1048576,2,FALSE))</f>
        <v>Roy Davis</v>
      </c>
      <c r="E26" s="297" t="str">
        <f>IF($C26="","",VLOOKUP($C26,Entrants!$1:$1048576,3,FALSE))</f>
        <v>Colleen Davis</v>
      </c>
      <c r="F26" s="297" t="str">
        <f>IF($C26="","",VLOOKUP($C26,Entrants!$1:$1048576,4,FALSE))</f>
        <v>1969 Triumph</v>
      </c>
      <c r="G26" s="297" t="str">
        <f>IF($C26="","",VLOOKUP($C26,Entrants!$1:$1048576,5,FALSE))</f>
        <v>1B</v>
      </c>
      <c r="H26" s="298" t="str">
        <f>IF($C26="","",VLOOKUP($C26,Entrants!$1:$1048576,6,FALSE))</f>
        <v>Classic</v>
      </c>
      <c r="I26" s="303">
        <f>'Competition Results'!AL25</f>
        <v>0.16485185185185186</v>
      </c>
      <c r="J26" s="301">
        <f t="shared" si="0"/>
        <v>8.6435185185185226E-3</v>
      </c>
      <c r="K26" s="301">
        <f t="shared" si="2"/>
        <v>6.643518518518518E-2</v>
      </c>
    </row>
    <row r="27" spans="2:11" x14ac:dyDescent="0.25">
      <c r="B27" s="114">
        <v>23</v>
      </c>
      <c r="C27" s="127">
        <v>991</v>
      </c>
      <c r="D27" s="297" t="str">
        <f>IF($C27="","",VLOOKUP($C27,Entrants!$1:$1048576,2,FALSE))</f>
        <v>Allan  Hines</v>
      </c>
      <c r="E27" s="297" t="str">
        <f>IF($C27="","",VLOOKUP($C27,Entrants!$1:$1048576,3,FALSE))</f>
        <v>Kerry Hines</v>
      </c>
      <c r="F27" s="297" t="str">
        <f>IF($C27="","",VLOOKUP($C27,Entrants!$1:$1048576,4,FALSE))</f>
        <v>Mitsubishi Evo X</v>
      </c>
      <c r="G27" s="297" t="str">
        <f>IF($C27="","",VLOOKUP($C27,Entrants!$1:$1048576,5,FALSE))</f>
        <v>11B 4WD</v>
      </c>
      <c r="H27" s="298" t="str">
        <f>IF($C27="","",VLOOKUP($C27,Entrants!$1:$1048576,6,FALSE))</f>
        <v>Showroom 4WD</v>
      </c>
      <c r="I27" s="303">
        <f>'Competition Results'!AL26</f>
        <v>0.18534606481481483</v>
      </c>
      <c r="J27" s="301">
        <f t="shared" si="0"/>
        <v>2.0494212962962971E-2</v>
      </c>
      <c r="K27" s="301">
        <f t="shared" si="2"/>
        <v>8.6929398148148151E-2</v>
      </c>
    </row>
    <row r="28" spans="2:11" x14ac:dyDescent="0.25">
      <c r="B28" s="114">
        <v>24</v>
      </c>
      <c r="C28" s="127">
        <v>47</v>
      </c>
      <c r="D28" s="297" t="str">
        <f>IF($C28="","",VLOOKUP($C28,Entrants!$1:$1048576,2,FALSE))</f>
        <v>Geoff Goodwin</v>
      </c>
      <c r="E28" s="297" t="str">
        <f>IF($C28="","",VLOOKUP($C28,Entrants!$1:$1048576,3,FALSE))</f>
        <v>Phill Smith</v>
      </c>
      <c r="F28" s="297" t="str">
        <f>IF($C28="","",VLOOKUP($C28,Entrants!$1:$1048576,4,FALSE))</f>
        <v>Datsun 300z</v>
      </c>
      <c r="G28" s="297" t="str">
        <f>IF($C28="","",VLOOKUP($C28,Entrants!$1:$1048576,5,FALSE))</f>
        <v>2B</v>
      </c>
      <c r="H28" s="298" t="str">
        <f>IF($C28="","",VLOOKUP($C28,Entrants!$1:$1048576,6,FALSE))</f>
        <v>Classic</v>
      </c>
      <c r="I28" s="303">
        <f>'Competition Results'!AL27</f>
        <v>0.20064699074074072</v>
      </c>
      <c r="J28" s="301">
        <f t="shared" si="0"/>
        <v>1.5300925925925885E-2</v>
      </c>
      <c r="K28" s="301">
        <f t="shared" si="2"/>
        <v>0.10223032407407404</v>
      </c>
    </row>
    <row r="29" spans="2:11" x14ac:dyDescent="0.25">
      <c r="B29" s="114">
        <v>25</v>
      </c>
      <c r="C29" s="127">
        <v>408</v>
      </c>
      <c r="D29" s="297" t="str">
        <f>IF($C29="","",VLOOKUP($C29,Entrants!$1:$1048576,2,FALSE))</f>
        <v>Wayne  Pfingst</v>
      </c>
      <c r="E29" s="297" t="str">
        <f>IF($C29="","",VLOOKUP($C29,Entrants!$1:$1048576,3,FALSE))</f>
        <v>Dirk Witteveen</v>
      </c>
      <c r="F29" s="297" t="str">
        <f>IF($C29="","",VLOOKUP($C29,Entrants!$1:$1048576,4,FALSE))</f>
        <v>Torana</v>
      </c>
      <c r="G29" s="297" t="str">
        <f>IF($C29="","",VLOOKUP($C29,Entrants!$1:$1048576,5,FALSE))</f>
        <v>1B</v>
      </c>
      <c r="H29" s="298" t="str">
        <f>IF($C29="","",VLOOKUP($C29,Entrants!$1:$1048576,6,FALSE))</f>
        <v>Classic</v>
      </c>
      <c r="I29" s="303">
        <f>'Competition Results'!AL28</f>
        <v>0.20116666666666666</v>
      </c>
      <c r="J29" s="301">
        <f t="shared" si="0"/>
        <v>5.1967592592594425E-4</v>
      </c>
      <c r="K29" s="301">
        <f t="shared" si="2"/>
        <v>0.10274999999999998</v>
      </c>
    </row>
    <row r="30" spans="2:11" x14ac:dyDescent="0.25">
      <c r="B30" s="114">
        <v>26</v>
      </c>
      <c r="C30" s="127">
        <v>981</v>
      </c>
      <c r="D30" s="297" t="str">
        <f>IF($C30="","",VLOOKUP($C30,Entrants!$1:$1048576,2,FALSE))</f>
        <v>Tim Hendy</v>
      </c>
      <c r="E30" s="297" t="str">
        <f>IF($C30="","",VLOOKUP($C30,Entrants!$1:$1048576,3,FALSE))</f>
        <v>Julie Winton Monet</v>
      </c>
      <c r="F30" s="297" t="str">
        <f>IF($C30="","",VLOOKUP($C30,Entrants!$1:$1048576,4,FALSE))</f>
        <v>Porsche</v>
      </c>
      <c r="G30" s="297" t="str">
        <f>IF($C30="","",VLOOKUP($C30,Entrants!$1:$1048576,5,FALSE))</f>
        <v>9B 4WD</v>
      </c>
      <c r="H30" s="298" t="str">
        <f>IF($C30="","",VLOOKUP($C30,Entrants!$1:$1048576,6,FALSE))</f>
        <v>Modern 4WD</v>
      </c>
      <c r="I30" s="303">
        <f>'Competition Results'!AL29</f>
        <v>0.21783449074074074</v>
      </c>
      <c r="J30" s="301">
        <f t="shared" si="0"/>
        <v>1.6667824074074078E-2</v>
      </c>
      <c r="K30" s="301">
        <f t="shared" si="2"/>
        <v>0.11941782407407406</v>
      </c>
    </row>
    <row r="31" spans="2:11" x14ac:dyDescent="0.25">
      <c r="B31" s="114">
        <v>27</v>
      </c>
      <c r="C31" s="127">
        <v>9</v>
      </c>
      <c r="D31" s="297" t="str">
        <f>IF($C31="","",VLOOKUP($C31,Entrants!$1:$1048576,2,FALSE))</f>
        <v>Rob Devenish</v>
      </c>
      <c r="E31" s="297" t="str">
        <f>IF($C31="","",VLOOKUP($C31,Entrants!$1:$1048576,3,FALSE))</f>
        <v>Nick Du Plessis</v>
      </c>
      <c r="F31" s="297" t="str">
        <f>IF($C31="","",VLOOKUP($C31,Entrants!$1:$1048576,4,FALSE))</f>
        <v>Datsun 240z</v>
      </c>
      <c r="G31" s="297" t="str">
        <f>IF($C31="","",VLOOKUP($C31,Entrants!$1:$1048576,5,FALSE))</f>
        <v>1B</v>
      </c>
      <c r="H31" s="298" t="str">
        <f>IF($C31="","",VLOOKUP($C31,Entrants!$1:$1048576,6,FALSE))</f>
        <v>Classic</v>
      </c>
      <c r="I31" s="303">
        <f>'Competition Results'!AL30</f>
        <v>0.22251967592592589</v>
      </c>
      <c r="J31" s="301">
        <f t="shared" si="0"/>
        <v>4.6851851851851534E-3</v>
      </c>
      <c r="K31" s="301">
        <f t="shared" si="2"/>
        <v>0.12410300925925921</v>
      </c>
    </row>
    <row r="32" spans="2:11" x14ac:dyDescent="0.25">
      <c r="B32" s="114">
        <v>28</v>
      </c>
      <c r="C32" s="127">
        <v>5</v>
      </c>
      <c r="D32" s="297" t="str">
        <f>IF($C32="","",VLOOKUP($C32,Entrants!$1:$1048576,2,FALSE))</f>
        <v>Anthony Rizzo</v>
      </c>
      <c r="E32" s="297" t="str">
        <f>IF($C32="","",VLOOKUP($C32,Entrants!$1:$1048576,3,FALSE))</f>
        <v>Toni Rizzo</v>
      </c>
      <c r="F32" s="297" t="str">
        <f>IF($C32="","",VLOOKUP($C32,Entrants!$1:$1048576,4,FALSE))</f>
        <v>Subaru WRX</v>
      </c>
      <c r="G32" s="297" t="str">
        <f>IF($C32="","",VLOOKUP($C32,Entrants!$1:$1048576,5,FALSE))</f>
        <v>10B 4WD</v>
      </c>
      <c r="H32" s="298" t="str">
        <f>IF($C32="","",VLOOKUP($C32,Entrants!$1:$1048576,6,FALSE))</f>
        <v>Modern 4WD</v>
      </c>
      <c r="I32" s="303">
        <f>'Competition Results'!AL31</f>
        <v>0.28794907407407411</v>
      </c>
      <c r="J32" s="301">
        <f t="shared" si="0"/>
        <v>6.5429398148148216E-2</v>
      </c>
      <c r="K32" s="301">
        <f t="shared" si="2"/>
        <v>0.18953240740740743</v>
      </c>
    </row>
    <row r="33" spans="2:11" x14ac:dyDescent="0.25">
      <c r="B33" s="114">
        <v>29</v>
      </c>
      <c r="C33" s="127">
        <v>33</v>
      </c>
      <c r="D33" s="297" t="str">
        <f>IF($C33="","",VLOOKUP($C33,Entrants!$1:$1048576,2,FALSE))</f>
        <v>Barrie Smith</v>
      </c>
      <c r="E33" s="297" t="str">
        <f>IF($C33="","",VLOOKUP($C33,Entrants!$1:$1048576,3,FALSE))</f>
        <v>Jan Smith</v>
      </c>
      <c r="F33" s="297" t="str">
        <f>IF($C33="","",VLOOKUP($C33,Entrants!$1:$1048576,4,FALSE))</f>
        <v>Audi TT RS</v>
      </c>
      <c r="G33" s="297" t="str">
        <f>IF($C33="","",VLOOKUP($C33,Entrants!$1:$1048576,5,FALSE))</f>
        <v>11B 4WD</v>
      </c>
      <c r="H33" s="298" t="str">
        <f>IF($C33="","",VLOOKUP($C33,Entrants!$1:$1048576,6,FALSE))</f>
        <v>Showroom 4WD</v>
      </c>
      <c r="I33" s="303">
        <f>'Competition Results'!AL32</f>
        <v>0.28870949074074076</v>
      </c>
      <c r="J33" s="301">
        <f t="shared" si="0"/>
        <v>7.6041666666665231E-4</v>
      </c>
      <c r="K33" s="301">
        <f t="shared" si="2"/>
        <v>0.19029282407407408</v>
      </c>
    </row>
    <row r="34" spans="2:11" x14ac:dyDescent="0.25">
      <c r="B34" s="114">
        <v>30</v>
      </c>
      <c r="C34" s="127">
        <v>26</v>
      </c>
      <c r="D34" s="297" t="str">
        <f>IF($C34="","",VLOOKUP($C34,Entrants!$1:$1048576,2,FALSE))</f>
        <v>Geoff Nicholls</v>
      </c>
      <c r="E34" s="297" t="str">
        <f>IF($C34="","",VLOOKUP($C34,Entrants!$1:$1048576,3,FALSE))</f>
        <v>Gary King</v>
      </c>
      <c r="F34" s="297" t="str">
        <f>IF($C34="","",VLOOKUP($C34,Entrants!$1:$1048576,4,FALSE))</f>
        <v>Mercedes Benz 450</v>
      </c>
      <c r="G34" s="297" t="str">
        <f>IF($C34="","",VLOOKUP($C34,Entrants!$1:$1048576,5,FALSE))</f>
        <v>2B</v>
      </c>
      <c r="H34" s="298" t="str">
        <f>IF($C34="","",VLOOKUP($C34,Entrants!$1:$1048576,6,FALSE))</f>
        <v>Classic</v>
      </c>
      <c r="I34" s="303">
        <f>'Competition Results'!AL33</f>
        <v>0.30284953703703699</v>
      </c>
      <c r="J34" s="301">
        <f t="shared" si="0"/>
        <v>1.4140046296296227E-2</v>
      </c>
      <c r="K34" s="301">
        <f t="shared" si="2"/>
        <v>0.20443287037037031</v>
      </c>
    </row>
    <row r="35" spans="2:11" x14ac:dyDescent="0.25">
      <c r="B35" s="114">
        <v>31</v>
      </c>
      <c r="C35" s="127">
        <v>3</v>
      </c>
      <c r="D35" s="297" t="str">
        <f>IF($C35="","",VLOOKUP($C35,Entrants!$1:$1048576,2,FALSE))</f>
        <v>Ben Calder</v>
      </c>
      <c r="E35" s="297" t="str">
        <f>IF($C35="","",VLOOKUP($C35,Entrants!$1:$1048576,3,FALSE))</f>
        <v>Steve Glenney</v>
      </c>
      <c r="F35" s="297" t="str">
        <f>IF($C35="","",VLOOKUP($C35,Entrants!$1:$1048576,4,FALSE))</f>
        <v>Mitsubishi Evo</v>
      </c>
      <c r="G35" s="297" t="str">
        <f>IF($C35="","",VLOOKUP($C35,Entrants!$1:$1048576,5,FALSE))</f>
        <v>10B 4WD</v>
      </c>
      <c r="H35" s="298" t="str">
        <f>IF($C35="","",VLOOKUP($C35,Entrants!$1:$1048576,6,FALSE))</f>
        <v>Modern 4WD</v>
      </c>
      <c r="I35" s="303">
        <f>'Competition Results'!AL34</f>
        <v>0.37837847222222215</v>
      </c>
      <c r="J35" s="301">
        <f t="shared" si="0"/>
        <v>7.5528935185185164E-2</v>
      </c>
      <c r="K35" s="301">
        <f t="shared" si="2"/>
        <v>0.2799618055555555</v>
      </c>
    </row>
    <row r="36" spans="2:11" hidden="1" x14ac:dyDescent="0.25">
      <c r="B36" s="114">
        <v>32</v>
      </c>
      <c r="C36" s="127">
        <v>888</v>
      </c>
      <c r="D36" s="297" t="str">
        <f>IF($C36="","",VLOOKUP($C36,Entrants!$1:$1048576,2,FALSE))</f>
        <v>Robert Kilsby</v>
      </c>
      <c r="E36" s="297" t="str">
        <f>IF($C36="","",VLOOKUP($C36,Entrants!$1:$1048576,3,FALSE))</f>
        <v>Dennis Neagle</v>
      </c>
      <c r="F36" s="297" t="str">
        <f>IF($C36="","",VLOOKUP($C36,Entrants!$1:$1048576,4,FALSE))</f>
        <v>Alfa Romeo GTA 147</v>
      </c>
      <c r="G36" s="297" t="str">
        <f>IF($C36="","",VLOOKUP($C36,Entrants!$1:$1048576,5,FALSE))</f>
        <v>9B 2WD</v>
      </c>
      <c r="H36" s="298" t="str">
        <f>IF($C36="","",VLOOKUP($C36,Entrants!$1:$1048576,6,FALSE))</f>
        <v>Modern 2WD</v>
      </c>
      <c r="I36" s="303">
        <f>'Competition Results'!AL35</f>
        <v>0.39298958333333328</v>
      </c>
      <c r="J36" s="301">
        <f t="shared" si="0"/>
        <v>1.461111111111113E-2</v>
      </c>
      <c r="K36" s="301">
        <f t="shared" si="2"/>
        <v>0.29457291666666663</v>
      </c>
    </row>
    <row r="37" spans="2:11" hidden="1" x14ac:dyDescent="0.25">
      <c r="B37" s="114">
        <v>33</v>
      </c>
      <c r="C37" s="127">
        <v>25</v>
      </c>
      <c r="D37" s="297" t="str">
        <f>IF($C37="","",VLOOKUP($C37,Entrants!$1:$1048576,2,FALSE))</f>
        <v>Alan May</v>
      </c>
      <c r="E37" s="297" t="str">
        <f>IF($C37="","",VLOOKUP($C37,Entrants!$1:$1048576,3,FALSE))</f>
        <v>Darren May</v>
      </c>
      <c r="F37" s="297" t="str">
        <f>IF($C37="","",VLOOKUP($C37,Entrants!$1:$1048576,4,FALSE))</f>
        <v>2009 Holden Commodore</v>
      </c>
      <c r="G37" s="297" t="str">
        <f>IF($C37="","",VLOOKUP($C37,Entrants!$1:$1048576,5,FALSE))</f>
        <v>9B 2WD</v>
      </c>
      <c r="H37" s="298" t="str">
        <f>IF($C37="","",VLOOKUP($C37,Entrants!$1:$1048576,6,FALSE))</f>
        <v>Modern 2WD</v>
      </c>
      <c r="I37" s="303">
        <f>'Competition Results'!AL36</f>
        <v>0.39298958333333328</v>
      </c>
      <c r="J37" s="301">
        <f t="shared" si="0"/>
        <v>0</v>
      </c>
      <c r="K37" s="301">
        <f t="shared" si="2"/>
        <v>0.29457291666666663</v>
      </c>
    </row>
  </sheetData>
  <pageMargins left="0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 tint="-0.249977111117893"/>
  </sheetPr>
  <dimension ref="A1:XEX59"/>
  <sheetViews>
    <sheetView showGridLines="0" workbookViewId="0">
      <pane xSplit="7" ySplit="2" topLeftCell="Y3" activePane="bottomRight" state="frozen"/>
      <selection pane="topRight" activeCell="I1" sqref="I1"/>
      <selection pane="bottomLeft" activeCell="A4" sqref="A4"/>
      <selection pane="bottomRight" activeCell="AO22" sqref="AO22"/>
    </sheetView>
  </sheetViews>
  <sheetFormatPr defaultColWidth="9.140625" defaultRowHeight="9" x14ac:dyDescent="0.15"/>
  <cols>
    <col min="1" max="1" width="1.140625" style="1" customWidth="1"/>
    <col min="2" max="2" width="4.85546875" style="2" customWidth="1"/>
    <col min="3" max="3" width="5.7109375" style="3" customWidth="1"/>
    <col min="4" max="4" width="16.28515625" style="3" customWidth="1"/>
    <col min="5" max="5" width="18.28515625" style="3" customWidth="1"/>
    <col min="6" max="6" width="13.7109375" style="3" bestFit="1" customWidth="1"/>
    <col min="7" max="7" width="11" style="1" customWidth="1"/>
    <col min="8" max="8" width="8.85546875" style="4" customWidth="1"/>
    <col min="9" max="9" width="10.28515625" style="4" bestFit="1" customWidth="1"/>
    <col min="10" max="10" width="8.85546875" style="110" customWidth="1"/>
    <col min="11" max="11" width="10.28515625" style="110" bestFit="1" customWidth="1"/>
    <col min="12" max="12" width="8.85546875" style="110" customWidth="1"/>
    <col min="13" max="13" width="10.28515625" style="110" bestFit="1" customWidth="1"/>
    <col min="14" max="14" width="8.85546875" style="110" customWidth="1"/>
    <col min="15" max="15" width="10.7109375" style="110" customWidth="1"/>
    <col min="16" max="16" width="8.85546875" style="110" customWidth="1"/>
    <col min="17" max="21" width="10.7109375" style="110" customWidth="1"/>
    <col min="22" max="33" width="8.85546875" style="110" customWidth="1"/>
    <col min="34" max="37" width="9.140625" style="110" customWidth="1"/>
    <col min="38" max="39" width="10.7109375" style="110" customWidth="1"/>
    <col min="40" max="40" width="9.140625" style="124" customWidth="1"/>
    <col min="41" max="42" width="10.42578125" style="124" customWidth="1"/>
    <col min="43" max="48" width="9.140625" style="84" customWidth="1"/>
    <col min="49" max="16384" width="9.140625" style="84"/>
  </cols>
  <sheetData>
    <row r="1" spans="1:70" ht="75.75" customHeight="1" x14ac:dyDescent="0.35">
      <c r="A1" s="68"/>
      <c r="C1" s="67"/>
      <c r="D1" s="67"/>
      <c r="E1" s="157"/>
      <c r="F1" s="70"/>
      <c r="G1" s="120"/>
      <c r="H1" s="158"/>
      <c r="I1" s="158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8"/>
      <c r="AO1" s="218"/>
      <c r="AP1" s="218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</row>
    <row r="2" spans="1:70" s="7" customFormat="1" ht="27" customHeight="1" x14ac:dyDescent="0.35">
      <c r="A2" s="69"/>
      <c r="B2" s="203" t="str">
        <f>Entrants!I1</f>
        <v>Snowy River Sprint 2016</v>
      </c>
      <c r="C2" s="116"/>
      <c r="D2" s="116"/>
      <c r="E2" s="116"/>
      <c r="F2" s="117"/>
      <c r="H2" s="89"/>
      <c r="I2" s="89"/>
      <c r="J2" s="105"/>
      <c r="K2" s="105"/>
      <c r="M2" s="105"/>
      <c r="N2" s="219"/>
      <c r="O2" s="96"/>
      <c r="P2" s="105"/>
      <c r="Q2" s="105"/>
      <c r="R2" s="105"/>
      <c r="S2" s="274" t="s">
        <v>148</v>
      </c>
      <c r="T2" s="105"/>
      <c r="V2" s="96"/>
      <c r="W2" s="96"/>
      <c r="X2" s="96"/>
      <c r="Y2" s="96"/>
      <c r="Z2" s="96"/>
      <c r="AA2" s="99"/>
      <c r="AB2" s="101"/>
      <c r="AC2" s="101"/>
      <c r="AD2" s="101"/>
      <c r="AE2" s="101"/>
      <c r="AF2" s="101"/>
      <c r="AG2" s="101"/>
      <c r="AH2" s="99"/>
      <c r="AI2" s="99"/>
      <c r="AJ2" s="96"/>
      <c r="AK2" s="96"/>
      <c r="AL2" s="101"/>
      <c r="AM2" s="101"/>
      <c r="AN2" s="108"/>
      <c r="AO2" s="108"/>
      <c r="AP2" s="108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</row>
    <row r="3" spans="1:70" s="7" customFormat="1" ht="18" customHeight="1" thickBot="1" x14ac:dyDescent="0.4">
      <c r="A3" s="69"/>
      <c r="B3" s="10" t="s">
        <v>35</v>
      </c>
      <c r="C3" s="116"/>
      <c r="D3" s="116"/>
      <c r="E3" s="116"/>
      <c r="F3" s="117"/>
      <c r="H3" s="89"/>
      <c r="I3" s="89"/>
      <c r="J3" s="105"/>
      <c r="K3" s="105"/>
      <c r="M3" s="105"/>
      <c r="N3" s="219"/>
      <c r="O3" s="96"/>
      <c r="P3" s="105"/>
      <c r="Q3" s="105"/>
      <c r="R3" s="105"/>
      <c r="S3" s="295" t="s">
        <v>237</v>
      </c>
      <c r="T3" s="105"/>
      <c r="V3" s="96"/>
      <c r="W3" s="96"/>
      <c r="X3" s="96"/>
      <c r="Y3" s="96"/>
      <c r="Z3" s="96"/>
      <c r="AA3" s="99"/>
      <c r="AB3" s="101"/>
      <c r="AC3" s="101"/>
      <c r="AD3" s="101"/>
      <c r="AE3" s="101"/>
      <c r="AF3" s="101"/>
      <c r="AG3" s="101"/>
      <c r="AH3" s="99"/>
      <c r="AI3" s="99"/>
      <c r="AJ3" s="96"/>
      <c r="AK3" s="96"/>
      <c r="AL3" s="101"/>
      <c r="AM3" s="101"/>
      <c r="AN3" s="108"/>
      <c r="AO3" s="108"/>
      <c r="AP3" s="108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</row>
    <row r="4" spans="1:70" s="7" customFormat="1" ht="20.25" customHeight="1" x14ac:dyDescent="0.15">
      <c r="A4" s="69"/>
      <c r="B4" s="326" t="s">
        <v>6</v>
      </c>
      <c r="C4" s="329" t="s">
        <v>2</v>
      </c>
      <c r="D4" s="329" t="s">
        <v>0</v>
      </c>
      <c r="E4" s="329" t="s">
        <v>1</v>
      </c>
      <c r="F4" s="329" t="s">
        <v>233</v>
      </c>
      <c r="G4" s="332" t="s">
        <v>236</v>
      </c>
      <c r="H4" s="324">
        <v>2</v>
      </c>
      <c r="I4" s="325"/>
      <c r="J4" s="335">
        <v>3</v>
      </c>
      <c r="K4" s="336"/>
      <c r="L4" s="335">
        <v>4</v>
      </c>
      <c r="M4" s="336"/>
      <c r="N4" s="335">
        <v>5</v>
      </c>
      <c r="O4" s="336"/>
      <c r="P4" s="335">
        <v>6</v>
      </c>
      <c r="Q4" s="336"/>
      <c r="R4" s="335">
        <v>7</v>
      </c>
      <c r="S4" s="336"/>
      <c r="T4" s="335">
        <v>8</v>
      </c>
      <c r="U4" s="336"/>
      <c r="V4" s="344">
        <v>9</v>
      </c>
      <c r="W4" s="340"/>
      <c r="X4" s="339">
        <v>10</v>
      </c>
      <c r="Y4" s="340"/>
      <c r="Z4" s="339">
        <v>11</v>
      </c>
      <c r="AA4" s="340"/>
      <c r="AB4" s="339">
        <v>12</v>
      </c>
      <c r="AC4" s="340"/>
      <c r="AD4" s="339">
        <v>13</v>
      </c>
      <c r="AE4" s="340"/>
      <c r="AF4" s="339">
        <v>14</v>
      </c>
      <c r="AG4" s="340"/>
      <c r="AH4" s="339">
        <v>15</v>
      </c>
      <c r="AI4" s="340"/>
      <c r="AJ4" s="339">
        <v>16</v>
      </c>
      <c r="AK4" s="340"/>
      <c r="AL4" s="339">
        <v>17</v>
      </c>
      <c r="AM4" s="340"/>
      <c r="AN4" s="108"/>
      <c r="AO4" s="337" t="s">
        <v>234</v>
      </c>
      <c r="AP4" s="220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</row>
    <row r="5" spans="1:70" ht="11.25" customHeight="1" x14ac:dyDescent="0.2">
      <c r="A5" s="68"/>
      <c r="B5" s="327"/>
      <c r="C5" s="330"/>
      <c r="D5" s="330"/>
      <c r="E5" s="330"/>
      <c r="F5" s="330"/>
      <c r="G5" s="333"/>
      <c r="H5" s="143" t="s">
        <v>34</v>
      </c>
      <c r="I5" s="149" t="s">
        <v>127</v>
      </c>
      <c r="J5" s="221" t="s">
        <v>34</v>
      </c>
      <c r="K5" s="222" t="s">
        <v>127</v>
      </c>
      <c r="L5" s="221" t="s">
        <v>34</v>
      </c>
      <c r="M5" s="222" t="s">
        <v>127</v>
      </c>
      <c r="N5" s="221" t="s">
        <v>34</v>
      </c>
      <c r="O5" s="222" t="s">
        <v>127</v>
      </c>
      <c r="P5" s="221" t="s">
        <v>34</v>
      </c>
      <c r="Q5" s="222" t="s">
        <v>127</v>
      </c>
      <c r="R5" s="221" t="s">
        <v>34</v>
      </c>
      <c r="S5" s="222" t="s">
        <v>127</v>
      </c>
      <c r="T5" s="221" t="s">
        <v>34</v>
      </c>
      <c r="U5" s="222" t="s">
        <v>127</v>
      </c>
      <c r="V5" s="242" t="s">
        <v>34</v>
      </c>
      <c r="W5" s="222" t="s">
        <v>127</v>
      </c>
      <c r="X5" s="221" t="s">
        <v>34</v>
      </c>
      <c r="Y5" s="222" t="s">
        <v>127</v>
      </c>
      <c r="Z5" s="221" t="s">
        <v>34</v>
      </c>
      <c r="AA5" s="222" t="s">
        <v>127</v>
      </c>
      <c r="AB5" s="221" t="s">
        <v>34</v>
      </c>
      <c r="AC5" s="222" t="s">
        <v>127</v>
      </c>
      <c r="AD5" s="221" t="s">
        <v>34</v>
      </c>
      <c r="AE5" s="222" t="s">
        <v>127</v>
      </c>
      <c r="AF5" s="221" t="s">
        <v>34</v>
      </c>
      <c r="AG5" s="222" t="s">
        <v>127</v>
      </c>
      <c r="AH5" s="221" t="s">
        <v>34</v>
      </c>
      <c r="AI5" s="222" t="s">
        <v>127</v>
      </c>
      <c r="AJ5" s="221" t="s">
        <v>34</v>
      </c>
      <c r="AK5" s="222" t="s">
        <v>127</v>
      </c>
      <c r="AL5" s="221" t="s">
        <v>34</v>
      </c>
      <c r="AM5" s="222" t="s">
        <v>127</v>
      </c>
      <c r="AN5" s="223"/>
      <c r="AO5" s="338"/>
      <c r="AP5" s="220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70" ht="12" customHeight="1" x14ac:dyDescent="0.2">
      <c r="A6" s="68"/>
      <c r="B6" s="327"/>
      <c r="C6" s="330"/>
      <c r="D6" s="330"/>
      <c r="E6" s="330"/>
      <c r="F6" s="330"/>
      <c r="G6" s="333"/>
      <c r="H6" s="144">
        <f>HLOOKUP(H4,StageTimes!$C$115:$AF$121,3,FALSE)</f>
        <v>8.4</v>
      </c>
      <c r="I6" s="151">
        <f>HLOOKUP(H4,StageTimes!$C$115:$AF$121,5,FALSE)</f>
        <v>4.3750000000000004E-3</v>
      </c>
      <c r="J6" s="224">
        <f>HLOOKUP(J4,StageTimes!$C$115:$AF$121,3,FALSE)</f>
        <v>10</v>
      </c>
      <c r="K6" s="225">
        <f>HLOOKUP(J4,StageTimes!$C$115:$AF$121,5,FALSE)</f>
        <v>5.208333333333333E-3</v>
      </c>
      <c r="L6" s="224">
        <f>HLOOKUP(L4,StageTimes!$C$115:$AF$121,3,FALSE)</f>
        <v>8.4350000000000005</v>
      </c>
      <c r="M6" s="225">
        <f>HLOOKUP(L4,StageTimes!$C$115:$AF$121,5,FALSE)</f>
        <v>3.9938446969696971E-3</v>
      </c>
      <c r="N6" s="224">
        <f>HLOOKUP(N4,StageTimes!$C$115:$AF$121,3,FALSE)</f>
        <v>8.9</v>
      </c>
      <c r="O6" s="225">
        <f>HLOOKUP(N4,StageTimes!$C$115:$AF$121,5,FALSE)</f>
        <v>4.1203703703703706E-3</v>
      </c>
      <c r="P6" s="224">
        <f>HLOOKUP(P4,StageTimes!$C$115:$AF$121,3,FALSE)</f>
        <v>9.6999999999999993</v>
      </c>
      <c r="Q6" s="225">
        <f>HLOOKUP(P4,StageTimes!$C$115:$AF$121,5,FALSE)</f>
        <v>5.7738095238095239E-3</v>
      </c>
      <c r="R6" s="224">
        <f>HLOOKUP(R4,StageTimes!$C$115:$AF$121,3,FALSE)</f>
        <v>7.7</v>
      </c>
      <c r="S6" s="225">
        <f>HLOOKUP(R4,StageTimes!$C$115:$AF$121,5,FALSE)</f>
        <v>4.0104166666666665E-3</v>
      </c>
      <c r="T6" s="224">
        <f>HLOOKUP(T4,StageTimes!$C$115:$AF$121,3,FALSE)</f>
        <v>7.5</v>
      </c>
      <c r="U6" s="225">
        <f>HLOOKUP(T4,StageTimes!$C$115:$AF$121,5,FALSE)</f>
        <v>3.472222222222222E-3</v>
      </c>
      <c r="V6" s="243">
        <f>HLOOKUP(V4,StageTimes!$C$115:$AF$121,3,FALSE)</f>
        <v>17</v>
      </c>
      <c r="W6" s="225">
        <f>HLOOKUP(V4,StageTimes!$C$115:$AF$121,5,FALSE)</f>
        <v>8.3333333333333332E-3</v>
      </c>
      <c r="X6" s="224">
        <f>HLOOKUP(X4,StageTimes!$C$115:$AF$121,3,FALSE)</f>
        <v>8.4</v>
      </c>
      <c r="Y6" s="225">
        <f>HLOOKUP(X4,StageTimes!$C$115:$AF$121,5,FALSE)</f>
        <v>4.1176470588235297E-3</v>
      </c>
      <c r="Z6" s="224">
        <f>HLOOKUP(Z4,StageTimes!$C$115:$AF$121,3,FALSE)</f>
        <v>9.7349999999999994</v>
      </c>
      <c r="AA6" s="225">
        <f>HLOOKUP(Z4,StageTimes!$C$115:$AF$121,5,FALSE)</f>
        <v>4.5069444444444445E-3</v>
      </c>
      <c r="AB6" s="224">
        <f>HLOOKUP(AB4,StageTimes!$C$115:$AF$121,3,FALSE)</f>
        <v>9.4</v>
      </c>
      <c r="AC6" s="225">
        <f>HLOOKUP(AB4,StageTimes!$C$115:$AF$121,5,FALSE)</f>
        <v>4.6078431372549022E-3</v>
      </c>
      <c r="AD6" s="224">
        <f>HLOOKUP(AD4,StageTimes!$C$115:$AF$121,3,FALSE)</f>
        <v>8.1999999999999993</v>
      </c>
      <c r="AE6" s="225">
        <f>HLOOKUP(AD4,StageTimes!$C$115:$AF$121,5,FALSE)</f>
        <v>4.7453703703703694E-3</v>
      </c>
      <c r="AF6" s="224">
        <f>HLOOKUP(AF4,StageTimes!$C$115:$AF$121,3,FALSE)</f>
        <v>16.3</v>
      </c>
      <c r="AG6" s="225">
        <f>HLOOKUP(AF4,StageTimes!$C$115:$AF$121,5,FALSE)</f>
        <v>9.7023809523809536E-3</v>
      </c>
      <c r="AH6" s="224">
        <f>HLOOKUP(AH4,StageTimes!$C$115:$AF$121,3,FALSE)</f>
        <v>17</v>
      </c>
      <c r="AI6" s="225">
        <f>HLOOKUP(AH4,StageTimes!$C$115:$AF$121,5,FALSE)</f>
        <v>8.3333333333333332E-3</v>
      </c>
      <c r="AJ6" s="224">
        <f>HLOOKUP(AJ4,StageTimes!$C$115:$AF$121,3,FALSE)</f>
        <v>18.353499999999997</v>
      </c>
      <c r="AK6" s="225">
        <f>HLOOKUP(AJ4,StageTimes!$C$115:$AF$121,5,FALSE)</f>
        <v>8.996813725490195E-3</v>
      </c>
      <c r="AL6" s="224">
        <f>HLOOKUP(AL4,StageTimes!$C$115:$AF$121,3,FALSE)</f>
        <v>19.350000000000001</v>
      </c>
      <c r="AM6" s="225">
        <f>HLOOKUP(AL4,StageTimes!$C$115:$AF$121,5,FALSE)</f>
        <v>1.0078125E-2</v>
      </c>
      <c r="AN6" s="226"/>
      <c r="AO6" s="338"/>
      <c r="AP6" s="220"/>
      <c r="AQ6" s="260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</row>
    <row r="7" spans="1:70" ht="12" customHeight="1" thickBot="1" x14ac:dyDescent="0.25">
      <c r="A7" s="68"/>
      <c r="B7" s="328"/>
      <c r="C7" s="331"/>
      <c r="D7" s="331"/>
      <c r="E7" s="331"/>
      <c r="F7" s="331"/>
      <c r="G7" s="334"/>
      <c r="H7" s="204" t="s">
        <v>36</v>
      </c>
      <c r="I7" s="205" t="s">
        <v>235</v>
      </c>
      <c r="J7" s="227" t="s">
        <v>36</v>
      </c>
      <c r="K7" s="228" t="s">
        <v>235</v>
      </c>
      <c r="L7" s="227" t="s">
        <v>36</v>
      </c>
      <c r="M7" s="228" t="s">
        <v>235</v>
      </c>
      <c r="N7" s="227" t="s">
        <v>36</v>
      </c>
      <c r="O7" s="228" t="s">
        <v>235</v>
      </c>
      <c r="P7" s="227" t="s">
        <v>36</v>
      </c>
      <c r="Q7" s="228" t="s">
        <v>235</v>
      </c>
      <c r="R7" s="227" t="s">
        <v>36</v>
      </c>
      <c r="S7" s="228" t="s">
        <v>235</v>
      </c>
      <c r="T7" s="227" t="s">
        <v>36</v>
      </c>
      <c r="U7" s="228" t="s">
        <v>235</v>
      </c>
      <c r="V7" s="244" t="s">
        <v>36</v>
      </c>
      <c r="W7" s="230" t="s">
        <v>235</v>
      </c>
      <c r="X7" s="229" t="s">
        <v>36</v>
      </c>
      <c r="Y7" s="230" t="s">
        <v>235</v>
      </c>
      <c r="Z7" s="229" t="s">
        <v>36</v>
      </c>
      <c r="AA7" s="230" t="s">
        <v>235</v>
      </c>
      <c r="AB7" s="229" t="s">
        <v>36</v>
      </c>
      <c r="AC7" s="230" t="s">
        <v>235</v>
      </c>
      <c r="AD7" s="229" t="s">
        <v>36</v>
      </c>
      <c r="AE7" s="230" t="s">
        <v>235</v>
      </c>
      <c r="AF7" s="229" t="s">
        <v>36</v>
      </c>
      <c r="AG7" s="230" t="s">
        <v>235</v>
      </c>
      <c r="AH7" s="229" t="s">
        <v>36</v>
      </c>
      <c r="AI7" s="230" t="s">
        <v>235</v>
      </c>
      <c r="AJ7" s="229" t="s">
        <v>36</v>
      </c>
      <c r="AK7" s="230" t="s">
        <v>235</v>
      </c>
      <c r="AL7" s="229" t="s">
        <v>36</v>
      </c>
      <c r="AM7" s="230" t="s">
        <v>235</v>
      </c>
      <c r="AN7" s="226"/>
      <c r="AO7" s="338"/>
      <c r="AP7" s="220"/>
      <c r="AQ7" s="261" t="s">
        <v>388</v>
      </c>
      <c r="AR7" s="200">
        <v>2</v>
      </c>
      <c r="AS7" s="200">
        <v>3</v>
      </c>
      <c r="AT7" s="200">
        <v>4</v>
      </c>
      <c r="AU7" s="200">
        <v>5</v>
      </c>
      <c r="AV7" s="200">
        <v>6</v>
      </c>
      <c r="AW7" s="200"/>
      <c r="AX7" s="20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</row>
    <row r="8" spans="1:70" s="87" customFormat="1" ht="15" hidden="1" customHeight="1" x14ac:dyDescent="0.25">
      <c r="A8" s="86"/>
      <c r="B8" s="247">
        <v>1</v>
      </c>
      <c r="C8" s="163" t="str">
        <f>IF(Entrants!K5="","",Entrants!K5)</f>
        <v/>
      </c>
      <c r="D8" s="164" t="str">
        <f>IF($C8="","",VLOOKUP($C8,Entrants!$K$3:$O$12,2,FALSE))</f>
        <v/>
      </c>
      <c r="E8" s="164" t="str">
        <f>IF($C8="","",VLOOKUP($C8,Entrants!$K$3:$O$12,3,FALSE))</f>
        <v/>
      </c>
      <c r="F8" s="164" t="str">
        <f>IF($C8="","",VLOOKUP($C8,Entrants!$K$3:$O$12,4,FALSE))</f>
        <v/>
      </c>
      <c r="G8" s="202" t="str">
        <f>IF(C8="","",AQ8)</f>
        <v/>
      </c>
      <c r="H8" s="165" t="str">
        <f>IF($C8="","",VLOOKUP($C8,StageTimes!$A$138:$S$149,4,FALSE))</f>
        <v/>
      </c>
      <c r="I8" s="166" t="str">
        <f>IF($C8="","",VLOOKUP($C8,StageTimes!$A$125:$AF$134,4,FALSE))</f>
        <v/>
      </c>
      <c r="J8" s="231" t="str">
        <f>IF($C8="","",VLOOKUP($C8,StageTimes!$A$138:$S$149,5,FALSE))</f>
        <v/>
      </c>
      <c r="K8" s="166" t="str">
        <f>IF($C8="","",VLOOKUP($C8,StageTimes!$A$125:$AF$134,5,FALSE))</f>
        <v/>
      </c>
      <c r="L8" s="231" t="str">
        <f>IF($C8="","",VLOOKUP($C8,StageTimes!$A$138:$S$149,6,FALSE))</f>
        <v/>
      </c>
      <c r="M8" s="166" t="str">
        <f>IF($C8="","",VLOOKUP($C8,StageTimes!$A$125:$AF$134,6,FALSE))</f>
        <v/>
      </c>
      <c r="N8" s="231" t="str">
        <f>IF($C8="","",VLOOKUP($C8,StageTimes!$A$138:$S$149,7,FALSE))</f>
        <v/>
      </c>
      <c r="O8" s="166" t="str">
        <f>IF($C8="","",VLOOKUP($C8,StageTimes!$A$125:$AF$134,7,FALSE))</f>
        <v/>
      </c>
      <c r="P8" s="231" t="str">
        <f>IF($C8="","",VLOOKUP($C8,StageTimes!$A$138:$S$149,8,FALSE))</f>
        <v/>
      </c>
      <c r="Q8" s="166" t="str">
        <f>IF($C8="","",VLOOKUP($C8,StageTimes!$A$125:$AF$134,8,FALSE))</f>
        <v/>
      </c>
      <c r="R8" s="231" t="str">
        <f>IF($C8="","",VLOOKUP($C8,StageTimes!$A$138:$S$149,9,FALSE))</f>
        <v/>
      </c>
      <c r="S8" s="166" t="str">
        <f>IF($C8="","",VLOOKUP($C8,StageTimes!$A$125:$AF$134,9,FALSE))</f>
        <v/>
      </c>
      <c r="T8" s="231" t="str">
        <f>IF($C8="","",VLOOKUP($C8,StageTimes!$A$138:$S$149,10,FALSE))</f>
        <v/>
      </c>
      <c r="U8" s="166" t="str">
        <f>IF($C8="","",VLOOKUP($C8,StageTimes!$A$125:$AF$134,10,FALSE))</f>
        <v/>
      </c>
      <c r="V8" s="245" t="str">
        <f>IF($C8="","",VLOOKUP($C8,StageTimes!$A$138:$S$149,11,FALSE))</f>
        <v/>
      </c>
      <c r="W8" s="156" t="str">
        <f>IF($C8="","",VLOOKUP($C8,StageTimes!$A$125:$AF$134,11,FALSE))</f>
        <v/>
      </c>
      <c r="X8" s="233" t="str">
        <f>IF($C8="","",VLOOKUP($C8,StageTimes!$A$138:$S$149,12,FALSE))</f>
        <v/>
      </c>
      <c r="Y8" s="156" t="str">
        <f>IF($C8="","",VLOOKUP($C8,StageTimes!$A$125:$AF$134,12,FALSE))</f>
        <v/>
      </c>
      <c r="Z8" s="233" t="str">
        <f>IF($C8="","",VLOOKUP($C8,StageTimes!$A$138:$S$149,13,FALSE))</f>
        <v/>
      </c>
      <c r="AA8" s="156" t="str">
        <f>IF($C8="","",VLOOKUP($C8,StageTimes!$A$125:$AF$134,13,FALSE))</f>
        <v/>
      </c>
      <c r="AB8" s="233" t="str">
        <f>IF($C8="","",VLOOKUP($C8,StageTimes!$A$138:$S$149,14,FALSE))</f>
        <v/>
      </c>
      <c r="AC8" s="156" t="str">
        <f>IF($C8="","",VLOOKUP($C8,StageTimes!$A$125:$AF$134,14,FALSE))</f>
        <v/>
      </c>
      <c r="AD8" s="233" t="str">
        <f>IF($C8="","",VLOOKUP($C8,StageTimes!$A$138:$S$149,15,FALSE))</f>
        <v/>
      </c>
      <c r="AE8" s="156" t="str">
        <f>IF($C8="","",VLOOKUP($C8,StageTimes!$A$125:$AF$134,15,FALSE))</f>
        <v/>
      </c>
      <c r="AF8" s="233" t="str">
        <f>IF($C8="","",VLOOKUP($C8,StageTimes!$A$138:$S$149,16,FALSE))</f>
        <v/>
      </c>
      <c r="AG8" s="156" t="str">
        <f>IF($C8="","",VLOOKUP($C8,StageTimes!$A$125:$AF$134,16,FALSE))</f>
        <v/>
      </c>
      <c r="AH8" s="233" t="str">
        <f>IF($C8="","",VLOOKUP($C8,StageTimes!$A$138:$S$149,17,FALSE))</f>
        <v/>
      </c>
      <c r="AI8" s="156" t="str">
        <f>IF($C8="","",VLOOKUP($C8,StageTimes!$A$125:$AF$134,17,FALSE))</f>
        <v/>
      </c>
      <c r="AJ8" s="233" t="str">
        <f>IF($C8="","",VLOOKUP($C8,StageTimes!$A$138:$S$149,18,FALSE))</f>
        <v/>
      </c>
      <c r="AK8" s="156" t="str">
        <f>IF($C8="","",VLOOKUP($C8,StageTimes!$A$125:$AF$134,18,FALSE))</f>
        <v/>
      </c>
      <c r="AL8" s="233" t="str">
        <f>IF($C8="","",VLOOKUP($C8,StageTimes!$A$138:$S$149,19,FALSE))</f>
        <v/>
      </c>
      <c r="AM8" s="156" t="str">
        <f>IF($C8="","",VLOOKUP($C8,StageTimes!$A$125:$AF$134,19,FALSE))</f>
        <v/>
      </c>
      <c r="AN8" s="234"/>
      <c r="AO8" s="235" t="e">
        <f>H8+J8+L8+N8+P8+R8+T8+V8+Z8+AB8+AD8+AF8+AH8+AJ8+AL8</f>
        <v>#VALUE!</v>
      </c>
      <c r="AP8" s="236"/>
      <c r="AQ8" s="262">
        <f>SUM(AR8:AV8)</f>
        <v>0</v>
      </c>
      <c r="AR8" s="199" t="str">
        <f>J8</f>
        <v/>
      </c>
      <c r="AS8" s="199" t="str">
        <f>H8</f>
        <v/>
      </c>
      <c r="AT8" s="199" t="str">
        <f>L8</f>
        <v/>
      </c>
      <c r="AU8" s="199" t="str">
        <f>L8</f>
        <v/>
      </c>
      <c r="AV8" s="199" t="str">
        <f>L8</f>
        <v/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</row>
    <row r="9" spans="1:70" s="87" customFormat="1" ht="15" hidden="1" customHeight="1" x14ac:dyDescent="0.25">
      <c r="A9" s="86"/>
      <c r="B9" s="248">
        <v>4</v>
      </c>
      <c r="C9" s="130" t="str">
        <f>IF(Entrants!K6="","",Entrants!K6)</f>
        <v/>
      </c>
      <c r="D9" s="164" t="str">
        <f>IF($C9="","",VLOOKUP($C9,Entrants!$K$3:$O$12,2,FALSE))</f>
        <v/>
      </c>
      <c r="E9" s="164" t="str">
        <f>IF($C9="","",VLOOKUP($C9,Entrants!$K$3:$O$12,3,FALSE))</f>
        <v/>
      </c>
      <c r="F9" s="164" t="str">
        <f>IF($C9="","",VLOOKUP($C9,Entrants!$K$3:$O$12,4,FALSE))</f>
        <v/>
      </c>
      <c r="G9" s="202" t="str">
        <f>IF(C9="","",AQ9)</f>
        <v/>
      </c>
      <c r="H9" s="152" t="str">
        <f>IF($C9="","",VLOOKUP($C9,StageTimes!$A$138:$S$149,4,FALSE))</f>
        <v/>
      </c>
      <c r="I9" s="115" t="str">
        <f>IF($C9="","",VLOOKUP($C9,StageTimes!$A$125:$AF$134,4,FALSE))</f>
        <v/>
      </c>
      <c r="J9" s="237" t="str">
        <f>IF($C9="","",VLOOKUP($C9,StageTimes!$A$138:$S$149,5,FALSE))</f>
        <v/>
      </c>
      <c r="K9" s="115" t="str">
        <f>IF($C9="","",VLOOKUP($C9,StageTimes!$A$125:$AF$134,5,FALSE))</f>
        <v/>
      </c>
      <c r="L9" s="237" t="str">
        <f>IF($C9="","",VLOOKUP($C9,StageTimes!$A$138:$S$149,6,FALSE))</f>
        <v/>
      </c>
      <c r="M9" s="115" t="str">
        <f>IF($C9="","",VLOOKUP($C9,StageTimes!$A$125:$AF$134,6,FALSE))</f>
        <v/>
      </c>
      <c r="N9" s="237" t="str">
        <f>IF($C9="","",VLOOKUP($C9,StageTimes!$A$138:$S$149,7,FALSE))</f>
        <v/>
      </c>
      <c r="O9" s="115" t="str">
        <f>IF($C9="","",VLOOKUP($C9,StageTimes!$A$125:$AF$134,7,FALSE))</f>
        <v/>
      </c>
      <c r="P9" s="237" t="str">
        <f>IF($C9="","",VLOOKUP($C9,StageTimes!$A$138:$S$149,8,FALSE))</f>
        <v/>
      </c>
      <c r="Q9" s="115" t="str">
        <f>IF($C9="","",VLOOKUP($C9,StageTimes!$A$125:$AF$134,8,FALSE))</f>
        <v/>
      </c>
      <c r="R9" s="237" t="str">
        <f>IF($C9="","",VLOOKUP($C9,StageTimes!$A$138:$S$149,9,FALSE))</f>
        <v/>
      </c>
      <c r="S9" s="115" t="str">
        <f>IF($C9="","",VLOOKUP($C9,StageTimes!$A$125:$AF$134,9,FALSE))</f>
        <v/>
      </c>
      <c r="T9" s="237" t="str">
        <f>IF($C9="","",VLOOKUP($C9,StageTimes!$A$138:$S$149,10,FALSE))</f>
        <v/>
      </c>
      <c r="U9" s="115" t="str">
        <f>IF($C9="","",VLOOKUP($C9,StageTimes!$A$125:$AF$134,10,FALSE))</f>
        <v/>
      </c>
      <c r="V9" s="246" t="str">
        <f>IF($C9="","",VLOOKUP($C9,StageTimes!$A$138:$S$149,11,FALSE))</f>
        <v/>
      </c>
      <c r="W9" s="115" t="str">
        <f>IF($C9="","",VLOOKUP($C9,StageTimes!$A$125:$AF$134,11,FALSE))</f>
        <v/>
      </c>
      <c r="X9" s="237" t="str">
        <f>IF($C9="","",VLOOKUP($C9,StageTimes!$A$138:$S$149,12,FALSE))</f>
        <v/>
      </c>
      <c r="Y9" s="115" t="str">
        <f>IF($C9="","",VLOOKUP($C9,StageTimes!$A$125:$AF$134,12,FALSE))</f>
        <v/>
      </c>
      <c r="Z9" s="237" t="str">
        <f>IF($C9="","",VLOOKUP($C9,StageTimes!$A$138:$S$149,13,FALSE))</f>
        <v/>
      </c>
      <c r="AA9" s="115" t="str">
        <f>IF($C9="","",VLOOKUP($C9,StageTimes!$A$125:$AF$134,13,FALSE))</f>
        <v/>
      </c>
      <c r="AB9" s="237" t="str">
        <f>IF($C9="","",VLOOKUP($C9,StageTimes!$A$138:$S$149,14,FALSE))</f>
        <v/>
      </c>
      <c r="AC9" s="115" t="str">
        <f>IF($C9="","",VLOOKUP($C9,StageTimes!$A$125:$AF$134,14,FALSE))</f>
        <v/>
      </c>
      <c r="AD9" s="237" t="str">
        <f>IF($C9="","",VLOOKUP($C9,StageTimes!$A$138:$S$149,15,FALSE))</f>
        <v/>
      </c>
      <c r="AE9" s="115" t="str">
        <f>IF($C9="","",VLOOKUP($C9,StageTimes!$A$125:$AF$134,15,FALSE))</f>
        <v/>
      </c>
      <c r="AF9" s="237" t="str">
        <f>IF($C9="","",VLOOKUP($C9,StageTimes!$A$138:$S$149,16,FALSE))</f>
        <v/>
      </c>
      <c r="AG9" s="115" t="str">
        <f>IF($C9="","",VLOOKUP($C9,StageTimes!$A$125:$AF$134,16,FALSE))</f>
        <v/>
      </c>
      <c r="AH9" s="237" t="str">
        <f>IF($C9="","",VLOOKUP($C9,StageTimes!$A$138:$S$149,17,FALSE))</f>
        <v/>
      </c>
      <c r="AI9" s="115" t="str">
        <f>IF($C9="","",VLOOKUP($C9,StageTimes!$A$125:$AF$134,17,FALSE))</f>
        <v/>
      </c>
      <c r="AJ9" s="237" t="str">
        <f>IF($C9="","",VLOOKUP($C9,StageTimes!$A$138:$S$149,18,FALSE))</f>
        <v/>
      </c>
      <c r="AK9" s="115" t="str">
        <f>IF($C9="","",VLOOKUP($C9,StageTimes!$A$125:$AF$134,18,FALSE))</f>
        <v/>
      </c>
      <c r="AL9" s="237" t="str">
        <f>IF($C9="","",VLOOKUP($C9,StageTimes!$A$138:$S$149,19,FALSE))</f>
        <v/>
      </c>
      <c r="AM9" s="115" t="str">
        <f>IF($C9="","",VLOOKUP($C9,StageTimes!$A$125:$AF$134,19,FALSE))</f>
        <v/>
      </c>
      <c r="AN9" s="234"/>
      <c r="AO9" s="235"/>
      <c r="AP9" s="236"/>
      <c r="AQ9" s="262">
        <f>SUM(AR9:AV9)</f>
        <v>0</v>
      </c>
      <c r="AR9" s="199" t="str">
        <f>J9</f>
        <v/>
      </c>
      <c r="AS9" s="199" t="str">
        <f>H9</f>
        <v/>
      </c>
      <c r="AT9" s="199" t="str">
        <f>L9</f>
        <v/>
      </c>
      <c r="AU9" s="199" t="str">
        <f>L9</f>
        <v/>
      </c>
      <c r="AV9" s="199" t="str">
        <f>L9</f>
        <v/>
      </c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</row>
    <row r="10" spans="1:70" s="87" customFormat="1" ht="15" hidden="1" customHeight="1" x14ac:dyDescent="0.25">
      <c r="A10" s="86"/>
      <c r="B10" s="248">
        <v>5</v>
      </c>
      <c r="C10" s="130" t="str">
        <f>IF(Entrants!K7="","",Entrants!K7)</f>
        <v/>
      </c>
      <c r="D10" s="164" t="str">
        <f>IF($C10="","",VLOOKUP($C10,Entrants!$K$3:$O$12,2,FALSE))</f>
        <v/>
      </c>
      <c r="E10" s="164" t="str">
        <f>IF($C10="","",VLOOKUP($C10,Entrants!$K$3:$O$12,3,FALSE))</f>
        <v/>
      </c>
      <c r="F10" s="164" t="str">
        <f>IF($C10="","",VLOOKUP($C10,Entrants!$K$3:$O$12,4,FALSE))</f>
        <v/>
      </c>
      <c r="G10" s="202" t="str">
        <f>IF(C10="","",AQ10)</f>
        <v/>
      </c>
      <c r="H10" s="152" t="str">
        <f>IF($C10="","",VLOOKUP($C10,StageTimes!$A$138:$S$149,4,FALSE))</f>
        <v/>
      </c>
      <c r="I10" s="115" t="str">
        <f>IF($C10="","",VLOOKUP($C10,StageTimes!$A$125:$AF$134,4,FALSE))</f>
        <v/>
      </c>
      <c r="J10" s="237" t="str">
        <f>IF($C10="","",VLOOKUP($C10,StageTimes!$A$138:$S$149,5,FALSE))</f>
        <v/>
      </c>
      <c r="K10" s="115" t="str">
        <f>IF($C10="","",VLOOKUP($C10,StageTimes!$A$125:$AF$134,5,FALSE))</f>
        <v/>
      </c>
      <c r="L10" s="237" t="str">
        <f>IF($C10="","",VLOOKUP($C10,StageTimes!$A$138:$S$149,6,FALSE))</f>
        <v/>
      </c>
      <c r="M10" s="115" t="str">
        <f>IF($C10="","",VLOOKUP($C10,StageTimes!$A$125:$AF$134,6,FALSE))</f>
        <v/>
      </c>
      <c r="N10" s="237" t="str">
        <f>IF($C10="","",VLOOKUP($C10,StageTimes!$A$138:$S$149,7,FALSE))</f>
        <v/>
      </c>
      <c r="O10" s="115" t="str">
        <f>IF($C10="","",VLOOKUP($C10,StageTimes!$A$125:$AF$134,7,FALSE))</f>
        <v/>
      </c>
      <c r="P10" s="237" t="str">
        <f>IF($C10="","",VLOOKUP($C10,StageTimes!$A$138:$S$149,8,FALSE))</f>
        <v/>
      </c>
      <c r="Q10" s="115" t="str">
        <f>IF($C10="","",VLOOKUP($C10,StageTimes!$A$125:$AF$134,8,FALSE))</f>
        <v/>
      </c>
      <c r="R10" s="237" t="str">
        <f>IF($C10="","",VLOOKUP($C10,StageTimes!$A$138:$S$149,9,FALSE))</f>
        <v/>
      </c>
      <c r="S10" s="115" t="str">
        <f>IF($C10="","",VLOOKUP($C10,StageTimes!$A$125:$AF$134,9,FALSE))</f>
        <v/>
      </c>
      <c r="T10" s="237" t="str">
        <f>IF($C10="","",VLOOKUP($C10,StageTimes!$A$138:$S$149,10,FALSE))</f>
        <v/>
      </c>
      <c r="U10" s="115" t="str">
        <f>IF($C10="","",VLOOKUP($C10,StageTimes!$A$125:$AF$134,10,FALSE))</f>
        <v/>
      </c>
      <c r="V10" s="246" t="str">
        <f>IF($C10="","",VLOOKUP($C10,StageTimes!$A$138:$S$149,11,FALSE))</f>
        <v/>
      </c>
      <c r="W10" s="115" t="str">
        <f>IF($C10="","",VLOOKUP($C10,StageTimes!$A$125:$AF$134,11,FALSE))</f>
        <v/>
      </c>
      <c r="X10" s="237" t="str">
        <f>IF($C10="","",VLOOKUP($C10,StageTimes!$A$138:$S$149,12,FALSE))</f>
        <v/>
      </c>
      <c r="Y10" s="115" t="str">
        <f>IF($C10="","",VLOOKUP($C10,StageTimes!$A$125:$AF$134,12,FALSE))</f>
        <v/>
      </c>
      <c r="Z10" s="237" t="str">
        <f>IF($C10="","",VLOOKUP($C10,StageTimes!$A$138:$S$149,13,FALSE))</f>
        <v/>
      </c>
      <c r="AA10" s="115" t="str">
        <f>IF($C10="","",VLOOKUP($C10,StageTimes!$A$125:$AF$134,13,FALSE))</f>
        <v/>
      </c>
      <c r="AB10" s="237" t="str">
        <f>IF($C10="","",VLOOKUP($C10,StageTimes!$A$138:$S$149,14,FALSE))</f>
        <v/>
      </c>
      <c r="AC10" s="115" t="str">
        <f>IF($C10="","",VLOOKUP($C10,StageTimes!$A$125:$AF$134,14,FALSE))</f>
        <v/>
      </c>
      <c r="AD10" s="237" t="str">
        <f>IF($C10="","",VLOOKUP($C10,StageTimes!$A$138:$S$149,15,FALSE))</f>
        <v/>
      </c>
      <c r="AE10" s="115" t="str">
        <f>IF($C10="","",VLOOKUP($C10,StageTimes!$A$125:$AF$134,15,FALSE))</f>
        <v/>
      </c>
      <c r="AF10" s="237" t="str">
        <f>IF($C10="","",VLOOKUP($C10,StageTimes!$A$138:$S$149,16,FALSE))</f>
        <v/>
      </c>
      <c r="AG10" s="115" t="str">
        <f>IF($C10="","",VLOOKUP($C10,StageTimes!$A$125:$AF$134,16,FALSE))</f>
        <v/>
      </c>
      <c r="AH10" s="237" t="str">
        <f>IF($C10="","",VLOOKUP($C10,StageTimes!$A$138:$S$149,17,FALSE))</f>
        <v/>
      </c>
      <c r="AI10" s="115" t="str">
        <f>IF($C10="","",VLOOKUP($C10,StageTimes!$A$125:$AF$134,17,FALSE))</f>
        <v/>
      </c>
      <c r="AJ10" s="237" t="str">
        <f>IF($C10="","",VLOOKUP($C10,StageTimes!$A$138:$S$149,18,FALSE))</f>
        <v/>
      </c>
      <c r="AK10" s="115" t="str">
        <f>IF($C10="","",VLOOKUP($C10,StageTimes!$A$125:$AF$134,18,FALSE))</f>
        <v/>
      </c>
      <c r="AL10" s="237" t="str">
        <f>IF($C10="","",VLOOKUP($C10,StageTimes!$A$138:$S$149,19,FALSE))</f>
        <v/>
      </c>
      <c r="AM10" s="115" t="str">
        <f>IF($C10="","",VLOOKUP($C10,StageTimes!$A$125:$AF$134,19,FALSE))</f>
        <v/>
      </c>
      <c r="AN10" s="234"/>
      <c r="AO10" s="235"/>
      <c r="AP10" s="236"/>
      <c r="AQ10" s="262">
        <f>SUM(AR10:AV10)</f>
        <v>0</v>
      </c>
      <c r="AR10" s="199" t="str">
        <f>J10</f>
        <v/>
      </c>
      <c r="AS10" s="199" t="str">
        <f>H10</f>
        <v/>
      </c>
      <c r="AT10" s="199" t="str">
        <f>L10</f>
        <v/>
      </c>
      <c r="AU10" s="199" t="str">
        <f>L10</f>
        <v/>
      </c>
      <c r="AV10" s="199" t="str">
        <f>L10</f>
        <v/>
      </c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70" s="87" customFormat="1" ht="15" customHeight="1" x14ac:dyDescent="0.25">
      <c r="A11" s="86"/>
      <c r="B11" s="248">
        <v>1</v>
      </c>
      <c r="C11" s="167" t="str">
        <f>IF(Entrants!K3="","",Entrants!K3)</f>
        <v>r31</v>
      </c>
      <c r="D11" s="164" t="str">
        <f>IF($C11="","",VLOOKUP($C11,Entrants!$K$3:$O$12,2,FALSE))</f>
        <v>Greg  Stout</v>
      </c>
      <c r="E11" s="164" t="str">
        <f>IF($C11="","",VLOOKUP($C11,Entrants!$K$3:$O$12,3,FALSE))</f>
        <v>Jonathan Oliver</v>
      </c>
      <c r="F11" s="164" t="str">
        <f>IF($C11="","",VLOOKUP($C11,Entrants!$K$3:$O$12,4,FALSE))</f>
        <v>Audi S3</v>
      </c>
      <c r="G11" s="202">
        <f>IF(C11="","",AQ11)</f>
        <v>6303</v>
      </c>
      <c r="H11" s="169">
        <f>IF($C11="","",VLOOKUP($C11,StageTimes!$A$138:$S$149,4,FALSE))</f>
        <v>18</v>
      </c>
      <c r="I11" s="168" t="str">
        <f>IF($C11="","",VLOOKUP($C11,StageTimes!$A$125:$AF$134,4,FALSE))</f>
        <v>06:36.1</v>
      </c>
      <c r="J11" s="231">
        <f>IF($C11="","",VLOOKUP($C11,StageTimes!$A$138:$S$149,5,FALSE))</f>
        <v>3090</v>
      </c>
      <c r="K11" s="168" t="str">
        <f>IF($C11="","",VLOOKUP($C11,StageTimes!$A$125:$AF$134,5,FALSE))</f>
        <v>59:00.0</v>
      </c>
      <c r="L11" s="231">
        <f>IF($C11="","",VLOOKUP($C11,StageTimes!$A$138:$S$149,6,FALSE))</f>
        <v>3195</v>
      </c>
      <c r="M11" s="168" t="str">
        <f>IF($C11="","",VLOOKUP($C11,StageTimes!$A$125:$AF$134,6,FALSE))</f>
        <v>59:00.0</v>
      </c>
      <c r="N11" s="231" t="str">
        <f>IF($C11="","",VLOOKUP($C11,StageTimes!$A$138:$S$149,7,FALSE))</f>
        <v/>
      </c>
      <c r="O11" s="168">
        <f>IF($C11="","",VLOOKUP($C11,StageTimes!$A$125:$AF$134,7,FALSE))</f>
        <v>0</v>
      </c>
      <c r="P11" s="231" t="str">
        <f>IF($C11="","",VLOOKUP($C11,StageTimes!$A$138:$S$149,8,FALSE))</f>
        <v/>
      </c>
      <c r="Q11" s="168">
        <f>IF($C11="","",VLOOKUP($C11,StageTimes!$A$125:$AF$134,8,FALSE))</f>
        <v>0</v>
      </c>
      <c r="R11" s="231" t="str">
        <f>IF($C11="","",VLOOKUP($C11,StageTimes!$A$138:$S$149,9,FALSE))</f>
        <v/>
      </c>
      <c r="S11" s="168">
        <f>IF($C11="","",VLOOKUP($C11,StageTimes!$A$125:$AF$134,9,FALSE))</f>
        <v>0</v>
      </c>
      <c r="T11" s="231" t="str">
        <f>IF($C11="","",VLOOKUP($C11,StageTimes!$A$138:$S$149,10,FALSE))</f>
        <v/>
      </c>
      <c r="U11" s="168">
        <f>IF($C11="","",VLOOKUP($C11,StageTimes!$A$125:$AF$134,10,FALSE))</f>
        <v>0</v>
      </c>
      <c r="V11" s="246" t="str">
        <f>IF($C11="","",VLOOKUP($C11,StageTimes!$A$138:$S$149,11,FALSE))</f>
        <v/>
      </c>
      <c r="W11" s="115">
        <f>IF($C11="","",VLOOKUP($C11,StageTimes!$A$125:$AF$134,11,FALSE))</f>
        <v>0</v>
      </c>
      <c r="X11" s="237" t="str">
        <f>IF($C11="","",VLOOKUP($C11,StageTimes!$A$138:$S$149,12,FALSE))</f>
        <v/>
      </c>
      <c r="Y11" s="115">
        <f>IF($C11="","",VLOOKUP($C11,StageTimes!$A$125:$AF$134,12,FALSE))</f>
        <v>0</v>
      </c>
      <c r="Z11" s="237" t="str">
        <f>IF($C11="","",VLOOKUP($C11,StageTimes!$A$138:$S$149,13,FALSE))</f>
        <v/>
      </c>
      <c r="AA11" s="115">
        <f>IF($C11="","",VLOOKUP($C11,StageTimes!$A$125:$AF$134,13,FALSE))</f>
        <v>0</v>
      </c>
      <c r="AB11" s="237" t="str">
        <f>IF($C11="","",VLOOKUP($C11,StageTimes!$A$138:$S$149,14,FALSE))</f>
        <v/>
      </c>
      <c r="AC11" s="115">
        <f>IF($C11="","",VLOOKUP($C11,StageTimes!$A$125:$AF$134,14,FALSE))</f>
        <v>0</v>
      </c>
      <c r="AD11" s="237" t="str">
        <f>IF($C11="","",VLOOKUP($C11,StageTimes!$A$138:$S$149,15,FALSE))</f>
        <v/>
      </c>
      <c r="AE11" s="115">
        <f>IF($C11="","",VLOOKUP($C11,StageTimes!$A$125:$AF$134,15,FALSE))</f>
        <v>0</v>
      </c>
      <c r="AF11" s="237" t="str">
        <f>IF($C11="","",VLOOKUP($C11,StageTimes!$A$138:$S$149,16,FALSE))</f>
        <v/>
      </c>
      <c r="AG11" s="115">
        <f>IF($C11="","",VLOOKUP($C11,StageTimes!$A$125:$AF$134,16,FALSE))</f>
        <v>0</v>
      </c>
      <c r="AH11" s="237" t="str">
        <f>IF($C11="","",VLOOKUP($C11,StageTimes!$A$138:$S$149,17,FALSE))</f>
        <v/>
      </c>
      <c r="AI11" s="115">
        <f>IF($C11="","",VLOOKUP($C11,StageTimes!$A$125:$AF$134,17,FALSE))</f>
        <v>0</v>
      </c>
      <c r="AJ11" s="237" t="str">
        <f>IF($C11="","",VLOOKUP($C11,StageTimes!$A$138:$S$149,18,FALSE))</f>
        <v/>
      </c>
      <c r="AK11" s="115">
        <f>IF($C11="","",VLOOKUP($C11,StageTimes!$A$125:$AF$134,18,FALSE))</f>
        <v>0</v>
      </c>
      <c r="AL11" s="237" t="str">
        <f>IF($C11="","",VLOOKUP($C11,StageTimes!$A$138:$S$149,19,FALSE))</f>
        <v/>
      </c>
      <c r="AM11" s="115">
        <f>IF($C11="","",VLOOKUP($C11,StageTimes!$A$125:$AF$134,19,FALSE))</f>
        <v>0</v>
      </c>
      <c r="AN11" s="234"/>
      <c r="AO11" s="235">
        <f>AQ11+AQ29+AQ47</f>
        <v>6303</v>
      </c>
      <c r="AP11" s="236"/>
      <c r="AQ11" s="262">
        <f>SUM(AR11:AV11)</f>
        <v>6303</v>
      </c>
      <c r="AR11" s="199">
        <f>J11</f>
        <v>3090</v>
      </c>
      <c r="AS11" s="199">
        <f>H11</f>
        <v>18</v>
      </c>
      <c r="AT11" s="199">
        <f>L11</f>
        <v>3195</v>
      </c>
      <c r="AU11" s="199" t="str">
        <f>N11</f>
        <v/>
      </c>
      <c r="AV11" s="199" t="str">
        <f>P11</f>
        <v/>
      </c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</row>
    <row r="12" spans="1:70" s="87" customFormat="1" ht="15" customHeight="1" thickBot="1" x14ac:dyDescent="0.3">
      <c r="A12" s="86"/>
      <c r="B12" s="249">
        <v>2</v>
      </c>
      <c r="C12" s="250" t="str">
        <f>IF(Entrants!K4="","",Entrants!K4)</f>
        <v>r32</v>
      </c>
      <c r="D12" s="251" t="str">
        <f>IF($C12="","",VLOOKUP($C12,Entrants!$K$3:$O$12,2,FALSE))</f>
        <v>Chris Fitzgerald</v>
      </c>
      <c r="E12" s="251" t="str">
        <f>IF($C12="","",VLOOKUP($C12,Entrants!$K$3:$O$12,3,FALSE))</f>
        <v>Corey Bryant</v>
      </c>
      <c r="F12" s="251" t="str">
        <f>IF($C12="","",VLOOKUP($C12,Entrants!$K$3:$O$12,4,FALSE))</f>
        <v>1964 Mini Deluxe</v>
      </c>
      <c r="G12" s="252">
        <f>IF(C12="","",AQ12)</f>
        <v>9447</v>
      </c>
      <c r="H12" s="268">
        <f>IF($C12="","",VLOOKUP($C12,StageTimes!$A$138:$S$149,4,FALSE))</f>
        <v>3162</v>
      </c>
      <c r="I12" s="253" t="str">
        <f>IF($C12="","",VLOOKUP($C12,StageTimes!$A$125:$AF$134,4,FALSE))</f>
        <v>59:00.0</v>
      </c>
      <c r="J12" s="254">
        <f>IF($C12="","",VLOOKUP($C12,StageTimes!$A$138:$S$149,5,FALSE))</f>
        <v>3090</v>
      </c>
      <c r="K12" s="253" t="str">
        <f>IF($C12="","",VLOOKUP($C12,StageTimes!$A$125:$AF$134,5,FALSE))</f>
        <v>59:00.0</v>
      </c>
      <c r="L12" s="254">
        <f>IF($C12="","",VLOOKUP($C12,StageTimes!$A$138:$S$149,6,FALSE))</f>
        <v>3195</v>
      </c>
      <c r="M12" s="253" t="str">
        <f>IF($C12="","",VLOOKUP($C12,StageTimes!$A$125:$AF$134,6,FALSE))</f>
        <v>59:00.0</v>
      </c>
      <c r="N12" s="254" t="str">
        <f>IF($C12="","",VLOOKUP($C12,StageTimes!$A$138:$S$149,7,FALSE))</f>
        <v/>
      </c>
      <c r="O12" s="253">
        <f>IF($C12="","",VLOOKUP($C12,StageTimes!$A$125:$AF$134,7,FALSE))</f>
        <v>0</v>
      </c>
      <c r="P12" s="254" t="str">
        <f>IF($C12="","",VLOOKUP($C12,StageTimes!$A$138:$S$149,8,FALSE))</f>
        <v/>
      </c>
      <c r="Q12" s="253">
        <f>IF($C12="","",VLOOKUP($C12,StageTimes!$A$125:$AF$134,8,FALSE))</f>
        <v>0</v>
      </c>
      <c r="R12" s="254" t="str">
        <f>IF($C12="","",VLOOKUP($C12,StageTimes!$A$138:$S$149,9,FALSE))</f>
        <v/>
      </c>
      <c r="S12" s="253">
        <f>IF($C12="","",VLOOKUP($C12,StageTimes!$A$125:$AF$134,9,FALSE))</f>
        <v>0</v>
      </c>
      <c r="T12" s="254" t="str">
        <f>IF($C12="","",VLOOKUP($C12,StageTimes!$A$138:$S$149,10,FALSE))</f>
        <v/>
      </c>
      <c r="U12" s="253">
        <f>IF($C12="","",VLOOKUP($C12,StageTimes!$A$125:$AF$134,10,FALSE))</f>
        <v>0</v>
      </c>
      <c r="V12" s="246" t="str">
        <f>IF($C12="","",VLOOKUP($C12,StageTimes!$A$138:$S$149,11,FALSE))</f>
        <v/>
      </c>
      <c r="W12" s="115">
        <f>IF($C12="","",VLOOKUP($C12,StageTimes!$A$125:$AF$134,11,FALSE))</f>
        <v>0</v>
      </c>
      <c r="X12" s="237" t="str">
        <f>IF($C12="","",VLOOKUP($C12,StageTimes!$A$138:$S$149,12,FALSE))</f>
        <v/>
      </c>
      <c r="Y12" s="115">
        <f>IF($C12="","",VLOOKUP($C12,StageTimes!$A$125:$AF$134,12,FALSE))</f>
        <v>0</v>
      </c>
      <c r="Z12" s="237" t="str">
        <f>IF($C12="","",VLOOKUP($C12,StageTimes!$A$138:$S$149,13,FALSE))</f>
        <v/>
      </c>
      <c r="AA12" s="115">
        <f>IF($C12="","",VLOOKUP($C12,StageTimes!$A$125:$AF$134,13,FALSE))</f>
        <v>0</v>
      </c>
      <c r="AB12" s="237" t="str">
        <f>IF($C12="","",VLOOKUP($C12,StageTimes!$A$138:$S$149,14,FALSE))</f>
        <v/>
      </c>
      <c r="AC12" s="115">
        <f>IF($C12="","",VLOOKUP($C12,StageTimes!$A$125:$AF$134,14,FALSE))</f>
        <v>0</v>
      </c>
      <c r="AD12" s="237" t="str">
        <f>IF($C12="","",VLOOKUP($C12,StageTimes!$A$138:$S$149,15,FALSE))</f>
        <v/>
      </c>
      <c r="AE12" s="115">
        <f>IF($C12="","",VLOOKUP($C12,StageTimes!$A$125:$AF$134,15,FALSE))</f>
        <v>0</v>
      </c>
      <c r="AF12" s="237" t="str">
        <f>IF($C12="","",VLOOKUP($C12,StageTimes!$A$138:$S$149,16,FALSE))</f>
        <v/>
      </c>
      <c r="AG12" s="115">
        <f>IF($C12="","",VLOOKUP($C12,StageTimes!$A$125:$AF$134,16,FALSE))</f>
        <v>0</v>
      </c>
      <c r="AH12" s="237" t="str">
        <f>IF($C12="","",VLOOKUP($C12,StageTimes!$A$138:$S$149,17,FALSE))</f>
        <v/>
      </c>
      <c r="AI12" s="115">
        <f>IF($C12="","",VLOOKUP($C12,StageTimes!$A$125:$AF$134,17,FALSE))</f>
        <v>0</v>
      </c>
      <c r="AJ12" s="237" t="str">
        <f>IF($C12="","",VLOOKUP($C12,StageTimes!$A$138:$S$149,18,FALSE))</f>
        <v/>
      </c>
      <c r="AK12" s="115">
        <f>IF($C12="","",VLOOKUP($C12,StageTimes!$A$125:$AF$134,18,FALSE))</f>
        <v>0</v>
      </c>
      <c r="AL12" s="237" t="str">
        <f>IF($C12="","",VLOOKUP($C12,StageTimes!$A$138:$S$149,19,FALSE))</f>
        <v/>
      </c>
      <c r="AM12" s="115">
        <f>IF($C12="","",VLOOKUP($C12,StageTimes!$A$125:$AF$134,19,FALSE))</f>
        <v>0</v>
      </c>
      <c r="AN12" s="234"/>
      <c r="AO12" s="235">
        <f>AQ12+AQ30+AQ48</f>
        <v>9447</v>
      </c>
      <c r="AP12" s="236"/>
      <c r="AQ12" s="262">
        <f>SUM(AR12:AV12)</f>
        <v>9447</v>
      </c>
      <c r="AR12" s="199">
        <f>J12</f>
        <v>3090</v>
      </c>
      <c r="AS12" s="199">
        <f>H12</f>
        <v>3162</v>
      </c>
      <c r="AT12" s="199">
        <f>L12</f>
        <v>3195</v>
      </c>
      <c r="AU12" s="199" t="str">
        <f>N12</f>
        <v/>
      </c>
      <c r="AV12" s="199" t="str">
        <f>P12</f>
        <v/>
      </c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</row>
    <row r="13" spans="1:70" s="87" customFormat="1" ht="15" hidden="1" customHeight="1" x14ac:dyDescent="0.25">
      <c r="A13" s="86"/>
      <c r="B13" s="118">
        <v>6</v>
      </c>
      <c r="C13" s="145" t="str">
        <f>IF(Entrants!K8="","",Entrants!K8)</f>
        <v/>
      </c>
      <c r="D13" s="164" t="str">
        <f>IF($C13="","",VLOOKUP($C13,Entrants!$K$3:$O$12,2,FALSE))</f>
        <v/>
      </c>
      <c r="E13" s="164" t="str">
        <f>IF($C13="","",VLOOKUP($C13,Entrants!$K$3:$O$12,3,FALSE))</f>
        <v/>
      </c>
      <c r="F13" s="164" t="str">
        <f>IF($C13="","",VLOOKUP($C13,Entrants!$K$3:$O$12,4,FALSE))</f>
        <v/>
      </c>
      <c r="G13" s="146" t="str">
        <f>IF(C13="","",H13+J13+L13+N13+P13)</f>
        <v/>
      </c>
      <c r="H13" s="155" t="str">
        <f>IF($C13="","",VLOOKUP($C13,StageTimes!$A$138:$S$149,4,FALSE))</f>
        <v/>
      </c>
      <c r="I13" s="156" t="str">
        <f>IF($C13="","",VLOOKUP($C13,StageTimes!$A$125:$AF$134,4,FALSE))</f>
        <v/>
      </c>
      <c r="J13" s="233" t="str">
        <f>IF($C13="","",VLOOKUP($C13,StageTimes!$A$138:$S$149,5,FALSE))</f>
        <v/>
      </c>
      <c r="K13" s="156" t="str">
        <f>IF($C13="","",VLOOKUP($C13,StageTimes!$A$125:$AF$134,5,FALSE))</f>
        <v/>
      </c>
      <c r="L13" s="233" t="str">
        <f>IF($C13="","",VLOOKUP($C13,StageTimes!$A$138:$S$149,6,FALSE))</f>
        <v/>
      </c>
      <c r="M13" s="156" t="str">
        <f>IF($C13="","",VLOOKUP($C13,StageTimes!$A$125:$AF$134,6,FALSE))</f>
        <v/>
      </c>
      <c r="N13" s="233" t="str">
        <f>IF($C13="","",VLOOKUP($C13,StageTimes!$A$138:$S$149,7,FALSE))</f>
        <v/>
      </c>
      <c r="O13" s="156" t="str">
        <f>IF($C13="","",VLOOKUP($C13,StageTimes!$A$125:$AF$134,7,FALSE))</f>
        <v/>
      </c>
      <c r="P13" s="233" t="str">
        <f>IF($C13="","",VLOOKUP($C13,StageTimes!$A$138:$S$149,8,FALSE))</f>
        <v/>
      </c>
      <c r="Q13" s="156" t="str">
        <f>IF($C13="","",VLOOKUP($C13,StageTimes!$A$125:$AF$134,8,FALSE))</f>
        <v/>
      </c>
      <c r="R13" s="108" t="str">
        <f>IF($C13="","",VLOOKUP($C13,StageTimes!$A$138:$S$149,9,FALSE))</f>
        <v/>
      </c>
      <c r="S13" s="108" t="str">
        <f>IF($C13="","",VLOOKUP($C13,StageTimes!$A$125:$AF$134,9,FALSE))</f>
        <v/>
      </c>
      <c r="T13" s="108" t="str">
        <f>IF($C13="","",VLOOKUP($C13,StageTimes!$A$138:$S$149,10,FALSE))</f>
        <v/>
      </c>
      <c r="U13" s="108" t="str">
        <f>IF($C13="","",VLOOKUP($C13,StageTimes!$A$125:$AF$134,10,FALSE))</f>
        <v/>
      </c>
      <c r="V13" s="237" t="str">
        <f>IF($C13="","",VLOOKUP($C13,StageTimes!$A$138:$S$149,11,FALSE))</f>
        <v/>
      </c>
      <c r="W13" s="115" t="str">
        <f>IF($C13="","",VLOOKUP($C13,StageTimes!$A$125:$AF$134,11,FALSE))</f>
        <v/>
      </c>
      <c r="X13" s="237" t="str">
        <f>IF($C13="","",VLOOKUP($C13,StageTimes!$A$138:$S$149,12,FALSE))</f>
        <v/>
      </c>
      <c r="Y13" s="115" t="str">
        <f>IF($C13="","",VLOOKUP($C13,StageTimes!$A$125:$AF$134,12,FALSE))</f>
        <v/>
      </c>
      <c r="Z13" s="237" t="str">
        <f>IF($C13="","",VLOOKUP($C13,StageTimes!$A$138:$S$149,13,FALSE))</f>
        <v/>
      </c>
      <c r="AA13" s="115" t="str">
        <f>IF($C13="","",VLOOKUP($C13,StageTimes!$A$125:$AF$134,13,FALSE))</f>
        <v/>
      </c>
      <c r="AB13" s="237" t="str">
        <f>IF($C13="","",VLOOKUP($C13,StageTimes!$A$138:$S$149,14,FALSE))</f>
        <v/>
      </c>
      <c r="AC13" s="115" t="str">
        <f>IF($C13="","",VLOOKUP($C13,StageTimes!$A$125:$AF$134,14,FALSE))</f>
        <v/>
      </c>
      <c r="AD13" s="237" t="str">
        <f>IF($C13="","",VLOOKUP($C13,StageTimes!$A$138:$S$149,15,FALSE))</f>
        <v/>
      </c>
      <c r="AE13" s="115" t="str">
        <f>IF($C13="","",VLOOKUP($C13,StageTimes!$A$125:$AF$134,15,FALSE))</f>
        <v/>
      </c>
      <c r="AF13" s="237" t="str">
        <f>IF($C13="","",VLOOKUP($C13,StageTimes!$A$138:$S$149,16,FALSE))</f>
        <v/>
      </c>
      <c r="AG13" s="115" t="str">
        <f>IF($C13="","",VLOOKUP($C13,StageTimes!$A$125:$AF$134,16,FALSE))</f>
        <v/>
      </c>
      <c r="AH13" s="237" t="str">
        <f>IF($C13="","",VLOOKUP($C13,StageTimes!$A$138:$S$149,17,FALSE))</f>
        <v/>
      </c>
      <c r="AI13" s="115" t="str">
        <f>IF($C13="","",VLOOKUP($C13,StageTimes!$A$125:$AF$134,17,FALSE))</f>
        <v/>
      </c>
      <c r="AJ13" s="237" t="str">
        <f>IF($C13="","",VLOOKUP($C13,StageTimes!$A$138:$S$149,18,FALSE))</f>
        <v/>
      </c>
      <c r="AK13" s="115" t="str">
        <f>IF($C13="","",VLOOKUP($C13,StageTimes!$A$125:$AF$134,18,FALSE))</f>
        <v/>
      </c>
      <c r="AL13" s="237" t="str">
        <f>IF($C13="","",VLOOKUP($C13,StageTimes!$A$138:$S$149,19,FALSE))</f>
        <v/>
      </c>
      <c r="AM13" s="115" t="str">
        <f>IF($C13="","",VLOOKUP($C13,StageTimes!$A$125:$AF$134,19,FALSE))</f>
        <v/>
      </c>
      <c r="AN13" s="234"/>
      <c r="AO13" s="235"/>
      <c r="AP13" s="236"/>
      <c r="AQ13" s="263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</row>
    <row r="14" spans="1:70" s="87" customFormat="1" ht="15" hidden="1" customHeight="1" x14ac:dyDescent="0.25">
      <c r="A14" s="86"/>
      <c r="B14" s="85">
        <v>7</v>
      </c>
      <c r="C14" s="130" t="str">
        <f>IF(Entrants!K9="","",Entrants!K9)</f>
        <v/>
      </c>
      <c r="D14" s="164" t="str">
        <f>IF($C14="","",VLOOKUP($C14,Entrants!$K$3:$O$12,2,FALSE))</f>
        <v/>
      </c>
      <c r="E14" s="164" t="str">
        <f>IF($C14="","",VLOOKUP($C14,Entrants!$K$3:$O$12,3,FALSE))</f>
        <v/>
      </c>
      <c r="F14" s="164" t="str">
        <f>IF($C14="","",VLOOKUP($C14,Entrants!$K$3:$O$12,4,FALSE))</f>
        <v/>
      </c>
      <c r="G14" s="147" t="str">
        <f>IF(C14="","",H14+J14+L14+N14+P14)</f>
        <v/>
      </c>
      <c r="H14" s="152" t="str">
        <f>IF($C14="","",VLOOKUP($C14,StageTimes!$A$138:$S$149,4,FALSE))</f>
        <v/>
      </c>
      <c r="I14" s="115" t="str">
        <f>IF($C14="","",VLOOKUP($C14,StageTimes!$A$125:$AF$134,4,FALSE))</f>
        <v/>
      </c>
      <c r="J14" s="237" t="str">
        <f>IF($C14="","",VLOOKUP($C14,StageTimes!$A$138:$S$149,5,FALSE))</f>
        <v/>
      </c>
      <c r="K14" s="115" t="str">
        <f>IF($C14="","",VLOOKUP($C14,StageTimes!$A$125:$AF$134,5,FALSE))</f>
        <v/>
      </c>
      <c r="L14" s="237" t="str">
        <f>IF($C14="","",VLOOKUP($C14,StageTimes!$A$138:$S$149,6,FALSE))</f>
        <v/>
      </c>
      <c r="M14" s="115" t="str">
        <f>IF($C14="","",VLOOKUP($C14,StageTimes!$A$125:$AF$134,6,FALSE))</f>
        <v/>
      </c>
      <c r="N14" s="237" t="str">
        <f>IF($C14="","",VLOOKUP($C14,StageTimes!$A$138:$S$149,7,FALSE))</f>
        <v/>
      </c>
      <c r="O14" s="115" t="str">
        <f>IF($C14="","",VLOOKUP($C14,StageTimes!$A$125:$AF$134,7,FALSE))</f>
        <v/>
      </c>
      <c r="P14" s="237" t="str">
        <f>IF($C14="","",VLOOKUP($C14,StageTimes!$A$138:$S$149,8,FALSE))</f>
        <v/>
      </c>
      <c r="Q14" s="115" t="str">
        <f>IF($C14="","",VLOOKUP($C14,StageTimes!$A$125:$AF$134,8,FALSE))</f>
        <v/>
      </c>
      <c r="R14" s="223" t="str">
        <f>IF($C14="","",VLOOKUP($C14,StageTimes!$A$138:$S$149,9,FALSE))</f>
        <v/>
      </c>
      <c r="S14" s="223" t="str">
        <f>IF($C14="","",VLOOKUP($C14,StageTimes!$A$125:$AF$134,9,FALSE))</f>
        <v/>
      </c>
      <c r="T14" s="223" t="str">
        <f>IF($C14="","",VLOOKUP($C14,StageTimes!$A$138:$S$149,10,FALSE))</f>
        <v/>
      </c>
      <c r="U14" s="223" t="str">
        <f>IF($C14="","",VLOOKUP($C14,StageTimes!$A$125:$AF$134,10,FALSE))</f>
        <v/>
      </c>
      <c r="V14" s="237" t="str">
        <f>IF($C14="","",VLOOKUP($C14,StageTimes!$A$138:$S$149,11,FALSE))</f>
        <v/>
      </c>
      <c r="W14" s="115" t="str">
        <f>IF($C14="","",VLOOKUP($C14,StageTimes!$A$125:$AF$134,11,FALSE))</f>
        <v/>
      </c>
      <c r="X14" s="237" t="str">
        <f>IF($C14="","",VLOOKUP($C14,StageTimes!$A$138:$S$149,12,FALSE))</f>
        <v/>
      </c>
      <c r="Y14" s="115" t="str">
        <f>IF($C14="","",VLOOKUP($C14,StageTimes!$A$125:$AF$134,12,FALSE))</f>
        <v/>
      </c>
      <c r="Z14" s="237" t="str">
        <f>IF($C14="","",VLOOKUP($C14,StageTimes!$A$138:$S$149,13,FALSE))</f>
        <v/>
      </c>
      <c r="AA14" s="115" t="str">
        <f>IF($C14="","",VLOOKUP($C14,StageTimes!$A$125:$AF$134,13,FALSE))</f>
        <v/>
      </c>
      <c r="AB14" s="237" t="str">
        <f>IF($C14="","",VLOOKUP($C14,StageTimes!$A$138:$S$149,14,FALSE))</f>
        <v/>
      </c>
      <c r="AC14" s="115" t="str">
        <f>IF($C14="","",VLOOKUP($C14,StageTimes!$A$125:$AF$134,14,FALSE))</f>
        <v/>
      </c>
      <c r="AD14" s="237" t="str">
        <f>IF($C14="","",VLOOKUP($C14,StageTimes!$A$138:$S$149,15,FALSE))</f>
        <v/>
      </c>
      <c r="AE14" s="115" t="str">
        <f>IF($C14="","",VLOOKUP($C14,StageTimes!$A$125:$AF$134,15,FALSE))</f>
        <v/>
      </c>
      <c r="AF14" s="237" t="str">
        <f>IF($C14="","",VLOOKUP($C14,StageTimes!$A$138:$S$149,16,FALSE))</f>
        <v/>
      </c>
      <c r="AG14" s="115" t="str">
        <f>IF($C14="","",VLOOKUP($C14,StageTimes!$A$125:$AF$134,16,FALSE))</f>
        <v/>
      </c>
      <c r="AH14" s="237" t="str">
        <f>IF($C14="","",VLOOKUP($C14,StageTimes!$A$138:$S$149,17,FALSE))</f>
        <v/>
      </c>
      <c r="AI14" s="115" t="str">
        <f>IF($C14="","",VLOOKUP($C14,StageTimes!$A$125:$AF$134,17,FALSE))</f>
        <v/>
      </c>
      <c r="AJ14" s="237" t="str">
        <f>IF($C14="","",VLOOKUP($C14,StageTimes!$A$138:$S$149,18,FALSE))</f>
        <v/>
      </c>
      <c r="AK14" s="115" t="str">
        <f>IF($C14="","",VLOOKUP($C14,StageTimes!$A$125:$AF$134,18,FALSE))</f>
        <v/>
      </c>
      <c r="AL14" s="237" t="str">
        <f>IF($C14="","",VLOOKUP($C14,StageTimes!$A$138:$S$149,19,FALSE))</f>
        <v/>
      </c>
      <c r="AM14" s="115" t="str">
        <f>IF($C14="","",VLOOKUP($C14,StageTimes!$A$125:$AF$134,19,FALSE))</f>
        <v/>
      </c>
      <c r="AN14" s="234"/>
      <c r="AO14" s="235"/>
      <c r="AP14" s="236"/>
      <c r="AQ14" s="263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</row>
    <row r="15" spans="1:70" s="87" customFormat="1" ht="15" hidden="1" customHeight="1" x14ac:dyDescent="0.25">
      <c r="A15" s="86"/>
      <c r="B15" s="85">
        <v>8</v>
      </c>
      <c r="C15" s="130" t="str">
        <f>IF(Entrants!K10="","",Entrants!K10)</f>
        <v/>
      </c>
      <c r="D15" s="164" t="str">
        <f>IF($C15="","",VLOOKUP($C15,Entrants!$K$3:$O$12,2,FALSE))</f>
        <v/>
      </c>
      <c r="E15" s="164" t="str">
        <f>IF($C15="","",VLOOKUP($C15,Entrants!$K$3:$O$12,3,FALSE))</f>
        <v/>
      </c>
      <c r="F15" s="164" t="str">
        <f>IF($C15="","",VLOOKUP($C15,Entrants!$K$3:$O$12,4,FALSE))</f>
        <v/>
      </c>
      <c r="G15" s="147" t="str">
        <f>IF(C15="","",H15+J15+L15+N15+P15)</f>
        <v/>
      </c>
      <c r="H15" s="152" t="str">
        <f>IF($C15="","",VLOOKUP($C15,StageTimes!$A$138:$S$149,4,FALSE))</f>
        <v/>
      </c>
      <c r="I15" s="115" t="str">
        <f>IF($C15="","",VLOOKUP($C15,StageTimes!$A$125:$AF$134,4,FALSE))</f>
        <v/>
      </c>
      <c r="J15" s="237" t="str">
        <f>IF($C15="","",VLOOKUP($C15,StageTimes!$A$138:$S$149,5,FALSE))</f>
        <v/>
      </c>
      <c r="K15" s="115" t="str">
        <f>IF($C15="","",VLOOKUP($C15,StageTimes!$A$125:$AF$134,5,FALSE))</f>
        <v/>
      </c>
      <c r="L15" s="237" t="str">
        <f>IF($C15="","",VLOOKUP($C15,StageTimes!$A$138:$S$149,6,FALSE))</f>
        <v/>
      </c>
      <c r="M15" s="115" t="str">
        <f>IF($C15="","",VLOOKUP($C15,StageTimes!$A$125:$AF$134,6,FALSE))</f>
        <v/>
      </c>
      <c r="N15" s="237" t="str">
        <f>IF($C15="","",VLOOKUP($C15,StageTimes!$A$138:$S$149,7,FALSE))</f>
        <v/>
      </c>
      <c r="O15" s="115" t="str">
        <f>IF($C15="","",VLOOKUP($C15,StageTimes!$A$125:$AF$134,7,FALSE))</f>
        <v/>
      </c>
      <c r="P15" s="237" t="str">
        <f>IF($C15="","",VLOOKUP($C15,StageTimes!$A$138:$S$149,8,FALSE))</f>
        <v/>
      </c>
      <c r="Q15" s="115" t="str">
        <f>IF($C15="","",VLOOKUP($C15,StageTimes!$A$125:$AF$134,8,FALSE))</f>
        <v/>
      </c>
      <c r="R15" s="226" t="str">
        <f>IF($C15="","",VLOOKUP($C15,StageTimes!$A$138:$S$149,9,FALSE))</f>
        <v/>
      </c>
      <c r="S15" s="226" t="str">
        <f>IF($C15="","",VLOOKUP($C15,StageTimes!$A$125:$AF$134,9,FALSE))</f>
        <v/>
      </c>
      <c r="T15" s="226" t="str">
        <f>IF($C15="","",VLOOKUP($C15,StageTimes!$A$138:$S$149,10,FALSE))</f>
        <v/>
      </c>
      <c r="U15" s="226" t="str">
        <f>IF($C15="","",VLOOKUP($C15,StageTimes!$A$125:$AF$134,10,FALSE))</f>
        <v/>
      </c>
      <c r="V15" s="237" t="str">
        <f>IF($C15="","",VLOOKUP($C15,StageTimes!$A$138:$S$149,11,FALSE))</f>
        <v/>
      </c>
      <c r="W15" s="115" t="str">
        <f>IF($C15="","",VLOOKUP($C15,StageTimes!$A$125:$AF$134,11,FALSE))</f>
        <v/>
      </c>
      <c r="X15" s="237" t="str">
        <f>IF($C15="","",VLOOKUP($C15,StageTimes!$A$138:$S$149,12,FALSE))</f>
        <v/>
      </c>
      <c r="Y15" s="115" t="str">
        <f>IF($C15="","",VLOOKUP($C15,StageTimes!$A$125:$AF$134,12,FALSE))</f>
        <v/>
      </c>
      <c r="Z15" s="237" t="str">
        <f>IF($C15="","",VLOOKUP($C15,StageTimes!$A$138:$S$149,13,FALSE))</f>
        <v/>
      </c>
      <c r="AA15" s="115" t="str">
        <f>IF($C15="","",VLOOKUP($C15,StageTimes!$A$125:$AF$134,13,FALSE))</f>
        <v/>
      </c>
      <c r="AB15" s="237" t="str">
        <f>IF($C15="","",VLOOKUP($C15,StageTimes!$A$138:$S$149,14,FALSE))</f>
        <v/>
      </c>
      <c r="AC15" s="115" t="str">
        <f>IF($C15="","",VLOOKUP($C15,StageTimes!$A$125:$AF$134,14,FALSE))</f>
        <v/>
      </c>
      <c r="AD15" s="237" t="str">
        <f>IF($C15="","",VLOOKUP($C15,StageTimes!$A$138:$S$149,15,FALSE))</f>
        <v/>
      </c>
      <c r="AE15" s="115" t="str">
        <f>IF($C15="","",VLOOKUP($C15,StageTimes!$A$125:$AF$134,15,FALSE))</f>
        <v/>
      </c>
      <c r="AF15" s="237" t="str">
        <f>IF($C15="","",VLOOKUP($C15,StageTimes!$A$138:$S$149,16,FALSE))</f>
        <v/>
      </c>
      <c r="AG15" s="115" t="str">
        <f>IF($C15="","",VLOOKUP($C15,StageTimes!$A$125:$AF$134,16,FALSE))</f>
        <v/>
      </c>
      <c r="AH15" s="237" t="str">
        <f>IF($C15="","",VLOOKUP($C15,StageTimes!$A$138:$S$149,17,FALSE))</f>
        <v/>
      </c>
      <c r="AI15" s="115" t="str">
        <f>IF($C15="","",VLOOKUP($C15,StageTimes!$A$125:$AF$134,17,FALSE))</f>
        <v/>
      </c>
      <c r="AJ15" s="237" t="str">
        <f>IF($C15="","",VLOOKUP($C15,StageTimes!$A$138:$S$149,18,FALSE))</f>
        <v/>
      </c>
      <c r="AK15" s="115" t="str">
        <f>IF($C15="","",VLOOKUP($C15,StageTimes!$A$125:$AF$134,18,FALSE))</f>
        <v/>
      </c>
      <c r="AL15" s="237" t="str">
        <f>IF($C15="","",VLOOKUP($C15,StageTimes!$A$138:$S$149,19,FALSE))</f>
        <v/>
      </c>
      <c r="AM15" s="115" t="str">
        <f>IF($C15="","",VLOOKUP($C15,StageTimes!$A$125:$AF$134,19,FALSE))</f>
        <v/>
      </c>
      <c r="AN15" s="234"/>
      <c r="AO15" s="235"/>
      <c r="AP15" s="236"/>
      <c r="AQ15" s="263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</row>
    <row r="16" spans="1:70" s="87" customFormat="1" ht="15" hidden="1" customHeight="1" x14ac:dyDescent="0.25">
      <c r="A16" s="86"/>
      <c r="B16" s="85">
        <v>9</v>
      </c>
      <c r="C16" s="130" t="str">
        <f>IF(Entrants!K11="","",Entrants!K11)</f>
        <v/>
      </c>
      <c r="D16" s="164" t="str">
        <f>IF($C16="","",VLOOKUP($C16,Entrants!$K$3:$O$12,2,FALSE))</f>
        <v/>
      </c>
      <c r="E16" s="164" t="str">
        <f>IF($C16="","",VLOOKUP($C16,Entrants!$K$3:$O$12,3,FALSE))</f>
        <v/>
      </c>
      <c r="F16" s="164" t="str">
        <f>IF($C16="","",VLOOKUP($C16,Entrants!$K$3:$O$12,4,FALSE))</f>
        <v/>
      </c>
      <c r="G16" s="147" t="str">
        <f>IF(C16="","",H16+J16+L16+N16+P16)</f>
        <v/>
      </c>
      <c r="H16" s="152" t="str">
        <f>IF($C16="","",VLOOKUP($C16,StageTimes!$A$138:$S$149,4,FALSE))</f>
        <v/>
      </c>
      <c r="I16" s="115" t="str">
        <f>IF($C16="","",VLOOKUP($C16,StageTimes!$A$125:$AF$134,4,FALSE))</f>
        <v/>
      </c>
      <c r="J16" s="237" t="str">
        <f>IF($C16="","",VLOOKUP($C16,StageTimes!$A$138:$S$149,5,FALSE))</f>
        <v/>
      </c>
      <c r="K16" s="115" t="str">
        <f>IF($C16="","",VLOOKUP($C16,StageTimes!$A$125:$AF$134,5,FALSE))</f>
        <v/>
      </c>
      <c r="L16" s="237" t="str">
        <f>IF($C16="","",VLOOKUP($C16,StageTimes!$A$138:$S$149,6,FALSE))</f>
        <v/>
      </c>
      <c r="M16" s="115" t="str">
        <f>IF($C16="","",VLOOKUP($C16,StageTimes!$A$125:$AF$134,6,FALSE))</f>
        <v/>
      </c>
      <c r="N16" s="237" t="str">
        <f>IF($C16="","",VLOOKUP($C16,StageTimes!$A$138:$S$149,7,FALSE))</f>
        <v/>
      </c>
      <c r="O16" s="115" t="str">
        <f>IF($C16="","",VLOOKUP($C16,StageTimes!$A$125:$AF$134,7,FALSE))</f>
        <v/>
      </c>
      <c r="P16" s="237" t="str">
        <f>IF($C16="","",VLOOKUP($C16,StageTimes!$A$138:$S$149,8,FALSE))</f>
        <v/>
      </c>
      <c r="Q16" s="115" t="str">
        <f>IF($C16="","",VLOOKUP($C16,StageTimes!$A$125:$AF$134,8,FALSE))</f>
        <v/>
      </c>
      <c r="R16" s="226" t="str">
        <f>IF($C16="","",VLOOKUP($C16,StageTimes!$A$138:$S$149,9,FALSE))</f>
        <v/>
      </c>
      <c r="S16" s="226" t="str">
        <f>IF($C16="","",VLOOKUP($C16,StageTimes!$A$125:$AF$134,9,FALSE))</f>
        <v/>
      </c>
      <c r="T16" s="226" t="str">
        <f>IF($C16="","",VLOOKUP($C16,StageTimes!$A$138:$S$149,10,FALSE))</f>
        <v/>
      </c>
      <c r="U16" s="226" t="str">
        <f>IF($C16="","",VLOOKUP($C16,StageTimes!$A$125:$AF$134,10,FALSE))</f>
        <v/>
      </c>
      <c r="V16" s="237" t="str">
        <f>IF($C16="","",VLOOKUP($C16,StageTimes!$A$138:$S$149,11,FALSE))</f>
        <v/>
      </c>
      <c r="W16" s="115" t="str">
        <f>IF($C16="","",VLOOKUP($C16,StageTimes!$A$125:$AF$134,11,FALSE))</f>
        <v/>
      </c>
      <c r="X16" s="237" t="str">
        <f>IF($C16="","",VLOOKUP($C16,StageTimes!$A$138:$S$149,12,FALSE))</f>
        <v/>
      </c>
      <c r="Y16" s="115" t="str">
        <f>IF($C16="","",VLOOKUP($C16,StageTimes!$A$125:$AF$134,12,FALSE))</f>
        <v/>
      </c>
      <c r="Z16" s="237" t="str">
        <f>IF($C16="","",VLOOKUP($C16,StageTimes!$A$138:$S$149,13,FALSE))</f>
        <v/>
      </c>
      <c r="AA16" s="115" t="str">
        <f>IF($C16="","",VLOOKUP($C16,StageTimes!$A$125:$AF$134,13,FALSE))</f>
        <v/>
      </c>
      <c r="AB16" s="237" t="str">
        <f>IF($C16="","",VLOOKUP($C16,StageTimes!$A$138:$S$149,14,FALSE))</f>
        <v/>
      </c>
      <c r="AC16" s="115" t="str">
        <f>IF($C16="","",VLOOKUP($C16,StageTimes!$A$125:$AF$134,14,FALSE))</f>
        <v/>
      </c>
      <c r="AD16" s="237" t="str">
        <f>IF($C16="","",VLOOKUP($C16,StageTimes!$A$138:$S$149,15,FALSE))</f>
        <v/>
      </c>
      <c r="AE16" s="115" t="str">
        <f>IF($C16="","",VLOOKUP($C16,StageTimes!$A$125:$AF$134,15,FALSE))</f>
        <v/>
      </c>
      <c r="AF16" s="237" t="str">
        <f>IF($C16="","",VLOOKUP($C16,StageTimes!$A$138:$S$149,16,FALSE))</f>
        <v/>
      </c>
      <c r="AG16" s="115" t="str">
        <f>IF($C16="","",VLOOKUP($C16,StageTimes!$A$125:$AF$134,16,FALSE))</f>
        <v/>
      </c>
      <c r="AH16" s="237" t="str">
        <f>IF($C16="","",VLOOKUP($C16,StageTimes!$A$138:$S$149,17,FALSE))</f>
        <v/>
      </c>
      <c r="AI16" s="115" t="str">
        <f>IF($C16="","",VLOOKUP($C16,StageTimes!$A$125:$AF$134,17,FALSE))</f>
        <v/>
      </c>
      <c r="AJ16" s="237" t="str">
        <f>IF($C16="","",VLOOKUP($C16,StageTimes!$A$138:$S$149,18,FALSE))</f>
        <v/>
      </c>
      <c r="AK16" s="115" t="str">
        <f>IF($C16="","",VLOOKUP($C16,StageTimes!$A$125:$AF$134,18,FALSE))</f>
        <v/>
      </c>
      <c r="AL16" s="237" t="str">
        <f>IF($C16="","",VLOOKUP($C16,StageTimes!$A$138:$S$149,19,FALSE))</f>
        <v/>
      </c>
      <c r="AM16" s="115" t="str">
        <f>IF($C16="","",VLOOKUP($C16,StageTimes!$A$125:$AF$134,19,FALSE))</f>
        <v/>
      </c>
      <c r="AN16" s="234"/>
      <c r="AO16" s="235"/>
      <c r="AP16" s="236"/>
      <c r="AQ16" s="263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</row>
    <row r="17" spans="1:69" s="87" customFormat="1" ht="15" hidden="1" customHeight="1" thickBot="1" x14ac:dyDescent="0.3">
      <c r="A17" s="86"/>
      <c r="B17" s="85">
        <v>10</v>
      </c>
      <c r="C17" s="130" t="str">
        <f>IF(Entrants!K12="","",Entrants!K12)</f>
        <v/>
      </c>
      <c r="D17" s="164" t="str">
        <f>IF($C17="","",VLOOKUP($C17,Entrants!$K$3:$O$12,2,FALSE))</f>
        <v/>
      </c>
      <c r="E17" s="164" t="str">
        <f>IF($C17="","",VLOOKUP($C17,Entrants!$K$3:$O$12,3,FALSE))</f>
        <v/>
      </c>
      <c r="F17" s="164" t="str">
        <f>IF($C17="","",VLOOKUP($C17,Entrants!$K$3:$O$12,4,FALSE))</f>
        <v/>
      </c>
      <c r="G17" s="147" t="str">
        <f>IF(C17="","",H17+J17+L17+N17+P17)</f>
        <v/>
      </c>
      <c r="H17" s="153" t="str">
        <f>IF($C17="","",VLOOKUP($C17,StageTimes!$A$138:$S$149,4,FALSE))</f>
        <v/>
      </c>
      <c r="I17" s="154" t="str">
        <f>IF($C17="","",VLOOKUP($C17,StageTimes!$A$125:$AF$134,4,FALSE))</f>
        <v/>
      </c>
      <c r="J17" s="238" t="str">
        <f>IF($C17="","",VLOOKUP($C17,StageTimes!$A$138:$S$149,5,FALSE))</f>
        <v/>
      </c>
      <c r="K17" s="154" t="str">
        <f>IF($C17="","",VLOOKUP($C17,StageTimes!$A$125:$AF$134,5,FALSE))</f>
        <v/>
      </c>
      <c r="L17" s="238" t="str">
        <f>IF($C17="","",VLOOKUP($C17,StageTimes!$A$138:$S$149,6,FALSE))</f>
        <v/>
      </c>
      <c r="M17" s="154" t="str">
        <f>IF($C17="","",VLOOKUP($C17,StageTimes!$A$125:$AF$134,6,FALSE))</f>
        <v/>
      </c>
      <c r="N17" s="238" t="str">
        <f>IF($C17="","",VLOOKUP($C17,StageTimes!$A$138:$S$149,7,FALSE))</f>
        <v/>
      </c>
      <c r="O17" s="154" t="str">
        <f>IF($C17="","",VLOOKUP($C17,StageTimes!$A$125:$AF$134,7,FALSE))</f>
        <v/>
      </c>
      <c r="P17" s="238" t="str">
        <f>IF($C17="","",VLOOKUP($C17,StageTimes!$A$138:$S$149,8,FALSE))</f>
        <v/>
      </c>
      <c r="Q17" s="154" t="str">
        <f>IF($C17="","",VLOOKUP($C17,StageTimes!$A$125:$AF$134,8,FALSE))</f>
        <v/>
      </c>
      <c r="R17" s="232" t="str">
        <f>IF($C17="","",VLOOKUP($C17,StageTimes!$A$138:$S$149,9,FALSE))</f>
        <v/>
      </c>
      <c r="S17" s="232" t="str">
        <f>IF($C17="","",VLOOKUP($C17,StageTimes!$A$125:$AF$134,9,FALSE))</f>
        <v/>
      </c>
      <c r="T17" s="232" t="str">
        <f>IF($C17="","",VLOOKUP($C17,StageTimes!$A$138:$S$149,10,FALSE))</f>
        <v/>
      </c>
      <c r="U17" s="232" t="str">
        <f>IF($C17="","",VLOOKUP($C17,StageTimes!$A$125:$AF$134,10,FALSE))</f>
        <v/>
      </c>
      <c r="V17" s="238" t="str">
        <f>IF($C17="","",VLOOKUP($C17,StageTimes!$A$138:$S$149,11,FALSE))</f>
        <v/>
      </c>
      <c r="W17" s="154" t="str">
        <f>IF($C17="","",VLOOKUP($C17,StageTimes!$A$125:$AF$134,11,FALSE))</f>
        <v/>
      </c>
      <c r="X17" s="238" t="str">
        <f>IF($C17="","",VLOOKUP($C17,StageTimes!$A$138:$S$149,12,FALSE))</f>
        <v/>
      </c>
      <c r="Y17" s="154" t="str">
        <f>IF($C17="","",VLOOKUP($C17,StageTimes!$A$125:$AF$134,12,FALSE))</f>
        <v/>
      </c>
      <c r="Z17" s="238" t="str">
        <f>IF($C17="","",VLOOKUP($C17,StageTimes!$A$138:$S$149,13,FALSE))</f>
        <v/>
      </c>
      <c r="AA17" s="154" t="str">
        <f>IF($C17="","",VLOOKUP($C17,StageTimes!$A$125:$AF$134,13,FALSE))</f>
        <v/>
      </c>
      <c r="AB17" s="238" t="str">
        <f>IF($C17="","",VLOOKUP($C17,StageTimes!$A$138:$S$149,14,FALSE))</f>
        <v/>
      </c>
      <c r="AC17" s="154" t="str">
        <f>IF($C17="","",VLOOKUP($C17,StageTimes!$A$125:$AF$134,14,FALSE))</f>
        <v/>
      </c>
      <c r="AD17" s="238" t="str">
        <f>IF($C17="","",VLOOKUP($C17,StageTimes!$A$138:$S$149,15,FALSE))</f>
        <v/>
      </c>
      <c r="AE17" s="154" t="str">
        <f>IF($C17="","",VLOOKUP($C17,StageTimes!$A$125:$AF$134,15,FALSE))</f>
        <v/>
      </c>
      <c r="AF17" s="238" t="str">
        <f>IF($C17="","",VLOOKUP($C17,StageTimes!$A$138:$S$149,16,FALSE))</f>
        <v/>
      </c>
      <c r="AG17" s="154" t="str">
        <f>IF($C17="","",VLOOKUP($C17,StageTimes!$A$125:$AF$134,16,FALSE))</f>
        <v/>
      </c>
      <c r="AH17" s="238" t="str">
        <f>IF($C17="","",VLOOKUP($C17,StageTimes!$A$138:$S$149,17,FALSE))</f>
        <v/>
      </c>
      <c r="AI17" s="154" t="str">
        <f>IF($C17="","",VLOOKUP($C17,StageTimes!$A$125:$AF$134,17,FALSE))</f>
        <v/>
      </c>
      <c r="AJ17" s="238" t="str">
        <f>IF($C17="","",VLOOKUP($C17,StageTimes!$A$138:$S$149,18,FALSE))</f>
        <v/>
      </c>
      <c r="AK17" s="154" t="str">
        <f>IF($C17="","",VLOOKUP($C17,StageTimes!$A$125:$AF$134,18,FALSE))</f>
        <v/>
      </c>
      <c r="AL17" s="238" t="str">
        <f>IF($C17="","",VLOOKUP($C17,StageTimes!$A$138:$S$149,19,FALSE))</f>
        <v/>
      </c>
      <c r="AM17" s="154" t="str">
        <f>IF($C17="","",VLOOKUP($C17,StageTimes!$A$125:$AF$134,19,FALSE))</f>
        <v/>
      </c>
      <c r="AN17" s="234"/>
      <c r="AO17" s="235"/>
      <c r="AP17" s="236"/>
      <c r="AQ17" s="263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</row>
    <row r="18" spans="1:69" s="87" customFormat="1" ht="15" customHeight="1" x14ac:dyDescent="0.25">
      <c r="A18" s="86"/>
      <c r="B18" s="132"/>
      <c r="C18" s="138"/>
      <c r="D18" s="139"/>
      <c r="E18" s="139"/>
      <c r="F18" s="139"/>
      <c r="G18" s="142"/>
      <c r="H18" s="140"/>
      <c r="I18" s="121"/>
      <c r="J18" s="239"/>
      <c r="K18" s="121"/>
      <c r="L18" s="239"/>
      <c r="M18" s="121"/>
      <c r="N18" s="239"/>
      <c r="O18" s="121"/>
      <c r="P18" s="239"/>
      <c r="Q18" s="121"/>
      <c r="R18" s="232"/>
      <c r="S18" s="232"/>
      <c r="T18" s="232"/>
      <c r="U18" s="232"/>
      <c r="V18" s="239"/>
      <c r="W18" s="121"/>
      <c r="X18" s="239"/>
      <c r="Y18" s="121"/>
      <c r="Z18" s="239"/>
      <c r="AA18" s="121"/>
      <c r="AB18" s="239"/>
      <c r="AC18" s="121"/>
      <c r="AD18" s="239"/>
      <c r="AE18" s="121"/>
      <c r="AF18" s="239"/>
      <c r="AG18" s="121"/>
      <c r="AH18" s="239"/>
      <c r="AI18" s="121"/>
      <c r="AJ18" s="239"/>
      <c r="AK18" s="121"/>
      <c r="AL18" s="239"/>
      <c r="AM18" s="121"/>
      <c r="AN18" s="232"/>
      <c r="AO18" s="236"/>
      <c r="AP18" s="236"/>
      <c r="AQ18" s="263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</row>
    <row r="19" spans="1:69" s="87" customFormat="1" ht="15" customHeight="1" x14ac:dyDescent="0.25">
      <c r="A19" s="86"/>
      <c r="B19" s="132"/>
      <c r="C19" s="138"/>
      <c r="D19" s="139"/>
      <c r="E19" s="139"/>
      <c r="F19" s="139"/>
      <c r="G19" s="142"/>
      <c r="H19" s="140"/>
      <c r="I19" s="121"/>
      <c r="J19" s="239"/>
      <c r="K19" s="121"/>
      <c r="L19" s="239"/>
      <c r="M19" s="121"/>
      <c r="N19" s="239"/>
      <c r="O19" s="121"/>
      <c r="P19" s="239"/>
      <c r="Q19" s="121"/>
      <c r="R19" s="239"/>
      <c r="S19" s="121"/>
      <c r="T19" s="239"/>
      <c r="U19" s="121"/>
      <c r="V19" s="239"/>
      <c r="W19" s="121"/>
      <c r="X19" s="239"/>
      <c r="Y19" s="121"/>
      <c r="Z19" s="239"/>
      <c r="AA19" s="121"/>
      <c r="AB19" s="239"/>
      <c r="AC19" s="121"/>
      <c r="AD19" s="239"/>
      <c r="AE19" s="121"/>
      <c r="AF19" s="239"/>
      <c r="AG19" s="121"/>
      <c r="AH19" s="239"/>
      <c r="AI19" s="121"/>
      <c r="AJ19" s="239"/>
      <c r="AK19" s="121"/>
      <c r="AL19" s="239"/>
      <c r="AM19" s="121"/>
      <c r="AN19" s="232"/>
      <c r="AO19" s="236"/>
      <c r="AP19" s="236"/>
      <c r="AQ19" s="263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</row>
    <row r="20" spans="1:69" s="87" customFormat="1" ht="15" customHeight="1" x14ac:dyDescent="0.25">
      <c r="A20" s="86"/>
      <c r="B20" s="132"/>
      <c r="C20" s="138"/>
      <c r="D20" s="139"/>
      <c r="E20" s="139"/>
      <c r="F20" s="139"/>
      <c r="G20" s="142"/>
      <c r="H20" s="140"/>
      <c r="I20" s="121"/>
      <c r="J20" s="239"/>
      <c r="K20" s="121"/>
      <c r="M20" s="121"/>
      <c r="N20" s="239"/>
      <c r="O20" s="121"/>
      <c r="P20" s="239"/>
      <c r="Q20" s="121"/>
      <c r="R20" s="239"/>
      <c r="S20" s="274" t="s">
        <v>148</v>
      </c>
      <c r="T20" s="239"/>
      <c r="U20" s="121"/>
      <c r="V20" s="239"/>
      <c r="W20" s="121"/>
      <c r="X20" s="239"/>
      <c r="Y20" s="121"/>
      <c r="Z20" s="239"/>
      <c r="AA20" s="121"/>
      <c r="AB20" s="239"/>
      <c r="AC20" s="121"/>
      <c r="AD20" s="239"/>
      <c r="AE20" s="121"/>
      <c r="AF20" s="239"/>
      <c r="AG20" s="121"/>
      <c r="AH20" s="239"/>
      <c r="AI20" s="121"/>
      <c r="AJ20" s="239"/>
      <c r="AK20" s="121"/>
      <c r="AL20" s="239"/>
      <c r="AM20" s="121"/>
      <c r="AN20" s="232"/>
      <c r="AO20" s="236"/>
      <c r="AP20" s="236"/>
      <c r="AQ20" s="263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</row>
    <row r="21" spans="1:69" s="87" customFormat="1" ht="15" customHeight="1" thickBot="1" x14ac:dyDescent="0.3">
      <c r="A21" s="86"/>
      <c r="B21" s="132"/>
      <c r="C21" s="138"/>
      <c r="D21" s="139"/>
      <c r="E21" s="139"/>
      <c r="F21" s="139"/>
      <c r="G21" s="142"/>
      <c r="H21" s="140"/>
      <c r="I21" s="121"/>
      <c r="J21" s="239"/>
      <c r="K21" s="121"/>
      <c r="M21" s="121"/>
      <c r="N21" s="239"/>
      <c r="O21" s="121"/>
      <c r="P21" s="239"/>
      <c r="Q21" s="121"/>
      <c r="R21" s="239"/>
      <c r="S21" s="295" t="s">
        <v>229</v>
      </c>
      <c r="T21" s="239"/>
      <c r="U21" s="121"/>
      <c r="V21" s="239"/>
      <c r="W21" s="121"/>
      <c r="X21" s="239"/>
      <c r="Y21" s="121"/>
      <c r="Z21" s="239"/>
      <c r="AA21" s="121"/>
      <c r="AB21" s="239"/>
      <c r="AC21" s="121"/>
      <c r="AD21" s="239"/>
      <c r="AE21" s="121"/>
      <c r="AF21" s="239"/>
      <c r="AG21" s="121"/>
      <c r="AH21" s="239"/>
      <c r="AI21" s="121"/>
      <c r="AJ21" s="239"/>
      <c r="AK21" s="121"/>
      <c r="AL21" s="239"/>
      <c r="AM21" s="121"/>
      <c r="AN21" s="232"/>
      <c r="AO21" s="236"/>
      <c r="AP21" s="236"/>
      <c r="AQ21" s="263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</row>
    <row r="22" spans="1:69" s="87" customFormat="1" ht="15" customHeight="1" x14ac:dyDescent="0.25">
      <c r="A22" s="86"/>
      <c r="B22" s="326" t="str">
        <f>B4</f>
        <v>Place</v>
      </c>
      <c r="C22" s="329" t="str">
        <f>C4</f>
        <v>Car</v>
      </c>
      <c r="D22" s="329" t="str">
        <f>D4</f>
        <v>Driver</v>
      </c>
      <c r="E22" s="329" t="str">
        <f>E4</f>
        <v>Co-Driver</v>
      </c>
      <c r="F22" s="329" t="str">
        <f>F4</f>
        <v>Vehicle</v>
      </c>
      <c r="G22" s="332" t="s">
        <v>238</v>
      </c>
      <c r="H22" s="324">
        <v>9</v>
      </c>
      <c r="I22" s="325"/>
      <c r="J22" s="324">
        <v>10</v>
      </c>
      <c r="K22" s="325"/>
      <c r="L22" s="324">
        <v>11</v>
      </c>
      <c r="M22" s="325"/>
      <c r="N22" s="324">
        <v>12</v>
      </c>
      <c r="O22" s="325"/>
      <c r="P22" s="324">
        <v>13</v>
      </c>
      <c r="Q22" s="325"/>
      <c r="R22" s="324">
        <v>14</v>
      </c>
      <c r="S22" s="325"/>
      <c r="T22" s="239"/>
      <c r="U22" s="121"/>
      <c r="V22" s="239"/>
      <c r="W22" s="121"/>
      <c r="X22" s="239"/>
      <c r="Y22" s="121"/>
      <c r="Z22" s="239"/>
      <c r="AA22" s="121"/>
      <c r="AB22" s="239"/>
      <c r="AC22" s="121"/>
      <c r="AD22" s="239"/>
      <c r="AE22" s="121"/>
      <c r="AF22" s="239"/>
      <c r="AG22" s="121"/>
      <c r="AH22" s="239"/>
      <c r="AI22" s="121"/>
      <c r="AJ22" s="239"/>
      <c r="AK22" s="121"/>
      <c r="AL22" s="239"/>
      <c r="AM22" s="121"/>
      <c r="AN22" s="232"/>
      <c r="AO22" s="236"/>
      <c r="AP22" s="236"/>
      <c r="AQ22" s="263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</row>
    <row r="23" spans="1:69" s="87" customFormat="1" ht="15" customHeight="1" x14ac:dyDescent="0.25">
      <c r="A23" s="86"/>
      <c r="B23" s="327"/>
      <c r="C23" s="330"/>
      <c r="D23" s="330"/>
      <c r="E23" s="330"/>
      <c r="F23" s="330"/>
      <c r="G23" s="333"/>
      <c r="H23" s="143" t="str">
        <f t="shared" ref="H23:S23" si="0">R5</f>
        <v>Distance</v>
      </c>
      <c r="I23" s="149" t="str">
        <f t="shared" si="0"/>
        <v>Target Time</v>
      </c>
      <c r="J23" s="143" t="str">
        <f t="shared" si="0"/>
        <v>Distance</v>
      </c>
      <c r="K23" s="149" t="str">
        <f t="shared" si="0"/>
        <v>Target Time</v>
      </c>
      <c r="L23" s="143" t="str">
        <f t="shared" si="0"/>
        <v>Distance</v>
      </c>
      <c r="M23" s="149" t="str">
        <f t="shared" si="0"/>
        <v>Target Time</v>
      </c>
      <c r="N23" s="143" t="str">
        <f t="shared" si="0"/>
        <v>Distance</v>
      </c>
      <c r="O23" s="149" t="str">
        <f t="shared" si="0"/>
        <v>Target Time</v>
      </c>
      <c r="P23" s="143" t="str">
        <f t="shared" si="0"/>
        <v>Distance</v>
      </c>
      <c r="Q23" s="149" t="str">
        <f t="shared" si="0"/>
        <v>Target Time</v>
      </c>
      <c r="R23" s="143" t="str">
        <f t="shared" si="0"/>
        <v>Distance</v>
      </c>
      <c r="S23" s="149" t="str">
        <f t="shared" si="0"/>
        <v>Target Time</v>
      </c>
      <c r="T23" s="239"/>
      <c r="U23" s="121"/>
      <c r="V23" s="239"/>
      <c r="W23" s="121"/>
      <c r="X23" s="239"/>
      <c r="Y23" s="121"/>
      <c r="Z23" s="239"/>
      <c r="AA23" s="121"/>
      <c r="AB23" s="239"/>
      <c r="AC23" s="121"/>
      <c r="AD23" s="239"/>
      <c r="AE23" s="121"/>
      <c r="AF23" s="239"/>
      <c r="AG23" s="121"/>
      <c r="AH23" s="239"/>
      <c r="AI23" s="121"/>
      <c r="AJ23" s="239"/>
      <c r="AK23" s="121"/>
      <c r="AL23" s="239"/>
      <c r="AM23" s="121"/>
      <c r="AN23" s="232"/>
      <c r="AO23" s="236"/>
      <c r="AP23" s="236"/>
      <c r="AQ23" s="263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</row>
    <row r="24" spans="1:69" s="87" customFormat="1" ht="15" customHeight="1" x14ac:dyDescent="0.25">
      <c r="A24" s="86"/>
      <c r="B24" s="327"/>
      <c r="C24" s="330"/>
      <c r="D24" s="330"/>
      <c r="E24" s="330"/>
      <c r="F24" s="330"/>
      <c r="G24" s="333"/>
      <c r="H24" s="144">
        <f>V6</f>
        <v>17</v>
      </c>
      <c r="I24" s="151">
        <f t="shared" ref="I24:S24" si="1">W6</f>
        <v>8.3333333333333332E-3</v>
      </c>
      <c r="J24" s="144">
        <f t="shared" si="1"/>
        <v>8.4</v>
      </c>
      <c r="K24" s="151">
        <f t="shared" si="1"/>
        <v>4.1176470588235297E-3</v>
      </c>
      <c r="L24" s="144">
        <f t="shared" si="1"/>
        <v>9.7349999999999994</v>
      </c>
      <c r="M24" s="151">
        <f t="shared" si="1"/>
        <v>4.5069444444444445E-3</v>
      </c>
      <c r="N24" s="144">
        <f t="shared" si="1"/>
        <v>9.4</v>
      </c>
      <c r="O24" s="151">
        <f t="shared" si="1"/>
        <v>4.6078431372549022E-3</v>
      </c>
      <c r="P24" s="144">
        <f t="shared" si="1"/>
        <v>8.1999999999999993</v>
      </c>
      <c r="Q24" s="151">
        <f t="shared" si="1"/>
        <v>4.7453703703703694E-3</v>
      </c>
      <c r="R24" s="144">
        <f t="shared" si="1"/>
        <v>16.3</v>
      </c>
      <c r="S24" s="151">
        <f t="shared" si="1"/>
        <v>9.7023809523809536E-3</v>
      </c>
      <c r="T24" s="239"/>
      <c r="U24" s="121"/>
      <c r="V24" s="239"/>
      <c r="W24" s="121"/>
      <c r="X24" s="239"/>
      <c r="Y24" s="121"/>
      <c r="Z24" s="239"/>
      <c r="AA24" s="121"/>
      <c r="AB24" s="239"/>
      <c r="AC24" s="121"/>
      <c r="AD24" s="239"/>
      <c r="AE24" s="121"/>
      <c r="AF24" s="239"/>
      <c r="AG24" s="121"/>
      <c r="AH24" s="239"/>
      <c r="AI24" s="121"/>
      <c r="AJ24" s="239"/>
      <c r="AK24" s="121"/>
      <c r="AL24" s="239"/>
      <c r="AM24" s="121"/>
      <c r="AN24" s="232"/>
      <c r="AO24" s="236"/>
      <c r="AP24" s="236"/>
      <c r="AQ24" s="263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</row>
    <row r="25" spans="1:69" s="87" customFormat="1" ht="15" customHeight="1" thickBot="1" x14ac:dyDescent="0.3">
      <c r="A25" s="86"/>
      <c r="B25" s="328"/>
      <c r="C25" s="331"/>
      <c r="D25" s="331"/>
      <c r="E25" s="331"/>
      <c r="F25" s="331"/>
      <c r="G25" s="334"/>
      <c r="H25" s="204" t="str">
        <f t="shared" ref="H25:H28" si="2">R7</f>
        <v>Penalties</v>
      </c>
      <c r="I25" s="205" t="str">
        <f t="shared" ref="I25:I28" si="3">S7</f>
        <v>Actual Time</v>
      </c>
      <c r="J25" s="204" t="str">
        <f t="shared" ref="J25:J28" si="4">T7</f>
        <v>Penalties</v>
      </c>
      <c r="K25" s="205" t="str">
        <f t="shared" ref="K25:K28" si="5">U7</f>
        <v>Actual Time</v>
      </c>
      <c r="L25" s="204" t="str">
        <f t="shared" ref="L25:L28" si="6">V7</f>
        <v>Penalties</v>
      </c>
      <c r="M25" s="205" t="str">
        <f t="shared" ref="M25:M28" si="7">W7</f>
        <v>Actual Time</v>
      </c>
      <c r="N25" s="204" t="str">
        <f t="shared" ref="N25:N28" si="8">X7</f>
        <v>Penalties</v>
      </c>
      <c r="O25" s="205" t="str">
        <f t="shared" ref="O25:O28" si="9">Y7</f>
        <v>Actual Time</v>
      </c>
      <c r="P25" s="204" t="str">
        <f t="shared" ref="P25:P28" si="10">Z7</f>
        <v>Penalties</v>
      </c>
      <c r="Q25" s="205" t="str">
        <f t="shared" ref="Q25:Q28" si="11">AA7</f>
        <v>Actual Time</v>
      </c>
      <c r="R25" s="204" t="str">
        <f t="shared" ref="R25:R28" si="12">AB7</f>
        <v>Penalties</v>
      </c>
      <c r="S25" s="205" t="str">
        <f t="shared" ref="S25:S28" si="13">AC7</f>
        <v>Actual Time</v>
      </c>
      <c r="T25" s="239"/>
      <c r="U25" s="121"/>
      <c r="V25" s="239"/>
      <c r="W25" s="121"/>
      <c r="X25" s="239"/>
      <c r="Y25" s="121"/>
      <c r="Z25" s="239"/>
      <c r="AA25" s="121"/>
      <c r="AB25" s="239"/>
      <c r="AC25" s="121"/>
      <c r="AD25" s="239"/>
      <c r="AE25" s="121"/>
      <c r="AF25" s="239"/>
      <c r="AG25" s="121"/>
      <c r="AH25" s="239"/>
      <c r="AI25" s="121"/>
      <c r="AJ25" s="239"/>
      <c r="AK25" s="121"/>
      <c r="AL25" s="239"/>
      <c r="AM25" s="121"/>
      <c r="AN25" s="232"/>
      <c r="AO25" s="236"/>
      <c r="AP25" s="236"/>
      <c r="AQ25" s="264" t="s">
        <v>388</v>
      </c>
      <c r="AR25" s="201">
        <v>7</v>
      </c>
      <c r="AS25" s="201">
        <v>8</v>
      </c>
      <c r="AT25" s="201">
        <v>9</v>
      </c>
      <c r="AU25" s="200"/>
      <c r="AV25" s="200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</row>
    <row r="26" spans="1:69" s="87" customFormat="1" ht="15" hidden="1" customHeight="1" x14ac:dyDescent="0.25">
      <c r="A26" s="86"/>
      <c r="B26" s="247">
        <f t="shared" ref="B26:G26" si="14">B8</f>
        <v>1</v>
      </c>
      <c r="C26" s="145" t="str">
        <f t="shared" si="14"/>
        <v/>
      </c>
      <c r="D26" s="129" t="str">
        <f t="shared" si="14"/>
        <v/>
      </c>
      <c r="E26" s="129" t="str">
        <f t="shared" si="14"/>
        <v/>
      </c>
      <c r="F26" s="129" t="str">
        <f t="shared" si="14"/>
        <v/>
      </c>
      <c r="G26" s="207" t="str">
        <f t="shared" si="14"/>
        <v/>
      </c>
      <c r="H26" s="165" t="str">
        <f t="shared" si="2"/>
        <v/>
      </c>
      <c r="I26" s="166" t="str">
        <f t="shared" si="3"/>
        <v/>
      </c>
      <c r="J26" s="165" t="str">
        <f t="shared" si="4"/>
        <v/>
      </c>
      <c r="K26" s="166" t="str">
        <f t="shared" si="5"/>
        <v/>
      </c>
      <c r="L26" s="165" t="str">
        <f t="shared" si="6"/>
        <v/>
      </c>
      <c r="M26" s="166" t="str">
        <f t="shared" si="7"/>
        <v/>
      </c>
      <c r="N26" s="165" t="str">
        <f t="shared" si="8"/>
        <v/>
      </c>
      <c r="O26" s="166" t="str">
        <f t="shared" si="9"/>
        <v/>
      </c>
      <c r="P26" s="165" t="str">
        <f t="shared" si="10"/>
        <v/>
      </c>
      <c r="Q26" s="166" t="str">
        <f t="shared" si="11"/>
        <v/>
      </c>
      <c r="R26" s="165" t="str">
        <f t="shared" si="12"/>
        <v/>
      </c>
      <c r="S26" s="166" t="str">
        <f t="shared" si="13"/>
        <v/>
      </c>
      <c r="T26" s="239"/>
      <c r="U26" s="121"/>
      <c r="V26" s="239"/>
      <c r="W26" s="121"/>
      <c r="X26" s="239"/>
      <c r="Y26" s="121"/>
      <c r="Z26" s="239"/>
      <c r="AA26" s="121"/>
      <c r="AB26" s="239"/>
      <c r="AC26" s="121"/>
      <c r="AD26" s="239"/>
      <c r="AE26" s="121"/>
      <c r="AF26" s="239"/>
      <c r="AG26" s="121"/>
      <c r="AH26" s="239"/>
      <c r="AI26" s="121"/>
      <c r="AJ26" s="239"/>
      <c r="AK26" s="121"/>
      <c r="AL26" s="239"/>
      <c r="AM26" s="121"/>
      <c r="AN26" s="232"/>
      <c r="AO26" s="236"/>
      <c r="AP26" s="236"/>
      <c r="AQ26" s="265">
        <f>SUM(AR26:AU26)</f>
        <v>0</v>
      </c>
      <c r="AR26" s="198" t="str">
        <f>H26</f>
        <v/>
      </c>
      <c r="AS26" s="198" t="str">
        <f>J26</f>
        <v/>
      </c>
      <c r="AT26" s="198" t="str">
        <f>L26</f>
        <v/>
      </c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</row>
    <row r="27" spans="1:69" s="87" customFormat="1" ht="15" hidden="1" customHeight="1" x14ac:dyDescent="0.25">
      <c r="A27" s="86"/>
      <c r="B27" s="248">
        <f t="shared" ref="B27:G27" si="15">B9</f>
        <v>4</v>
      </c>
      <c r="C27" s="130" t="str">
        <f t="shared" si="15"/>
        <v/>
      </c>
      <c r="D27" s="128" t="str">
        <f t="shared" si="15"/>
        <v/>
      </c>
      <c r="E27" s="128" t="str">
        <f t="shared" si="15"/>
        <v/>
      </c>
      <c r="F27" s="128" t="str">
        <f t="shared" si="15"/>
        <v/>
      </c>
      <c r="G27" s="207" t="str">
        <f t="shared" si="15"/>
        <v/>
      </c>
      <c r="H27" s="152" t="str">
        <f t="shared" si="2"/>
        <v/>
      </c>
      <c r="I27" s="115" t="str">
        <f t="shared" si="3"/>
        <v/>
      </c>
      <c r="J27" s="152" t="str">
        <f t="shared" si="4"/>
        <v/>
      </c>
      <c r="K27" s="115" t="str">
        <f t="shared" si="5"/>
        <v/>
      </c>
      <c r="L27" s="152" t="str">
        <f t="shared" si="6"/>
        <v/>
      </c>
      <c r="M27" s="115" t="str">
        <f t="shared" si="7"/>
        <v/>
      </c>
      <c r="N27" s="152" t="str">
        <f t="shared" si="8"/>
        <v/>
      </c>
      <c r="O27" s="115" t="str">
        <f t="shared" si="9"/>
        <v/>
      </c>
      <c r="P27" s="152" t="str">
        <f t="shared" si="10"/>
        <v/>
      </c>
      <c r="Q27" s="115" t="str">
        <f t="shared" si="11"/>
        <v/>
      </c>
      <c r="R27" s="152" t="str">
        <f t="shared" si="12"/>
        <v/>
      </c>
      <c r="S27" s="115" t="str">
        <f t="shared" si="13"/>
        <v/>
      </c>
      <c r="T27" s="239"/>
      <c r="U27" s="121"/>
      <c r="V27" s="239"/>
      <c r="W27" s="121"/>
      <c r="X27" s="239"/>
      <c r="Y27" s="121"/>
      <c r="Z27" s="239"/>
      <c r="AA27" s="121"/>
      <c r="AB27" s="239"/>
      <c r="AC27" s="121"/>
      <c r="AD27" s="239"/>
      <c r="AE27" s="121"/>
      <c r="AF27" s="239"/>
      <c r="AG27" s="121"/>
      <c r="AH27" s="239"/>
      <c r="AI27" s="121"/>
      <c r="AJ27" s="239"/>
      <c r="AK27" s="121"/>
      <c r="AL27" s="239"/>
      <c r="AM27" s="121"/>
      <c r="AN27" s="232"/>
      <c r="AO27" s="236"/>
      <c r="AP27" s="236"/>
      <c r="AQ27" s="265">
        <f t="shared" ref="AQ27:AQ36" si="16">SUM(AR27:AU27)</f>
        <v>0</v>
      </c>
      <c r="AR27" s="198" t="str">
        <f t="shared" ref="AR27:AR36" si="17">H27</f>
        <v/>
      </c>
      <c r="AS27" s="198" t="str">
        <f t="shared" ref="AS27:AS36" si="18">J27</f>
        <v/>
      </c>
      <c r="AT27" s="198" t="str">
        <f t="shared" ref="AT27:AT36" si="19">L27</f>
        <v/>
      </c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</row>
    <row r="28" spans="1:69" s="87" customFormat="1" ht="15" hidden="1" customHeight="1" x14ac:dyDescent="0.25">
      <c r="A28" s="86"/>
      <c r="B28" s="248">
        <f t="shared" ref="B28:G28" si="20">B10</f>
        <v>5</v>
      </c>
      <c r="C28" s="130" t="str">
        <f t="shared" si="20"/>
        <v/>
      </c>
      <c r="D28" s="128" t="str">
        <f t="shared" si="20"/>
        <v/>
      </c>
      <c r="E28" s="128" t="str">
        <f t="shared" si="20"/>
        <v/>
      </c>
      <c r="F28" s="128" t="str">
        <f t="shared" si="20"/>
        <v/>
      </c>
      <c r="G28" s="207" t="str">
        <f t="shared" si="20"/>
        <v/>
      </c>
      <c r="H28" s="152" t="str">
        <f t="shared" si="2"/>
        <v/>
      </c>
      <c r="I28" s="115" t="str">
        <f t="shared" si="3"/>
        <v/>
      </c>
      <c r="J28" s="152" t="str">
        <f t="shared" si="4"/>
        <v/>
      </c>
      <c r="K28" s="115" t="str">
        <f t="shared" si="5"/>
        <v/>
      </c>
      <c r="L28" s="152" t="str">
        <f t="shared" si="6"/>
        <v/>
      </c>
      <c r="M28" s="115" t="str">
        <f t="shared" si="7"/>
        <v/>
      </c>
      <c r="N28" s="152" t="str">
        <f t="shared" si="8"/>
        <v/>
      </c>
      <c r="O28" s="115" t="str">
        <f t="shared" si="9"/>
        <v/>
      </c>
      <c r="P28" s="152" t="str">
        <f t="shared" si="10"/>
        <v/>
      </c>
      <c r="Q28" s="115" t="str">
        <f t="shared" si="11"/>
        <v/>
      </c>
      <c r="R28" s="152" t="str">
        <f t="shared" si="12"/>
        <v/>
      </c>
      <c r="S28" s="115" t="str">
        <f t="shared" si="13"/>
        <v/>
      </c>
      <c r="T28" s="239"/>
      <c r="U28" s="121"/>
      <c r="V28" s="239"/>
      <c r="W28" s="121"/>
      <c r="X28" s="239"/>
      <c r="Y28" s="121"/>
      <c r="Z28" s="239"/>
      <c r="AA28" s="121"/>
      <c r="AB28" s="239"/>
      <c r="AC28" s="121"/>
      <c r="AD28" s="239"/>
      <c r="AE28" s="121"/>
      <c r="AF28" s="239"/>
      <c r="AG28" s="121"/>
      <c r="AH28" s="239"/>
      <c r="AI28" s="121"/>
      <c r="AJ28" s="239"/>
      <c r="AK28" s="121"/>
      <c r="AL28" s="239"/>
      <c r="AM28" s="121"/>
      <c r="AN28" s="232"/>
      <c r="AO28" s="236"/>
      <c r="AP28" s="236"/>
      <c r="AQ28" s="265">
        <f t="shared" si="16"/>
        <v>0</v>
      </c>
      <c r="AR28" s="198" t="str">
        <f t="shared" si="17"/>
        <v/>
      </c>
      <c r="AS28" s="198" t="str">
        <f t="shared" si="18"/>
        <v/>
      </c>
      <c r="AT28" s="198" t="str">
        <f t="shared" si="19"/>
        <v/>
      </c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</row>
    <row r="29" spans="1:69" s="87" customFormat="1" ht="15" customHeight="1" x14ac:dyDescent="0.25">
      <c r="A29" s="86"/>
      <c r="B29" s="248">
        <f t="shared" ref="B29:G29" si="21">B11</f>
        <v>1</v>
      </c>
      <c r="C29" s="130" t="str">
        <f t="shared" si="21"/>
        <v>r31</v>
      </c>
      <c r="D29" s="128" t="str">
        <f t="shared" si="21"/>
        <v>Greg  Stout</v>
      </c>
      <c r="E29" s="128" t="str">
        <f t="shared" si="21"/>
        <v>Jonathan Oliver</v>
      </c>
      <c r="F29" s="128" t="str">
        <f t="shared" si="21"/>
        <v>Audi S3</v>
      </c>
      <c r="G29" s="207">
        <f t="shared" si="21"/>
        <v>6303</v>
      </c>
      <c r="H29" s="169" t="str">
        <f>V11</f>
        <v/>
      </c>
      <c r="I29" s="168">
        <f t="shared" ref="I29:S29" si="22">W11</f>
        <v>0</v>
      </c>
      <c r="J29" s="169" t="str">
        <f t="shared" si="22"/>
        <v/>
      </c>
      <c r="K29" s="168">
        <f t="shared" si="22"/>
        <v>0</v>
      </c>
      <c r="L29" s="169" t="str">
        <f t="shared" si="22"/>
        <v/>
      </c>
      <c r="M29" s="168">
        <f t="shared" si="22"/>
        <v>0</v>
      </c>
      <c r="N29" s="169" t="str">
        <f t="shared" si="22"/>
        <v/>
      </c>
      <c r="O29" s="168">
        <f t="shared" si="22"/>
        <v>0</v>
      </c>
      <c r="P29" s="169" t="str">
        <f t="shared" si="22"/>
        <v/>
      </c>
      <c r="Q29" s="168">
        <f t="shared" si="22"/>
        <v>0</v>
      </c>
      <c r="R29" s="169" t="str">
        <f t="shared" si="22"/>
        <v/>
      </c>
      <c r="S29" s="168">
        <f t="shared" si="22"/>
        <v>0</v>
      </c>
      <c r="T29" s="239"/>
      <c r="U29" s="121"/>
      <c r="V29" s="239"/>
      <c r="W29" s="121"/>
      <c r="X29" s="239"/>
      <c r="Y29" s="121"/>
      <c r="Z29" s="239"/>
      <c r="AA29" s="121"/>
      <c r="AB29" s="239"/>
      <c r="AC29" s="121"/>
      <c r="AD29" s="239"/>
      <c r="AE29" s="121"/>
      <c r="AF29" s="239"/>
      <c r="AG29" s="121"/>
      <c r="AH29" s="239"/>
      <c r="AI29" s="121"/>
      <c r="AJ29" s="239"/>
      <c r="AK29" s="121"/>
      <c r="AL29" s="239"/>
      <c r="AM29" s="121"/>
      <c r="AN29" s="232"/>
      <c r="AO29" s="236"/>
      <c r="AP29" s="236"/>
      <c r="AQ29" s="265">
        <f t="shared" si="16"/>
        <v>0</v>
      </c>
      <c r="AR29" s="198" t="str">
        <f t="shared" si="17"/>
        <v/>
      </c>
      <c r="AS29" s="198" t="str">
        <f t="shared" si="18"/>
        <v/>
      </c>
      <c r="AT29" s="198" t="str">
        <f t="shared" si="19"/>
        <v/>
      </c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</row>
    <row r="30" spans="1:69" s="87" customFormat="1" ht="15" customHeight="1" thickBot="1" x14ac:dyDescent="0.3">
      <c r="A30" s="86"/>
      <c r="B30" s="249">
        <f t="shared" ref="B30:G30" si="23">B12</f>
        <v>2</v>
      </c>
      <c r="C30" s="256" t="str">
        <f t="shared" si="23"/>
        <v>r32</v>
      </c>
      <c r="D30" s="257" t="str">
        <f t="shared" si="23"/>
        <v>Chris Fitzgerald</v>
      </c>
      <c r="E30" s="257" t="str">
        <f t="shared" si="23"/>
        <v>Corey Bryant</v>
      </c>
      <c r="F30" s="257" t="str">
        <f t="shared" si="23"/>
        <v>1964 Mini Deluxe</v>
      </c>
      <c r="G30" s="258">
        <f t="shared" si="23"/>
        <v>9447</v>
      </c>
      <c r="H30" s="268">
        <v>0</v>
      </c>
      <c r="I30" s="253">
        <v>0</v>
      </c>
      <c r="J30" s="268">
        <v>0</v>
      </c>
      <c r="K30" s="253">
        <v>0</v>
      </c>
      <c r="L30" s="268">
        <v>0</v>
      </c>
      <c r="M30" s="253">
        <v>0</v>
      </c>
      <c r="N30" s="268">
        <v>0</v>
      </c>
      <c r="O30" s="253">
        <v>0</v>
      </c>
      <c r="P30" s="268">
        <v>0</v>
      </c>
      <c r="Q30" s="253">
        <v>0</v>
      </c>
      <c r="R30" s="268">
        <v>0</v>
      </c>
      <c r="S30" s="253">
        <v>0</v>
      </c>
      <c r="T30" s="239"/>
      <c r="U30" s="121"/>
      <c r="V30" s="239"/>
      <c r="W30" s="121"/>
      <c r="X30" s="239"/>
      <c r="Y30" s="121"/>
      <c r="Z30" s="239"/>
      <c r="AA30" s="121"/>
      <c r="AB30" s="239"/>
      <c r="AC30" s="121"/>
      <c r="AD30" s="239"/>
      <c r="AE30" s="121"/>
      <c r="AF30" s="239"/>
      <c r="AG30" s="121"/>
      <c r="AH30" s="239"/>
      <c r="AI30" s="121"/>
      <c r="AJ30" s="239"/>
      <c r="AK30" s="121"/>
      <c r="AL30" s="239"/>
      <c r="AM30" s="121"/>
      <c r="AN30" s="232"/>
      <c r="AO30" s="236"/>
      <c r="AP30" s="236"/>
      <c r="AQ30" s="265">
        <f t="shared" si="16"/>
        <v>0</v>
      </c>
      <c r="AR30" s="198">
        <f t="shared" si="17"/>
        <v>0</v>
      </c>
      <c r="AS30" s="198">
        <f t="shared" si="18"/>
        <v>0</v>
      </c>
      <c r="AT30" s="198">
        <f t="shared" si="19"/>
        <v>0</v>
      </c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</row>
    <row r="31" spans="1:69" s="87" customFormat="1" ht="15" hidden="1" customHeight="1" x14ac:dyDescent="0.25">
      <c r="A31" s="86"/>
      <c r="B31" s="118">
        <f t="shared" ref="B31:G31" si="24">B13</f>
        <v>6</v>
      </c>
      <c r="C31" s="145" t="str">
        <f t="shared" si="24"/>
        <v/>
      </c>
      <c r="D31" s="129" t="str">
        <f t="shared" si="24"/>
        <v/>
      </c>
      <c r="E31" s="129" t="str">
        <f t="shared" si="24"/>
        <v/>
      </c>
      <c r="F31" s="129" t="str">
        <f t="shared" si="24"/>
        <v/>
      </c>
      <c r="G31" s="146" t="str">
        <f t="shared" si="24"/>
        <v/>
      </c>
      <c r="H31" s="155" t="str">
        <f t="shared" ref="H31:H35" si="25">R13</f>
        <v/>
      </c>
      <c r="I31" s="156" t="str">
        <f t="shared" ref="I31:I35" si="26">S13</f>
        <v/>
      </c>
      <c r="J31" s="233" t="str">
        <f t="shared" ref="J31:J35" si="27">T13</f>
        <v/>
      </c>
      <c r="K31" s="156" t="str">
        <f t="shared" ref="K31:K35" si="28">U13</f>
        <v/>
      </c>
      <c r="L31" s="233" t="str">
        <f t="shared" ref="L31:L35" si="29">V13</f>
        <v/>
      </c>
      <c r="M31" s="156" t="str">
        <f t="shared" ref="M31:M35" si="30">W13</f>
        <v/>
      </c>
      <c r="N31" s="255" t="str">
        <f>IF(C13="","",G31+H31+J31+L31)</f>
        <v/>
      </c>
      <c r="O31" s="121"/>
      <c r="P31" s="239"/>
      <c r="Q31" s="121"/>
      <c r="R31" s="239"/>
      <c r="S31" s="121"/>
      <c r="T31" s="239"/>
      <c r="U31" s="121"/>
      <c r="V31" s="239"/>
      <c r="W31" s="121"/>
      <c r="X31" s="239"/>
      <c r="Y31" s="121"/>
      <c r="Z31" s="239"/>
      <c r="AA31" s="121"/>
      <c r="AB31" s="239"/>
      <c r="AC31" s="121"/>
      <c r="AD31" s="239"/>
      <c r="AE31" s="121"/>
      <c r="AF31" s="239"/>
      <c r="AG31" s="121"/>
      <c r="AH31" s="239"/>
      <c r="AI31" s="121"/>
      <c r="AJ31" s="239"/>
      <c r="AK31" s="121"/>
      <c r="AL31" s="239"/>
      <c r="AM31" s="121"/>
      <c r="AN31" s="232"/>
      <c r="AO31" s="236"/>
      <c r="AP31" s="236"/>
      <c r="AQ31" s="265">
        <f t="shared" si="16"/>
        <v>0</v>
      </c>
      <c r="AR31" s="198" t="str">
        <f t="shared" si="17"/>
        <v/>
      </c>
      <c r="AS31" s="198" t="str">
        <f t="shared" si="18"/>
        <v/>
      </c>
      <c r="AT31" s="198" t="str">
        <f t="shared" si="19"/>
        <v/>
      </c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</row>
    <row r="32" spans="1:69" s="87" customFormat="1" ht="15" hidden="1" customHeight="1" x14ac:dyDescent="0.25">
      <c r="A32" s="86"/>
      <c r="B32" s="85">
        <f t="shared" ref="B32:G32" si="31">B14</f>
        <v>7</v>
      </c>
      <c r="C32" s="130" t="str">
        <f t="shared" si="31"/>
        <v/>
      </c>
      <c r="D32" s="128" t="str">
        <f t="shared" si="31"/>
        <v/>
      </c>
      <c r="E32" s="128" t="str">
        <f t="shared" si="31"/>
        <v/>
      </c>
      <c r="F32" s="128" t="str">
        <f t="shared" si="31"/>
        <v/>
      </c>
      <c r="G32" s="147" t="str">
        <f t="shared" si="31"/>
        <v/>
      </c>
      <c r="H32" s="152" t="str">
        <f t="shared" si="25"/>
        <v/>
      </c>
      <c r="I32" s="115" t="str">
        <f t="shared" si="26"/>
        <v/>
      </c>
      <c r="J32" s="237" t="str">
        <f t="shared" si="27"/>
        <v/>
      </c>
      <c r="K32" s="115" t="str">
        <f t="shared" si="28"/>
        <v/>
      </c>
      <c r="L32" s="237" t="str">
        <f t="shared" si="29"/>
        <v/>
      </c>
      <c r="M32" s="115" t="str">
        <f t="shared" si="30"/>
        <v/>
      </c>
      <c r="N32" s="240" t="str">
        <f>IF(C14="","",G32+H32+J32+L32)</f>
        <v/>
      </c>
      <c r="O32" s="121"/>
      <c r="P32" s="239"/>
      <c r="Q32" s="121"/>
      <c r="R32" s="239"/>
      <c r="S32" s="121"/>
      <c r="T32" s="239"/>
      <c r="U32" s="121"/>
      <c r="V32" s="239"/>
      <c r="W32" s="121"/>
      <c r="X32" s="239"/>
      <c r="Y32" s="121"/>
      <c r="Z32" s="239"/>
      <c r="AA32" s="121"/>
      <c r="AB32" s="239"/>
      <c r="AC32" s="121"/>
      <c r="AD32" s="239"/>
      <c r="AE32" s="121"/>
      <c r="AF32" s="239"/>
      <c r="AG32" s="121"/>
      <c r="AH32" s="239"/>
      <c r="AI32" s="121"/>
      <c r="AJ32" s="239"/>
      <c r="AK32" s="121"/>
      <c r="AL32" s="239"/>
      <c r="AM32" s="121"/>
      <c r="AN32" s="232"/>
      <c r="AO32" s="236"/>
      <c r="AP32" s="236"/>
      <c r="AQ32" s="265">
        <f t="shared" si="16"/>
        <v>0</v>
      </c>
      <c r="AR32" s="198" t="str">
        <f t="shared" si="17"/>
        <v/>
      </c>
      <c r="AS32" s="198" t="str">
        <f t="shared" si="18"/>
        <v/>
      </c>
      <c r="AT32" s="198" t="str">
        <f t="shared" si="19"/>
        <v/>
      </c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</row>
    <row r="33" spans="1:16378" s="3" customFormat="1" ht="15" hidden="1" customHeight="1" x14ac:dyDescent="0.25">
      <c r="A33" s="1"/>
      <c r="B33" s="85">
        <f t="shared" ref="B33:G33" si="32">B15</f>
        <v>8</v>
      </c>
      <c r="C33" s="130" t="str">
        <f t="shared" si="32"/>
        <v/>
      </c>
      <c r="D33" s="128" t="str">
        <f t="shared" si="32"/>
        <v/>
      </c>
      <c r="E33" s="128" t="str">
        <f t="shared" si="32"/>
        <v/>
      </c>
      <c r="F33" s="128" t="str">
        <f t="shared" si="32"/>
        <v/>
      </c>
      <c r="G33" s="147" t="str">
        <f t="shared" si="32"/>
        <v/>
      </c>
      <c r="H33" s="152" t="str">
        <f t="shared" si="25"/>
        <v/>
      </c>
      <c r="I33" s="115" t="str">
        <f t="shared" si="26"/>
        <v/>
      </c>
      <c r="J33" s="237" t="str">
        <f t="shared" si="27"/>
        <v/>
      </c>
      <c r="K33" s="115" t="str">
        <f t="shared" si="28"/>
        <v/>
      </c>
      <c r="L33" s="237" t="str">
        <f t="shared" si="29"/>
        <v/>
      </c>
      <c r="M33" s="115" t="str">
        <f t="shared" si="30"/>
        <v/>
      </c>
      <c r="N33" s="240" t="str">
        <f>IF(C15="","",G33+H33+J33+L33)</f>
        <v/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24"/>
      <c r="AO33" s="124"/>
      <c r="AP33" s="124"/>
      <c r="AQ33" s="265">
        <f t="shared" si="16"/>
        <v>0</v>
      </c>
      <c r="AR33" s="198" t="str">
        <f t="shared" si="17"/>
        <v/>
      </c>
      <c r="AS33" s="198" t="str">
        <f t="shared" si="18"/>
        <v/>
      </c>
      <c r="AT33" s="198" t="str">
        <f t="shared" si="19"/>
        <v/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84"/>
      <c r="ND33" s="84"/>
      <c r="NE33" s="84"/>
      <c r="NF33" s="84"/>
      <c r="NG33" s="84"/>
      <c r="NH33" s="84"/>
      <c r="NI33" s="84"/>
      <c r="NJ33" s="84"/>
      <c r="NK33" s="84"/>
      <c r="NL33" s="84"/>
      <c r="NM33" s="84"/>
      <c r="NN33" s="84"/>
      <c r="NO33" s="84"/>
      <c r="NP33" s="84"/>
      <c r="NQ33" s="84"/>
      <c r="NR33" s="84"/>
      <c r="NS33" s="84"/>
      <c r="NT33" s="84"/>
      <c r="NU33" s="84"/>
      <c r="NV33" s="84"/>
      <c r="NW33" s="84"/>
      <c r="NX33" s="84"/>
      <c r="NY33" s="84"/>
      <c r="NZ33" s="84"/>
      <c r="OA33" s="84"/>
      <c r="OB33" s="84"/>
      <c r="OC33" s="84"/>
      <c r="OD33" s="84"/>
      <c r="OE33" s="84"/>
      <c r="OF33" s="84"/>
      <c r="OG33" s="84"/>
      <c r="OH33" s="84"/>
      <c r="OI33" s="84"/>
      <c r="OJ33" s="84"/>
      <c r="OK33" s="84"/>
      <c r="OL33" s="84"/>
      <c r="OM33" s="84"/>
      <c r="ON33" s="84"/>
      <c r="OO33" s="84"/>
      <c r="OP33" s="84"/>
      <c r="OQ33" s="84"/>
      <c r="OR33" s="84"/>
      <c r="OS33" s="84"/>
      <c r="OT33" s="84"/>
      <c r="OU33" s="84"/>
      <c r="OV33" s="84"/>
      <c r="OW33" s="84"/>
      <c r="OX33" s="84"/>
      <c r="OY33" s="84"/>
      <c r="OZ33" s="84"/>
      <c r="PA33" s="84"/>
      <c r="PB33" s="84"/>
      <c r="PC33" s="84"/>
      <c r="PD33" s="84"/>
      <c r="PE33" s="84"/>
      <c r="PF33" s="84"/>
      <c r="PG33" s="84"/>
      <c r="PH33" s="84"/>
      <c r="PI33" s="84"/>
      <c r="PJ33" s="84"/>
      <c r="PK33" s="84"/>
      <c r="PL33" s="84"/>
      <c r="PM33" s="84"/>
      <c r="PN33" s="84"/>
      <c r="PO33" s="84"/>
      <c r="PP33" s="84"/>
      <c r="PQ33" s="84"/>
      <c r="PR33" s="84"/>
      <c r="PS33" s="84"/>
      <c r="PT33" s="84"/>
      <c r="PU33" s="84"/>
      <c r="PV33" s="84"/>
      <c r="PW33" s="84"/>
      <c r="PX33" s="84"/>
      <c r="PY33" s="84"/>
      <c r="PZ33" s="84"/>
      <c r="QA33" s="84"/>
      <c r="QB33" s="84"/>
      <c r="QC33" s="84"/>
      <c r="QD33" s="84"/>
      <c r="QE33" s="84"/>
      <c r="QF33" s="84"/>
      <c r="QG33" s="84"/>
      <c r="QH33" s="84"/>
      <c r="QI33" s="84"/>
      <c r="QJ33" s="84"/>
      <c r="QK33" s="84"/>
      <c r="QL33" s="84"/>
      <c r="QM33" s="84"/>
      <c r="QN33" s="84"/>
      <c r="QO33" s="84"/>
      <c r="QP33" s="84"/>
      <c r="QQ33" s="84"/>
      <c r="QR33" s="84"/>
      <c r="QS33" s="84"/>
      <c r="QT33" s="84"/>
      <c r="QU33" s="84"/>
      <c r="QV33" s="84"/>
      <c r="QW33" s="84"/>
      <c r="QX33" s="84"/>
      <c r="QY33" s="84"/>
      <c r="QZ33" s="84"/>
      <c r="RA33" s="84"/>
      <c r="RB33" s="84"/>
      <c r="RC33" s="84"/>
      <c r="RD33" s="84"/>
      <c r="RE33" s="84"/>
      <c r="RF33" s="84"/>
      <c r="RG33" s="84"/>
      <c r="RH33" s="84"/>
      <c r="RI33" s="84"/>
      <c r="RJ33" s="84"/>
      <c r="RK33" s="84"/>
      <c r="RL33" s="84"/>
      <c r="RM33" s="84"/>
      <c r="RN33" s="84"/>
      <c r="RO33" s="84"/>
      <c r="RP33" s="84"/>
      <c r="RQ33" s="84"/>
      <c r="RR33" s="84"/>
      <c r="RS33" s="84"/>
      <c r="RT33" s="84"/>
      <c r="RU33" s="84"/>
      <c r="RV33" s="84"/>
      <c r="RW33" s="84"/>
      <c r="RX33" s="84"/>
      <c r="RY33" s="84"/>
      <c r="RZ33" s="84"/>
      <c r="SA33" s="84"/>
      <c r="SB33" s="84"/>
      <c r="SC33" s="84"/>
      <c r="SD33" s="84"/>
      <c r="SE33" s="84"/>
      <c r="SF33" s="84"/>
      <c r="SG33" s="84"/>
      <c r="SH33" s="84"/>
      <c r="SI33" s="84"/>
      <c r="SJ33" s="84"/>
      <c r="SK33" s="84"/>
      <c r="SL33" s="84"/>
      <c r="SM33" s="84"/>
      <c r="SN33" s="84"/>
      <c r="SO33" s="84"/>
      <c r="SP33" s="84"/>
      <c r="SQ33" s="84"/>
      <c r="SR33" s="84"/>
      <c r="SS33" s="84"/>
      <c r="ST33" s="84"/>
      <c r="SU33" s="84"/>
      <c r="SV33" s="84"/>
      <c r="SW33" s="84"/>
      <c r="SX33" s="84"/>
      <c r="SY33" s="84"/>
      <c r="SZ33" s="84"/>
      <c r="TA33" s="84"/>
      <c r="TB33" s="84"/>
      <c r="TC33" s="84"/>
      <c r="TD33" s="84"/>
      <c r="TE33" s="84"/>
      <c r="TF33" s="84"/>
      <c r="TG33" s="84"/>
      <c r="TH33" s="84"/>
      <c r="TI33" s="84"/>
      <c r="TJ33" s="84"/>
      <c r="TK33" s="84"/>
      <c r="TL33" s="84"/>
      <c r="TM33" s="84"/>
      <c r="TN33" s="84"/>
      <c r="TO33" s="84"/>
      <c r="TP33" s="84"/>
      <c r="TQ33" s="84"/>
      <c r="TR33" s="84"/>
      <c r="TS33" s="84"/>
      <c r="TT33" s="84"/>
      <c r="TU33" s="84"/>
      <c r="TV33" s="84"/>
      <c r="TW33" s="84"/>
      <c r="TX33" s="84"/>
      <c r="TY33" s="84"/>
      <c r="TZ33" s="84"/>
      <c r="UA33" s="84"/>
      <c r="UB33" s="84"/>
      <c r="UC33" s="84"/>
      <c r="UD33" s="84"/>
      <c r="UE33" s="84"/>
      <c r="UF33" s="84"/>
      <c r="UG33" s="84"/>
      <c r="UH33" s="84"/>
      <c r="UI33" s="84"/>
      <c r="UJ33" s="84"/>
      <c r="UK33" s="84"/>
      <c r="UL33" s="84"/>
      <c r="UM33" s="84"/>
      <c r="UN33" s="84"/>
      <c r="UO33" s="84"/>
      <c r="UP33" s="84"/>
      <c r="UQ33" s="84"/>
      <c r="UR33" s="84"/>
      <c r="US33" s="84"/>
      <c r="UT33" s="84"/>
      <c r="UU33" s="84"/>
      <c r="UV33" s="84"/>
      <c r="UW33" s="84"/>
      <c r="UX33" s="84"/>
      <c r="UY33" s="84"/>
      <c r="UZ33" s="84"/>
      <c r="VA33" s="84"/>
      <c r="VB33" s="84"/>
      <c r="VC33" s="84"/>
      <c r="VD33" s="84"/>
      <c r="VE33" s="84"/>
      <c r="VF33" s="84"/>
      <c r="VG33" s="84"/>
      <c r="VH33" s="84"/>
      <c r="VI33" s="84"/>
      <c r="VJ33" s="84"/>
      <c r="VK33" s="84"/>
      <c r="VL33" s="84"/>
      <c r="VM33" s="84"/>
      <c r="VN33" s="84"/>
      <c r="VO33" s="84"/>
      <c r="VP33" s="84"/>
      <c r="VQ33" s="84"/>
      <c r="VR33" s="84"/>
      <c r="VS33" s="84"/>
      <c r="VT33" s="84"/>
      <c r="VU33" s="84"/>
      <c r="VV33" s="84"/>
      <c r="VW33" s="84"/>
      <c r="VX33" s="84"/>
      <c r="VY33" s="84"/>
      <c r="VZ33" s="84"/>
      <c r="WA33" s="84"/>
      <c r="WB33" s="84"/>
      <c r="WC33" s="84"/>
      <c r="WD33" s="84"/>
      <c r="WE33" s="84"/>
      <c r="WF33" s="84"/>
      <c r="WG33" s="84"/>
      <c r="WH33" s="84"/>
      <c r="WI33" s="84"/>
      <c r="WJ33" s="84"/>
      <c r="WK33" s="84"/>
      <c r="WL33" s="84"/>
      <c r="WM33" s="84"/>
      <c r="WN33" s="84"/>
      <c r="WO33" s="84"/>
      <c r="WP33" s="84"/>
      <c r="WQ33" s="84"/>
      <c r="WR33" s="84"/>
      <c r="WS33" s="84"/>
      <c r="WT33" s="84"/>
      <c r="WU33" s="84"/>
      <c r="WV33" s="84"/>
      <c r="WW33" s="84"/>
      <c r="WX33" s="84"/>
      <c r="WY33" s="84"/>
      <c r="WZ33" s="84"/>
      <c r="XA33" s="84"/>
      <c r="XB33" s="84"/>
      <c r="XC33" s="84"/>
      <c r="XD33" s="84"/>
      <c r="XE33" s="84"/>
      <c r="XF33" s="84"/>
      <c r="XG33" s="84"/>
      <c r="XH33" s="84"/>
      <c r="XI33" s="84"/>
      <c r="XJ33" s="84"/>
      <c r="XK33" s="84"/>
      <c r="XL33" s="84"/>
      <c r="XM33" s="84"/>
      <c r="XN33" s="84"/>
      <c r="XO33" s="84"/>
      <c r="XP33" s="84"/>
      <c r="XQ33" s="84"/>
      <c r="XR33" s="84"/>
      <c r="XS33" s="84"/>
      <c r="XT33" s="84"/>
      <c r="XU33" s="84"/>
      <c r="XV33" s="84"/>
      <c r="XW33" s="84"/>
      <c r="XX33" s="84"/>
      <c r="XY33" s="84"/>
      <c r="XZ33" s="84"/>
      <c r="YA33" s="84"/>
      <c r="YB33" s="84"/>
      <c r="YC33" s="84"/>
      <c r="YD33" s="84"/>
      <c r="YE33" s="84"/>
      <c r="YF33" s="84"/>
      <c r="YG33" s="84"/>
      <c r="YH33" s="84"/>
      <c r="YI33" s="84"/>
      <c r="YJ33" s="84"/>
      <c r="YK33" s="84"/>
      <c r="YL33" s="84"/>
      <c r="YM33" s="84"/>
      <c r="YN33" s="84"/>
      <c r="YO33" s="84"/>
      <c r="YP33" s="84"/>
      <c r="YQ33" s="84"/>
      <c r="YR33" s="84"/>
      <c r="YS33" s="84"/>
      <c r="YT33" s="84"/>
      <c r="YU33" s="84"/>
      <c r="YV33" s="84"/>
      <c r="YW33" s="84"/>
      <c r="YX33" s="84"/>
      <c r="YY33" s="84"/>
      <c r="YZ33" s="84"/>
      <c r="ZA33" s="84"/>
      <c r="ZB33" s="84"/>
      <c r="ZC33" s="84"/>
      <c r="ZD33" s="84"/>
      <c r="ZE33" s="84"/>
      <c r="ZF33" s="84"/>
      <c r="ZG33" s="84"/>
      <c r="ZH33" s="84"/>
      <c r="ZI33" s="84"/>
      <c r="ZJ33" s="84"/>
      <c r="ZK33" s="84"/>
      <c r="ZL33" s="84"/>
      <c r="ZM33" s="84"/>
      <c r="ZN33" s="84"/>
      <c r="ZO33" s="84"/>
      <c r="ZP33" s="84"/>
      <c r="ZQ33" s="84"/>
      <c r="ZR33" s="84"/>
      <c r="ZS33" s="84"/>
      <c r="ZT33" s="84"/>
      <c r="ZU33" s="84"/>
      <c r="ZV33" s="84"/>
      <c r="ZW33" s="84"/>
      <c r="ZX33" s="84"/>
      <c r="ZY33" s="84"/>
      <c r="ZZ33" s="84"/>
      <c r="AAA33" s="84"/>
      <c r="AAB33" s="84"/>
      <c r="AAC33" s="84"/>
      <c r="AAD33" s="84"/>
      <c r="AAE33" s="84"/>
      <c r="AAF33" s="84"/>
      <c r="AAG33" s="84"/>
      <c r="AAH33" s="84"/>
      <c r="AAI33" s="84"/>
      <c r="AAJ33" s="84"/>
      <c r="AAK33" s="84"/>
      <c r="AAL33" s="84"/>
      <c r="AAM33" s="84"/>
      <c r="AAN33" s="84"/>
      <c r="AAO33" s="84"/>
      <c r="AAP33" s="84"/>
      <c r="AAQ33" s="84"/>
      <c r="AAR33" s="84"/>
      <c r="AAS33" s="84"/>
      <c r="AAT33" s="84"/>
      <c r="AAU33" s="84"/>
      <c r="AAV33" s="84"/>
      <c r="AAW33" s="84"/>
      <c r="AAX33" s="84"/>
      <c r="AAY33" s="84"/>
      <c r="AAZ33" s="84"/>
      <c r="ABA33" s="84"/>
      <c r="ABB33" s="84"/>
      <c r="ABC33" s="84"/>
      <c r="ABD33" s="84"/>
      <c r="ABE33" s="84"/>
      <c r="ABF33" s="84"/>
      <c r="ABG33" s="84"/>
      <c r="ABH33" s="84"/>
      <c r="ABI33" s="84"/>
      <c r="ABJ33" s="84"/>
      <c r="ABK33" s="84"/>
      <c r="ABL33" s="84"/>
      <c r="ABM33" s="84"/>
      <c r="ABN33" s="84"/>
      <c r="ABO33" s="84"/>
      <c r="ABP33" s="84"/>
      <c r="ABQ33" s="84"/>
      <c r="ABR33" s="84"/>
      <c r="ABS33" s="84"/>
      <c r="ABT33" s="84"/>
      <c r="ABU33" s="84"/>
      <c r="ABV33" s="84"/>
      <c r="ABW33" s="84"/>
      <c r="ABX33" s="84"/>
      <c r="ABY33" s="84"/>
      <c r="ABZ33" s="84"/>
      <c r="ACA33" s="84"/>
      <c r="ACB33" s="84"/>
      <c r="ACC33" s="84"/>
      <c r="ACD33" s="84"/>
      <c r="ACE33" s="84"/>
      <c r="ACF33" s="84"/>
      <c r="ACG33" s="84"/>
      <c r="ACH33" s="84"/>
      <c r="ACI33" s="84"/>
      <c r="ACJ33" s="84"/>
      <c r="ACK33" s="84"/>
      <c r="ACL33" s="84"/>
      <c r="ACM33" s="84"/>
      <c r="ACN33" s="84"/>
      <c r="ACO33" s="84"/>
      <c r="ACP33" s="84"/>
      <c r="ACQ33" s="84"/>
      <c r="ACR33" s="84"/>
      <c r="ACS33" s="84"/>
      <c r="ACT33" s="84"/>
      <c r="ACU33" s="84"/>
      <c r="ACV33" s="84"/>
      <c r="ACW33" s="84"/>
      <c r="ACX33" s="84"/>
      <c r="ACY33" s="84"/>
      <c r="ACZ33" s="84"/>
      <c r="ADA33" s="84"/>
      <c r="ADB33" s="84"/>
      <c r="ADC33" s="84"/>
      <c r="ADD33" s="84"/>
      <c r="ADE33" s="84"/>
      <c r="ADF33" s="84"/>
      <c r="ADG33" s="84"/>
      <c r="ADH33" s="84"/>
      <c r="ADI33" s="84"/>
      <c r="ADJ33" s="84"/>
      <c r="ADK33" s="84"/>
      <c r="ADL33" s="84"/>
      <c r="ADM33" s="84"/>
      <c r="ADN33" s="84"/>
      <c r="ADO33" s="84"/>
      <c r="ADP33" s="84"/>
      <c r="ADQ33" s="84"/>
      <c r="ADR33" s="84"/>
      <c r="ADS33" s="84"/>
      <c r="ADT33" s="84"/>
      <c r="ADU33" s="84"/>
      <c r="ADV33" s="84"/>
      <c r="ADW33" s="84"/>
      <c r="ADX33" s="84"/>
      <c r="ADY33" s="84"/>
      <c r="ADZ33" s="84"/>
      <c r="AEA33" s="84"/>
      <c r="AEB33" s="84"/>
      <c r="AEC33" s="84"/>
      <c r="AED33" s="84"/>
      <c r="AEE33" s="84"/>
      <c r="AEF33" s="84"/>
      <c r="AEG33" s="84"/>
      <c r="AEH33" s="84"/>
      <c r="AEI33" s="84"/>
      <c r="AEJ33" s="84"/>
      <c r="AEK33" s="84"/>
      <c r="AEL33" s="84"/>
      <c r="AEM33" s="84"/>
      <c r="AEN33" s="84"/>
      <c r="AEO33" s="84"/>
      <c r="AEP33" s="84"/>
      <c r="AEQ33" s="84"/>
      <c r="AER33" s="84"/>
      <c r="AES33" s="84"/>
      <c r="AET33" s="84"/>
      <c r="AEU33" s="84"/>
      <c r="AEV33" s="84"/>
      <c r="AEW33" s="84"/>
      <c r="AEX33" s="84"/>
      <c r="AEY33" s="84"/>
      <c r="AEZ33" s="84"/>
      <c r="AFA33" s="84"/>
      <c r="AFB33" s="84"/>
      <c r="AFC33" s="84"/>
      <c r="AFD33" s="84"/>
      <c r="AFE33" s="84"/>
      <c r="AFF33" s="84"/>
      <c r="AFG33" s="84"/>
      <c r="AFH33" s="84"/>
      <c r="AFI33" s="84"/>
      <c r="AFJ33" s="84"/>
      <c r="AFK33" s="84"/>
      <c r="AFL33" s="84"/>
      <c r="AFM33" s="84"/>
      <c r="AFN33" s="84"/>
      <c r="AFO33" s="84"/>
      <c r="AFP33" s="84"/>
      <c r="AFQ33" s="84"/>
      <c r="AFR33" s="84"/>
      <c r="AFS33" s="84"/>
      <c r="AFT33" s="84"/>
      <c r="AFU33" s="84"/>
      <c r="AFV33" s="84"/>
      <c r="AFW33" s="84"/>
      <c r="AFX33" s="84"/>
      <c r="AFY33" s="84"/>
      <c r="AFZ33" s="84"/>
      <c r="AGA33" s="84"/>
      <c r="AGB33" s="84"/>
      <c r="AGC33" s="84"/>
      <c r="AGD33" s="84"/>
      <c r="AGE33" s="84"/>
      <c r="AGF33" s="84"/>
      <c r="AGG33" s="84"/>
      <c r="AGH33" s="84"/>
      <c r="AGI33" s="84"/>
      <c r="AGJ33" s="84"/>
      <c r="AGK33" s="84"/>
      <c r="AGL33" s="84"/>
      <c r="AGM33" s="84"/>
      <c r="AGN33" s="84"/>
      <c r="AGO33" s="84"/>
      <c r="AGP33" s="84"/>
      <c r="AGQ33" s="84"/>
      <c r="AGR33" s="84"/>
      <c r="AGS33" s="84"/>
      <c r="AGT33" s="84"/>
      <c r="AGU33" s="84"/>
      <c r="AGV33" s="84"/>
      <c r="AGW33" s="84"/>
      <c r="AGX33" s="84"/>
      <c r="AGY33" s="84"/>
      <c r="AGZ33" s="84"/>
      <c r="AHA33" s="84"/>
      <c r="AHB33" s="84"/>
      <c r="AHC33" s="84"/>
      <c r="AHD33" s="84"/>
      <c r="AHE33" s="84"/>
      <c r="AHF33" s="84"/>
      <c r="AHG33" s="84"/>
      <c r="AHH33" s="84"/>
      <c r="AHI33" s="84"/>
      <c r="AHJ33" s="84"/>
      <c r="AHK33" s="84"/>
      <c r="AHL33" s="84"/>
      <c r="AHM33" s="84"/>
      <c r="AHN33" s="84"/>
      <c r="AHO33" s="84"/>
      <c r="AHP33" s="84"/>
      <c r="AHQ33" s="84"/>
      <c r="AHR33" s="84"/>
      <c r="AHS33" s="84"/>
      <c r="AHT33" s="84"/>
      <c r="AHU33" s="84"/>
      <c r="AHV33" s="84"/>
      <c r="AHW33" s="84"/>
      <c r="AHX33" s="84"/>
      <c r="AHY33" s="84"/>
      <c r="AHZ33" s="84"/>
      <c r="AIA33" s="84"/>
      <c r="AIB33" s="84"/>
      <c r="AIC33" s="84"/>
      <c r="AID33" s="84"/>
      <c r="AIE33" s="84"/>
      <c r="AIF33" s="84"/>
      <c r="AIG33" s="84"/>
      <c r="AIH33" s="84"/>
      <c r="AII33" s="84"/>
      <c r="AIJ33" s="84"/>
      <c r="AIK33" s="84"/>
      <c r="AIL33" s="84"/>
      <c r="AIM33" s="84"/>
      <c r="AIN33" s="84"/>
      <c r="AIO33" s="84"/>
      <c r="AIP33" s="84"/>
      <c r="AIQ33" s="84"/>
      <c r="AIR33" s="84"/>
      <c r="AIS33" s="84"/>
      <c r="AIT33" s="84"/>
      <c r="AIU33" s="84"/>
      <c r="AIV33" s="84"/>
      <c r="AIW33" s="84"/>
      <c r="AIX33" s="84"/>
      <c r="AIY33" s="84"/>
      <c r="AIZ33" s="84"/>
      <c r="AJA33" s="84"/>
      <c r="AJB33" s="84"/>
      <c r="AJC33" s="84"/>
      <c r="AJD33" s="84"/>
      <c r="AJE33" s="84"/>
      <c r="AJF33" s="84"/>
      <c r="AJG33" s="84"/>
      <c r="AJH33" s="84"/>
      <c r="AJI33" s="84"/>
      <c r="AJJ33" s="84"/>
      <c r="AJK33" s="84"/>
      <c r="AJL33" s="84"/>
      <c r="AJM33" s="84"/>
      <c r="AJN33" s="84"/>
      <c r="AJO33" s="84"/>
      <c r="AJP33" s="84"/>
      <c r="AJQ33" s="84"/>
      <c r="AJR33" s="84"/>
      <c r="AJS33" s="84"/>
      <c r="AJT33" s="84"/>
      <c r="AJU33" s="84"/>
      <c r="AJV33" s="84"/>
      <c r="AJW33" s="84"/>
      <c r="AJX33" s="84"/>
      <c r="AJY33" s="84"/>
      <c r="AJZ33" s="84"/>
      <c r="AKA33" s="84"/>
      <c r="AKB33" s="84"/>
      <c r="AKC33" s="84"/>
      <c r="AKD33" s="84"/>
      <c r="AKE33" s="84"/>
      <c r="AKF33" s="84"/>
      <c r="AKG33" s="84"/>
      <c r="AKH33" s="84"/>
      <c r="AKI33" s="84"/>
      <c r="AKJ33" s="84"/>
      <c r="AKK33" s="84"/>
      <c r="AKL33" s="84"/>
      <c r="AKM33" s="84"/>
      <c r="AKN33" s="84"/>
      <c r="AKO33" s="84"/>
      <c r="AKP33" s="84"/>
      <c r="AKQ33" s="84"/>
      <c r="AKR33" s="84"/>
      <c r="AKS33" s="84"/>
      <c r="AKT33" s="84"/>
      <c r="AKU33" s="84"/>
      <c r="AKV33" s="84"/>
      <c r="AKW33" s="84"/>
      <c r="AKX33" s="84"/>
      <c r="AKY33" s="84"/>
      <c r="AKZ33" s="84"/>
      <c r="ALA33" s="84"/>
      <c r="ALB33" s="84"/>
      <c r="ALC33" s="84"/>
      <c r="ALD33" s="84"/>
      <c r="ALE33" s="84"/>
      <c r="ALF33" s="84"/>
      <c r="ALG33" s="84"/>
      <c r="ALH33" s="84"/>
      <c r="ALI33" s="84"/>
      <c r="ALJ33" s="84"/>
      <c r="ALK33" s="84"/>
      <c r="ALL33" s="84"/>
      <c r="ALM33" s="84"/>
      <c r="ALN33" s="84"/>
      <c r="ALO33" s="84"/>
      <c r="ALP33" s="84"/>
      <c r="ALQ33" s="84"/>
      <c r="ALR33" s="84"/>
      <c r="ALS33" s="84"/>
      <c r="ALT33" s="84"/>
      <c r="ALU33" s="84"/>
      <c r="ALV33" s="84"/>
      <c r="ALW33" s="84"/>
      <c r="ALX33" s="84"/>
      <c r="ALY33" s="84"/>
      <c r="ALZ33" s="84"/>
      <c r="AMA33" s="84"/>
      <c r="AMB33" s="84"/>
      <c r="AMC33" s="84"/>
      <c r="AMD33" s="84"/>
      <c r="AME33" s="84"/>
      <c r="AMF33" s="84"/>
      <c r="AMG33" s="84"/>
      <c r="AMH33" s="84"/>
      <c r="AMI33" s="84"/>
      <c r="AMJ33" s="84"/>
      <c r="AMK33" s="84"/>
      <c r="AML33" s="84"/>
      <c r="AMM33" s="84"/>
      <c r="AMN33" s="84"/>
      <c r="AMO33" s="84"/>
      <c r="AMP33" s="84"/>
      <c r="AMQ33" s="84"/>
      <c r="AMR33" s="84"/>
      <c r="AMS33" s="84"/>
      <c r="AMT33" s="84"/>
      <c r="AMU33" s="84"/>
      <c r="AMV33" s="84"/>
      <c r="AMW33" s="84"/>
      <c r="AMX33" s="84"/>
      <c r="AMY33" s="84"/>
      <c r="AMZ33" s="84"/>
      <c r="ANA33" s="84"/>
      <c r="ANB33" s="84"/>
      <c r="ANC33" s="84"/>
      <c r="AND33" s="84"/>
      <c r="ANE33" s="84"/>
      <c r="ANF33" s="84"/>
      <c r="ANG33" s="84"/>
      <c r="ANH33" s="84"/>
      <c r="ANI33" s="84"/>
      <c r="ANJ33" s="84"/>
      <c r="ANK33" s="84"/>
      <c r="ANL33" s="84"/>
      <c r="ANM33" s="84"/>
      <c r="ANN33" s="84"/>
      <c r="ANO33" s="84"/>
      <c r="ANP33" s="84"/>
      <c r="ANQ33" s="84"/>
      <c r="ANR33" s="84"/>
      <c r="ANS33" s="84"/>
      <c r="ANT33" s="84"/>
      <c r="ANU33" s="84"/>
      <c r="ANV33" s="84"/>
      <c r="ANW33" s="84"/>
      <c r="ANX33" s="84"/>
      <c r="ANY33" s="84"/>
      <c r="ANZ33" s="84"/>
      <c r="AOA33" s="84"/>
      <c r="AOB33" s="84"/>
      <c r="AOC33" s="84"/>
      <c r="AOD33" s="84"/>
      <c r="AOE33" s="84"/>
      <c r="AOF33" s="84"/>
      <c r="AOG33" s="84"/>
      <c r="AOH33" s="84"/>
      <c r="AOI33" s="84"/>
      <c r="AOJ33" s="84"/>
      <c r="AOK33" s="84"/>
      <c r="AOL33" s="84"/>
      <c r="AOM33" s="84"/>
      <c r="AON33" s="84"/>
      <c r="AOO33" s="84"/>
      <c r="AOP33" s="84"/>
      <c r="AOQ33" s="84"/>
      <c r="AOR33" s="84"/>
      <c r="AOS33" s="84"/>
      <c r="AOT33" s="84"/>
      <c r="AOU33" s="84"/>
      <c r="AOV33" s="84"/>
      <c r="AOW33" s="84"/>
      <c r="AOX33" s="84"/>
      <c r="AOY33" s="84"/>
      <c r="AOZ33" s="84"/>
      <c r="APA33" s="84"/>
      <c r="APB33" s="84"/>
      <c r="APC33" s="84"/>
      <c r="APD33" s="84"/>
      <c r="APE33" s="84"/>
      <c r="APF33" s="84"/>
      <c r="APG33" s="84"/>
      <c r="APH33" s="84"/>
      <c r="API33" s="84"/>
      <c r="APJ33" s="84"/>
      <c r="APK33" s="84"/>
      <c r="APL33" s="84"/>
      <c r="APM33" s="84"/>
      <c r="APN33" s="84"/>
      <c r="APO33" s="84"/>
      <c r="APP33" s="84"/>
      <c r="APQ33" s="84"/>
      <c r="APR33" s="84"/>
      <c r="APS33" s="84"/>
      <c r="APT33" s="84"/>
      <c r="APU33" s="84"/>
      <c r="APV33" s="84"/>
      <c r="APW33" s="84"/>
      <c r="APX33" s="84"/>
      <c r="APY33" s="84"/>
      <c r="APZ33" s="84"/>
      <c r="AQA33" s="84"/>
      <c r="AQB33" s="84"/>
      <c r="AQC33" s="84"/>
      <c r="AQD33" s="84"/>
      <c r="AQE33" s="84"/>
      <c r="AQF33" s="84"/>
      <c r="AQG33" s="84"/>
      <c r="AQH33" s="84"/>
      <c r="AQI33" s="84"/>
      <c r="AQJ33" s="84"/>
      <c r="AQK33" s="84"/>
      <c r="AQL33" s="84"/>
      <c r="AQM33" s="84"/>
      <c r="AQN33" s="84"/>
      <c r="AQO33" s="84"/>
      <c r="AQP33" s="84"/>
      <c r="AQQ33" s="84"/>
      <c r="AQR33" s="84"/>
      <c r="AQS33" s="84"/>
      <c r="AQT33" s="84"/>
      <c r="AQU33" s="84"/>
      <c r="AQV33" s="84"/>
      <c r="AQW33" s="84"/>
      <c r="AQX33" s="84"/>
      <c r="AQY33" s="84"/>
      <c r="AQZ33" s="84"/>
      <c r="ARA33" s="84"/>
      <c r="ARB33" s="84"/>
      <c r="ARC33" s="84"/>
      <c r="ARD33" s="84"/>
      <c r="ARE33" s="84"/>
      <c r="ARF33" s="84"/>
      <c r="ARG33" s="84"/>
      <c r="ARH33" s="84"/>
      <c r="ARI33" s="84"/>
      <c r="ARJ33" s="84"/>
      <c r="ARK33" s="84"/>
      <c r="ARL33" s="84"/>
      <c r="ARM33" s="84"/>
      <c r="ARN33" s="84"/>
      <c r="ARO33" s="84"/>
      <c r="ARP33" s="84"/>
      <c r="ARQ33" s="84"/>
      <c r="ARR33" s="84"/>
      <c r="ARS33" s="84"/>
      <c r="ART33" s="84"/>
      <c r="ARU33" s="84"/>
      <c r="ARV33" s="84"/>
      <c r="ARW33" s="84"/>
      <c r="ARX33" s="84"/>
      <c r="ARY33" s="84"/>
      <c r="ARZ33" s="84"/>
      <c r="ASA33" s="84"/>
      <c r="ASB33" s="84"/>
      <c r="ASC33" s="84"/>
      <c r="ASD33" s="84"/>
      <c r="ASE33" s="84"/>
      <c r="ASF33" s="84"/>
      <c r="ASG33" s="84"/>
      <c r="ASH33" s="84"/>
      <c r="ASI33" s="84"/>
      <c r="ASJ33" s="84"/>
      <c r="ASK33" s="84"/>
      <c r="ASL33" s="84"/>
      <c r="ASM33" s="84"/>
      <c r="ASN33" s="84"/>
      <c r="ASO33" s="84"/>
      <c r="ASP33" s="84"/>
      <c r="ASQ33" s="84"/>
      <c r="ASR33" s="84"/>
      <c r="ASS33" s="84"/>
      <c r="AST33" s="84"/>
      <c r="ASU33" s="84"/>
      <c r="ASV33" s="84"/>
      <c r="ASW33" s="84"/>
      <c r="ASX33" s="84"/>
      <c r="ASY33" s="84"/>
      <c r="ASZ33" s="84"/>
      <c r="ATA33" s="84"/>
      <c r="ATB33" s="84"/>
      <c r="ATC33" s="84"/>
      <c r="ATD33" s="84"/>
      <c r="ATE33" s="84"/>
      <c r="ATF33" s="84"/>
      <c r="ATG33" s="84"/>
      <c r="ATH33" s="84"/>
      <c r="ATI33" s="84"/>
      <c r="ATJ33" s="84"/>
      <c r="ATK33" s="84"/>
      <c r="ATL33" s="84"/>
      <c r="ATM33" s="84"/>
      <c r="ATN33" s="84"/>
      <c r="ATO33" s="84"/>
      <c r="ATP33" s="84"/>
      <c r="ATQ33" s="84"/>
      <c r="ATR33" s="84"/>
      <c r="ATS33" s="84"/>
      <c r="ATT33" s="84"/>
      <c r="ATU33" s="84"/>
      <c r="ATV33" s="84"/>
      <c r="ATW33" s="84"/>
      <c r="ATX33" s="84"/>
      <c r="ATY33" s="84"/>
      <c r="ATZ33" s="84"/>
      <c r="AUA33" s="84"/>
      <c r="AUB33" s="84"/>
      <c r="AUC33" s="84"/>
      <c r="AUD33" s="84"/>
      <c r="AUE33" s="84"/>
      <c r="AUF33" s="84"/>
      <c r="AUG33" s="84"/>
      <c r="AUH33" s="84"/>
      <c r="AUI33" s="84"/>
      <c r="AUJ33" s="84"/>
      <c r="AUK33" s="84"/>
      <c r="AUL33" s="84"/>
      <c r="AUM33" s="84"/>
      <c r="AUN33" s="84"/>
      <c r="AUO33" s="84"/>
      <c r="AUP33" s="84"/>
      <c r="AUQ33" s="84"/>
      <c r="AUR33" s="84"/>
      <c r="AUS33" s="84"/>
      <c r="AUT33" s="84"/>
      <c r="AUU33" s="84"/>
      <c r="AUV33" s="84"/>
      <c r="AUW33" s="84"/>
      <c r="AUX33" s="84"/>
      <c r="AUY33" s="84"/>
      <c r="AUZ33" s="84"/>
      <c r="AVA33" s="84"/>
      <c r="AVB33" s="84"/>
      <c r="AVC33" s="84"/>
      <c r="AVD33" s="84"/>
      <c r="AVE33" s="84"/>
      <c r="AVF33" s="84"/>
      <c r="AVG33" s="84"/>
      <c r="AVH33" s="84"/>
      <c r="AVI33" s="84"/>
      <c r="AVJ33" s="84"/>
      <c r="AVK33" s="84"/>
      <c r="AVL33" s="84"/>
      <c r="AVM33" s="84"/>
      <c r="AVN33" s="84"/>
      <c r="AVO33" s="84"/>
      <c r="AVP33" s="84"/>
      <c r="AVQ33" s="84"/>
      <c r="AVR33" s="84"/>
      <c r="AVS33" s="84"/>
      <c r="AVT33" s="84"/>
      <c r="AVU33" s="84"/>
      <c r="AVV33" s="84"/>
      <c r="AVW33" s="84"/>
      <c r="AVX33" s="84"/>
      <c r="AVY33" s="84"/>
      <c r="AVZ33" s="84"/>
      <c r="AWA33" s="84"/>
      <c r="AWB33" s="84"/>
      <c r="AWC33" s="84"/>
      <c r="AWD33" s="84"/>
      <c r="AWE33" s="84"/>
      <c r="AWF33" s="84"/>
      <c r="AWG33" s="84"/>
      <c r="AWH33" s="84"/>
      <c r="AWI33" s="84"/>
      <c r="AWJ33" s="84"/>
      <c r="AWK33" s="84"/>
      <c r="AWL33" s="84"/>
      <c r="AWM33" s="84"/>
      <c r="AWN33" s="84"/>
      <c r="AWO33" s="84"/>
      <c r="AWP33" s="84"/>
      <c r="AWQ33" s="84"/>
      <c r="AWR33" s="84"/>
      <c r="AWS33" s="84"/>
      <c r="AWT33" s="84"/>
      <c r="AWU33" s="84"/>
      <c r="AWV33" s="84"/>
      <c r="AWW33" s="84"/>
      <c r="AWX33" s="84"/>
      <c r="AWY33" s="84"/>
      <c r="AWZ33" s="84"/>
      <c r="AXA33" s="84"/>
      <c r="AXB33" s="84"/>
      <c r="AXC33" s="84"/>
      <c r="AXD33" s="84"/>
      <c r="AXE33" s="84"/>
      <c r="AXF33" s="84"/>
      <c r="AXG33" s="84"/>
      <c r="AXH33" s="84"/>
      <c r="AXI33" s="84"/>
      <c r="AXJ33" s="84"/>
      <c r="AXK33" s="84"/>
      <c r="AXL33" s="84"/>
      <c r="AXM33" s="84"/>
      <c r="AXN33" s="84"/>
      <c r="AXO33" s="84"/>
      <c r="AXP33" s="84"/>
      <c r="AXQ33" s="84"/>
      <c r="AXR33" s="84"/>
      <c r="AXS33" s="84"/>
      <c r="AXT33" s="84"/>
      <c r="AXU33" s="84"/>
      <c r="AXV33" s="84"/>
      <c r="AXW33" s="84"/>
      <c r="AXX33" s="84"/>
      <c r="AXY33" s="84"/>
      <c r="AXZ33" s="84"/>
      <c r="AYA33" s="84"/>
      <c r="AYB33" s="84"/>
      <c r="AYC33" s="84"/>
      <c r="AYD33" s="84"/>
      <c r="AYE33" s="84"/>
      <c r="AYF33" s="84"/>
      <c r="AYG33" s="84"/>
      <c r="AYH33" s="84"/>
      <c r="AYI33" s="84"/>
      <c r="AYJ33" s="84"/>
      <c r="AYK33" s="84"/>
      <c r="AYL33" s="84"/>
      <c r="AYM33" s="84"/>
      <c r="AYN33" s="84"/>
      <c r="AYO33" s="84"/>
      <c r="AYP33" s="84"/>
      <c r="AYQ33" s="84"/>
      <c r="AYR33" s="84"/>
      <c r="AYS33" s="84"/>
      <c r="AYT33" s="84"/>
      <c r="AYU33" s="84"/>
      <c r="AYV33" s="84"/>
      <c r="AYW33" s="84"/>
      <c r="AYX33" s="84"/>
      <c r="AYY33" s="84"/>
      <c r="AYZ33" s="84"/>
      <c r="AZA33" s="84"/>
      <c r="AZB33" s="84"/>
      <c r="AZC33" s="84"/>
      <c r="AZD33" s="84"/>
      <c r="AZE33" s="84"/>
      <c r="AZF33" s="84"/>
      <c r="AZG33" s="84"/>
      <c r="AZH33" s="84"/>
      <c r="AZI33" s="84"/>
      <c r="AZJ33" s="84"/>
      <c r="AZK33" s="84"/>
      <c r="AZL33" s="84"/>
      <c r="AZM33" s="84"/>
      <c r="AZN33" s="84"/>
      <c r="AZO33" s="84"/>
      <c r="AZP33" s="84"/>
      <c r="AZQ33" s="84"/>
      <c r="AZR33" s="84"/>
      <c r="AZS33" s="84"/>
      <c r="AZT33" s="84"/>
      <c r="AZU33" s="84"/>
      <c r="AZV33" s="84"/>
      <c r="AZW33" s="84"/>
      <c r="AZX33" s="84"/>
      <c r="AZY33" s="84"/>
      <c r="AZZ33" s="84"/>
      <c r="BAA33" s="84"/>
      <c r="BAB33" s="84"/>
      <c r="BAC33" s="84"/>
      <c r="BAD33" s="84"/>
      <c r="BAE33" s="84"/>
      <c r="BAF33" s="84"/>
      <c r="BAG33" s="84"/>
      <c r="BAH33" s="84"/>
      <c r="BAI33" s="84"/>
      <c r="BAJ33" s="84"/>
      <c r="BAK33" s="84"/>
      <c r="BAL33" s="84"/>
      <c r="BAM33" s="84"/>
      <c r="BAN33" s="84"/>
      <c r="BAO33" s="84"/>
      <c r="BAP33" s="84"/>
      <c r="BAQ33" s="84"/>
      <c r="BAR33" s="84"/>
      <c r="BAS33" s="84"/>
      <c r="BAT33" s="84"/>
      <c r="BAU33" s="84"/>
      <c r="BAV33" s="84"/>
      <c r="BAW33" s="84"/>
      <c r="BAX33" s="84"/>
      <c r="BAY33" s="84"/>
      <c r="BAZ33" s="84"/>
      <c r="BBA33" s="84"/>
      <c r="BBB33" s="84"/>
      <c r="BBC33" s="84"/>
      <c r="BBD33" s="84"/>
      <c r="BBE33" s="84"/>
      <c r="BBF33" s="84"/>
      <c r="BBG33" s="84"/>
      <c r="BBH33" s="84"/>
      <c r="BBI33" s="84"/>
      <c r="BBJ33" s="84"/>
      <c r="BBK33" s="84"/>
      <c r="BBL33" s="84"/>
      <c r="BBM33" s="84"/>
      <c r="BBN33" s="84"/>
      <c r="BBO33" s="84"/>
      <c r="BBP33" s="84"/>
      <c r="BBQ33" s="84"/>
      <c r="BBR33" s="84"/>
      <c r="BBS33" s="84"/>
      <c r="BBT33" s="84"/>
      <c r="BBU33" s="84"/>
      <c r="BBV33" s="84"/>
      <c r="BBW33" s="84"/>
      <c r="BBX33" s="84"/>
      <c r="BBY33" s="84"/>
      <c r="BBZ33" s="84"/>
      <c r="BCA33" s="84"/>
      <c r="BCB33" s="84"/>
      <c r="BCC33" s="84"/>
      <c r="BCD33" s="84"/>
      <c r="BCE33" s="84"/>
      <c r="BCF33" s="84"/>
      <c r="BCG33" s="84"/>
      <c r="BCH33" s="84"/>
      <c r="BCI33" s="84"/>
      <c r="BCJ33" s="84"/>
      <c r="BCK33" s="84"/>
      <c r="BCL33" s="84"/>
      <c r="BCM33" s="84"/>
      <c r="BCN33" s="84"/>
      <c r="BCO33" s="84"/>
      <c r="BCP33" s="84"/>
      <c r="BCQ33" s="84"/>
      <c r="BCR33" s="84"/>
      <c r="BCS33" s="84"/>
      <c r="BCT33" s="84"/>
      <c r="BCU33" s="84"/>
      <c r="BCV33" s="84"/>
      <c r="BCW33" s="84"/>
      <c r="BCX33" s="84"/>
      <c r="BCY33" s="84"/>
      <c r="BCZ33" s="84"/>
      <c r="BDA33" s="84"/>
      <c r="BDB33" s="84"/>
      <c r="BDC33" s="84"/>
      <c r="BDD33" s="84"/>
      <c r="BDE33" s="84"/>
      <c r="BDF33" s="84"/>
      <c r="BDG33" s="84"/>
      <c r="BDH33" s="84"/>
      <c r="BDI33" s="84"/>
      <c r="BDJ33" s="84"/>
      <c r="BDK33" s="84"/>
      <c r="BDL33" s="84"/>
      <c r="BDM33" s="84"/>
      <c r="BDN33" s="84"/>
      <c r="BDO33" s="84"/>
      <c r="BDP33" s="84"/>
      <c r="BDQ33" s="84"/>
      <c r="BDR33" s="84"/>
      <c r="BDS33" s="84"/>
      <c r="BDT33" s="84"/>
      <c r="BDU33" s="84"/>
      <c r="BDV33" s="84"/>
      <c r="BDW33" s="84"/>
      <c r="BDX33" s="84"/>
      <c r="BDY33" s="84"/>
      <c r="BDZ33" s="84"/>
      <c r="BEA33" s="84"/>
      <c r="BEB33" s="84"/>
      <c r="BEC33" s="84"/>
      <c r="BED33" s="84"/>
      <c r="BEE33" s="84"/>
      <c r="BEF33" s="84"/>
      <c r="BEG33" s="84"/>
      <c r="BEH33" s="84"/>
      <c r="BEI33" s="84"/>
      <c r="BEJ33" s="84"/>
      <c r="BEK33" s="84"/>
      <c r="BEL33" s="84"/>
      <c r="BEM33" s="84"/>
      <c r="BEN33" s="84"/>
      <c r="BEO33" s="84"/>
      <c r="BEP33" s="84"/>
      <c r="BEQ33" s="84"/>
      <c r="BER33" s="84"/>
      <c r="BES33" s="84"/>
      <c r="BET33" s="84"/>
      <c r="BEU33" s="84"/>
      <c r="BEV33" s="84"/>
      <c r="BEW33" s="84"/>
      <c r="BEX33" s="84"/>
      <c r="BEY33" s="84"/>
      <c r="BEZ33" s="84"/>
      <c r="BFA33" s="84"/>
      <c r="BFB33" s="84"/>
      <c r="BFC33" s="84"/>
      <c r="BFD33" s="84"/>
      <c r="BFE33" s="84"/>
      <c r="BFF33" s="84"/>
      <c r="BFG33" s="84"/>
      <c r="BFH33" s="84"/>
      <c r="BFI33" s="84"/>
      <c r="BFJ33" s="84"/>
      <c r="BFK33" s="84"/>
      <c r="BFL33" s="84"/>
      <c r="BFM33" s="84"/>
      <c r="BFN33" s="84"/>
      <c r="BFO33" s="84"/>
      <c r="BFP33" s="84"/>
      <c r="BFQ33" s="84"/>
      <c r="BFR33" s="84"/>
      <c r="BFS33" s="84"/>
      <c r="BFT33" s="84"/>
      <c r="BFU33" s="84"/>
      <c r="BFV33" s="84"/>
      <c r="BFW33" s="84"/>
      <c r="BFX33" s="84"/>
      <c r="BFY33" s="84"/>
      <c r="BFZ33" s="84"/>
      <c r="BGA33" s="84"/>
      <c r="BGB33" s="84"/>
      <c r="BGC33" s="84"/>
      <c r="BGD33" s="84"/>
      <c r="BGE33" s="84"/>
      <c r="BGF33" s="84"/>
      <c r="BGG33" s="84"/>
      <c r="BGH33" s="84"/>
      <c r="BGI33" s="84"/>
      <c r="BGJ33" s="84"/>
      <c r="BGK33" s="84"/>
      <c r="BGL33" s="84"/>
      <c r="BGM33" s="84"/>
      <c r="BGN33" s="84"/>
      <c r="BGO33" s="84"/>
      <c r="BGP33" s="84"/>
      <c r="BGQ33" s="84"/>
      <c r="BGR33" s="84"/>
      <c r="BGS33" s="84"/>
      <c r="BGT33" s="84"/>
      <c r="BGU33" s="84"/>
      <c r="BGV33" s="84"/>
      <c r="BGW33" s="84"/>
      <c r="BGX33" s="84"/>
      <c r="BGY33" s="84"/>
      <c r="BGZ33" s="84"/>
      <c r="BHA33" s="84"/>
      <c r="BHB33" s="84"/>
      <c r="BHC33" s="84"/>
      <c r="BHD33" s="84"/>
      <c r="BHE33" s="84"/>
      <c r="BHF33" s="84"/>
      <c r="BHG33" s="84"/>
      <c r="BHH33" s="84"/>
      <c r="BHI33" s="84"/>
      <c r="BHJ33" s="84"/>
      <c r="BHK33" s="84"/>
      <c r="BHL33" s="84"/>
      <c r="BHM33" s="84"/>
      <c r="BHN33" s="84"/>
      <c r="BHO33" s="84"/>
      <c r="BHP33" s="84"/>
      <c r="BHQ33" s="84"/>
      <c r="BHR33" s="84"/>
      <c r="BHS33" s="84"/>
      <c r="BHT33" s="84"/>
      <c r="BHU33" s="84"/>
      <c r="BHV33" s="84"/>
      <c r="BHW33" s="84"/>
      <c r="BHX33" s="84"/>
      <c r="BHY33" s="84"/>
      <c r="BHZ33" s="84"/>
      <c r="BIA33" s="84"/>
      <c r="BIB33" s="84"/>
      <c r="BIC33" s="84"/>
      <c r="BID33" s="84"/>
      <c r="BIE33" s="84"/>
      <c r="BIF33" s="84"/>
      <c r="BIG33" s="84"/>
      <c r="BIH33" s="84"/>
      <c r="BII33" s="84"/>
      <c r="BIJ33" s="84"/>
      <c r="BIK33" s="84"/>
      <c r="BIL33" s="84"/>
      <c r="BIM33" s="84"/>
      <c r="BIN33" s="84"/>
      <c r="BIO33" s="84"/>
      <c r="BIP33" s="84"/>
      <c r="BIQ33" s="84"/>
      <c r="BIR33" s="84"/>
      <c r="BIS33" s="84"/>
      <c r="BIT33" s="84"/>
      <c r="BIU33" s="84"/>
      <c r="BIV33" s="84"/>
      <c r="BIW33" s="84"/>
      <c r="BIX33" s="84"/>
      <c r="BIY33" s="84"/>
      <c r="BIZ33" s="84"/>
      <c r="BJA33" s="84"/>
      <c r="BJB33" s="84"/>
      <c r="BJC33" s="84"/>
      <c r="BJD33" s="84"/>
      <c r="BJE33" s="84"/>
      <c r="BJF33" s="84"/>
      <c r="BJG33" s="84"/>
      <c r="BJH33" s="84"/>
      <c r="BJI33" s="84"/>
      <c r="BJJ33" s="84"/>
      <c r="BJK33" s="84"/>
      <c r="BJL33" s="84"/>
      <c r="BJM33" s="84"/>
      <c r="BJN33" s="84"/>
      <c r="BJO33" s="84"/>
      <c r="BJP33" s="84"/>
      <c r="BJQ33" s="84"/>
      <c r="BJR33" s="84"/>
      <c r="BJS33" s="84"/>
      <c r="BJT33" s="84"/>
      <c r="BJU33" s="84"/>
      <c r="BJV33" s="84"/>
      <c r="BJW33" s="84"/>
      <c r="BJX33" s="84"/>
      <c r="BJY33" s="84"/>
      <c r="BJZ33" s="84"/>
      <c r="BKA33" s="84"/>
      <c r="BKB33" s="84"/>
      <c r="BKC33" s="84"/>
      <c r="BKD33" s="84"/>
      <c r="BKE33" s="84"/>
      <c r="BKF33" s="84"/>
      <c r="BKG33" s="84"/>
      <c r="BKH33" s="84"/>
      <c r="BKI33" s="84"/>
      <c r="BKJ33" s="84"/>
      <c r="BKK33" s="84"/>
      <c r="BKL33" s="84"/>
      <c r="BKM33" s="84"/>
      <c r="BKN33" s="84"/>
      <c r="BKO33" s="84"/>
      <c r="BKP33" s="84"/>
      <c r="BKQ33" s="84"/>
      <c r="BKR33" s="84"/>
      <c r="BKS33" s="84"/>
      <c r="BKT33" s="84"/>
      <c r="BKU33" s="84"/>
      <c r="BKV33" s="84"/>
      <c r="BKW33" s="84"/>
      <c r="BKX33" s="84"/>
      <c r="BKY33" s="84"/>
      <c r="BKZ33" s="84"/>
      <c r="BLA33" s="84"/>
      <c r="BLB33" s="84"/>
      <c r="BLC33" s="84"/>
      <c r="BLD33" s="84"/>
      <c r="BLE33" s="84"/>
      <c r="BLF33" s="84"/>
      <c r="BLG33" s="84"/>
      <c r="BLH33" s="84"/>
      <c r="BLI33" s="84"/>
      <c r="BLJ33" s="84"/>
      <c r="BLK33" s="84"/>
      <c r="BLL33" s="84"/>
      <c r="BLM33" s="84"/>
      <c r="BLN33" s="84"/>
      <c r="BLO33" s="84"/>
      <c r="BLP33" s="84"/>
      <c r="BLQ33" s="84"/>
      <c r="BLR33" s="84"/>
      <c r="BLS33" s="84"/>
      <c r="BLT33" s="84"/>
      <c r="BLU33" s="84"/>
      <c r="BLV33" s="84"/>
      <c r="BLW33" s="84"/>
      <c r="BLX33" s="84"/>
      <c r="BLY33" s="84"/>
      <c r="BLZ33" s="84"/>
      <c r="BMA33" s="84"/>
      <c r="BMB33" s="84"/>
      <c r="BMC33" s="84"/>
      <c r="BMD33" s="84"/>
      <c r="BME33" s="84"/>
      <c r="BMF33" s="84"/>
      <c r="BMG33" s="84"/>
      <c r="BMH33" s="84"/>
      <c r="BMI33" s="84"/>
      <c r="BMJ33" s="84"/>
      <c r="BMK33" s="84"/>
      <c r="BML33" s="84"/>
      <c r="BMM33" s="84"/>
      <c r="BMN33" s="84"/>
      <c r="BMO33" s="84"/>
      <c r="BMP33" s="84"/>
      <c r="BMQ33" s="84"/>
      <c r="BMR33" s="84"/>
      <c r="BMS33" s="84"/>
      <c r="BMT33" s="84"/>
      <c r="BMU33" s="84"/>
      <c r="BMV33" s="84"/>
      <c r="BMW33" s="84"/>
      <c r="BMX33" s="84"/>
      <c r="BMY33" s="84"/>
      <c r="BMZ33" s="84"/>
      <c r="BNA33" s="84"/>
      <c r="BNB33" s="84"/>
      <c r="BNC33" s="84"/>
      <c r="BND33" s="84"/>
      <c r="BNE33" s="84"/>
      <c r="BNF33" s="84"/>
      <c r="BNG33" s="84"/>
      <c r="BNH33" s="84"/>
      <c r="BNI33" s="84"/>
      <c r="BNJ33" s="84"/>
      <c r="BNK33" s="84"/>
      <c r="BNL33" s="84"/>
      <c r="BNM33" s="84"/>
      <c r="BNN33" s="84"/>
      <c r="BNO33" s="84"/>
      <c r="BNP33" s="84"/>
      <c r="BNQ33" s="84"/>
      <c r="BNR33" s="84"/>
      <c r="BNS33" s="84"/>
      <c r="BNT33" s="84"/>
      <c r="BNU33" s="84"/>
      <c r="BNV33" s="84"/>
      <c r="BNW33" s="84"/>
      <c r="BNX33" s="84"/>
      <c r="BNY33" s="84"/>
      <c r="BNZ33" s="84"/>
      <c r="BOA33" s="84"/>
      <c r="BOB33" s="84"/>
      <c r="BOC33" s="84"/>
      <c r="BOD33" s="84"/>
      <c r="BOE33" s="84"/>
      <c r="BOF33" s="84"/>
      <c r="BOG33" s="84"/>
      <c r="BOH33" s="84"/>
      <c r="BOI33" s="84"/>
      <c r="BOJ33" s="84"/>
      <c r="BOK33" s="84"/>
      <c r="BOL33" s="84"/>
      <c r="BOM33" s="84"/>
      <c r="BON33" s="84"/>
      <c r="BOO33" s="84"/>
      <c r="BOP33" s="84"/>
      <c r="BOQ33" s="84"/>
      <c r="BOR33" s="84"/>
      <c r="BOS33" s="84"/>
      <c r="BOT33" s="84"/>
      <c r="BOU33" s="84"/>
      <c r="BOV33" s="84"/>
      <c r="BOW33" s="84"/>
      <c r="BOX33" s="84"/>
      <c r="BOY33" s="84"/>
      <c r="BOZ33" s="84"/>
      <c r="BPA33" s="84"/>
      <c r="BPB33" s="84"/>
      <c r="BPC33" s="84"/>
      <c r="BPD33" s="84"/>
      <c r="BPE33" s="84"/>
      <c r="BPF33" s="84"/>
      <c r="BPG33" s="84"/>
      <c r="BPH33" s="84"/>
      <c r="BPI33" s="84"/>
      <c r="BPJ33" s="84"/>
      <c r="BPK33" s="84"/>
      <c r="BPL33" s="84"/>
      <c r="BPM33" s="84"/>
      <c r="BPN33" s="84"/>
      <c r="BPO33" s="84"/>
      <c r="BPP33" s="84"/>
      <c r="BPQ33" s="84"/>
      <c r="BPR33" s="84"/>
      <c r="BPS33" s="84"/>
      <c r="BPT33" s="84"/>
      <c r="BPU33" s="84"/>
      <c r="BPV33" s="84"/>
      <c r="BPW33" s="84"/>
      <c r="BPX33" s="84"/>
      <c r="BPY33" s="84"/>
      <c r="BPZ33" s="84"/>
      <c r="BQA33" s="84"/>
      <c r="BQB33" s="84"/>
      <c r="BQC33" s="84"/>
      <c r="BQD33" s="84"/>
      <c r="BQE33" s="84"/>
      <c r="BQF33" s="84"/>
      <c r="BQG33" s="84"/>
      <c r="BQH33" s="84"/>
      <c r="BQI33" s="84"/>
      <c r="BQJ33" s="84"/>
      <c r="BQK33" s="84"/>
      <c r="BQL33" s="84"/>
      <c r="BQM33" s="84"/>
      <c r="BQN33" s="84"/>
      <c r="BQO33" s="84"/>
      <c r="BQP33" s="84"/>
      <c r="BQQ33" s="84"/>
      <c r="BQR33" s="84"/>
      <c r="BQS33" s="84"/>
      <c r="BQT33" s="84"/>
      <c r="BQU33" s="84"/>
      <c r="BQV33" s="84"/>
      <c r="BQW33" s="84"/>
      <c r="BQX33" s="84"/>
      <c r="BQY33" s="84"/>
      <c r="BQZ33" s="84"/>
      <c r="BRA33" s="84"/>
      <c r="BRB33" s="84"/>
      <c r="BRC33" s="84"/>
      <c r="BRD33" s="84"/>
      <c r="BRE33" s="84"/>
      <c r="BRF33" s="84"/>
      <c r="BRG33" s="84"/>
      <c r="BRH33" s="84"/>
      <c r="BRI33" s="84"/>
      <c r="BRJ33" s="84"/>
      <c r="BRK33" s="84"/>
      <c r="BRL33" s="84"/>
      <c r="BRM33" s="84"/>
      <c r="BRN33" s="84"/>
      <c r="BRO33" s="84"/>
      <c r="BRP33" s="84"/>
      <c r="BRQ33" s="84"/>
      <c r="BRR33" s="84"/>
      <c r="BRS33" s="84"/>
      <c r="BRT33" s="84"/>
      <c r="BRU33" s="84"/>
      <c r="BRV33" s="84"/>
      <c r="BRW33" s="84"/>
      <c r="BRX33" s="84"/>
      <c r="BRY33" s="84"/>
      <c r="BRZ33" s="84"/>
      <c r="BSA33" s="84"/>
      <c r="BSB33" s="84"/>
      <c r="BSC33" s="84"/>
      <c r="BSD33" s="84"/>
      <c r="BSE33" s="84"/>
      <c r="BSF33" s="84"/>
      <c r="BSG33" s="84"/>
      <c r="BSH33" s="84"/>
      <c r="BSI33" s="84"/>
      <c r="BSJ33" s="84"/>
      <c r="BSK33" s="84"/>
      <c r="BSL33" s="84"/>
      <c r="BSM33" s="84"/>
      <c r="BSN33" s="84"/>
      <c r="BSO33" s="84"/>
      <c r="BSP33" s="84"/>
      <c r="BSQ33" s="84"/>
      <c r="BSR33" s="84"/>
      <c r="BSS33" s="84"/>
      <c r="BST33" s="84"/>
      <c r="BSU33" s="84"/>
      <c r="BSV33" s="84"/>
      <c r="BSW33" s="84"/>
      <c r="BSX33" s="84"/>
      <c r="BSY33" s="84"/>
      <c r="BSZ33" s="84"/>
      <c r="BTA33" s="84"/>
      <c r="BTB33" s="84"/>
      <c r="BTC33" s="84"/>
      <c r="BTD33" s="84"/>
      <c r="BTE33" s="84"/>
      <c r="BTF33" s="84"/>
      <c r="BTG33" s="84"/>
      <c r="BTH33" s="84"/>
      <c r="BTI33" s="84"/>
      <c r="BTJ33" s="84"/>
      <c r="BTK33" s="84"/>
      <c r="BTL33" s="84"/>
      <c r="BTM33" s="84"/>
      <c r="BTN33" s="84"/>
      <c r="BTO33" s="84"/>
      <c r="BTP33" s="84"/>
      <c r="BTQ33" s="84"/>
      <c r="BTR33" s="84"/>
      <c r="BTS33" s="84"/>
      <c r="BTT33" s="84"/>
      <c r="BTU33" s="84"/>
      <c r="BTV33" s="84"/>
      <c r="BTW33" s="84"/>
      <c r="BTX33" s="84"/>
      <c r="BTY33" s="84"/>
      <c r="BTZ33" s="84"/>
      <c r="BUA33" s="84"/>
      <c r="BUB33" s="84"/>
      <c r="BUC33" s="84"/>
      <c r="BUD33" s="84"/>
      <c r="BUE33" s="84"/>
      <c r="BUF33" s="84"/>
      <c r="BUG33" s="84"/>
      <c r="BUH33" s="84"/>
      <c r="BUI33" s="84"/>
      <c r="BUJ33" s="84"/>
      <c r="BUK33" s="84"/>
      <c r="BUL33" s="84"/>
      <c r="BUM33" s="84"/>
      <c r="BUN33" s="84"/>
      <c r="BUO33" s="84"/>
      <c r="BUP33" s="84"/>
      <c r="BUQ33" s="84"/>
      <c r="BUR33" s="84"/>
      <c r="BUS33" s="84"/>
      <c r="BUT33" s="84"/>
      <c r="BUU33" s="84"/>
      <c r="BUV33" s="84"/>
      <c r="BUW33" s="84"/>
      <c r="BUX33" s="84"/>
      <c r="BUY33" s="84"/>
      <c r="BUZ33" s="84"/>
      <c r="BVA33" s="84"/>
      <c r="BVB33" s="84"/>
      <c r="BVC33" s="84"/>
      <c r="BVD33" s="84"/>
      <c r="BVE33" s="84"/>
      <c r="BVF33" s="84"/>
      <c r="BVG33" s="84"/>
      <c r="BVH33" s="84"/>
      <c r="BVI33" s="84"/>
      <c r="BVJ33" s="84"/>
      <c r="BVK33" s="84"/>
      <c r="BVL33" s="84"/>
      <c r="BVM33" s="84"/>
      <c r="BVN33" s="84"/>
      <c r="BVO33" s="84"/>
      <c r="BVP33" s="84"/>
      <c r="BVQ33" s="84"/>
      <c r="BVR33" s="84"/>
      <c r="BVS33" s="84"/>
      <c r="BVT33" s="84"/>
      <c r="BVU33" s="84"/>
      <c r="BVV33" s="84"/>
      <c r="BVW33" s="84"/>
      <c r="BVX33" s="84"/>
      <c r="BVY33" s="84"/>
      <c r="BVZ33" s="84"/>
      <c r="BWA33" s="84"/>
      <c r="BWB33" s="84"/>
      <c r="BWC33" s="84"/>
      <c r="BWD33" s="84"/>
      <c r="BWE33" s="84"/>
      <c r="BWF33" s="84"/>
      <c r="BWG33" s="84"/>
      <c r="BWH33" s="84"/>
      <c r="BWI33" s="84"/>
      <c r="BWJ33" s="84"/>
      <c r="BWK33" s="84"/>
      <c r="BWL33" s="84"/>
      <c r="BWM33" s="84"/>
      <c r="BWN33" s="84"/>
      <c r="BWO33" s="84"/>
      <c r="BWP33" s="84"/>
      <c r="BWQ33" s="84"/>
      <c r="BWR33" s="84"/>
      <c r="BWS33" s="84"/>
      <c r="BWT33" s="84"/>
      <c r="BWU33" s="84"/>
      <c r="BWV33" s="84"/>
      <c r="BWW33" s="84"/>
      <c r="BWX33" s="84"/>
      <c r="BWY33" s="84"/>
      <c r="BWZ33" s="84"/>
      <c r="BXA33" s="84"/>
      <c r="BXB33" s="84"/>
      <c r="BXC33" s="84"/>
      <c r="BXD33" s="84"/>
      <c r="BXE33" s="84"/>
      <c r="BXF33" s="84"/>
      <c r="BXG33" s="84"/>
      <c r="BXH33" s="84"/>
      <c r="BXI33" s="84"/>
      <c r="BXJ33" s="84"/>
      <c r="BXK33" s="84"/>
      <c r="BXL33" s="84"/>
      <c r="BXM33" s="84"/>
      <c r="BXN33" s="84"/>
      <c r="BXO33" s="84"/>
      <c r="BXP33" s="84"/>
      <c r="BXQ33" s="84"/>
      <c r="BXR33" s="84"/>
      <c r="BXS33" s="84"/>
      <c r="BXT33" s="84"/>
      <c r="BXU33" s="84"/>
      <c r="BXV33" s="84"/>
      <c r="BXW33" s="84"/>
      <c r="BXX33" s="84"/>
      <c r="BXY33" s="84"/>
      <c r="BXZ33" s="84"/>
      <c r="BYA33" s="84"/>
      <c r="BYB33" s="84"/>
      <c r="BYC33" s="84"/>
      <c r="BYD33" s="84"/>
      <c r="BYE33" s="84"/>
      <c r="BYF33" s="84"/>
      <c r="BYG33" s="84"/>
      <c r="BYH33" s="84"/>
      <c r="BYI33" s="84"/>
      <c r="BYJ33" s="84"/>
      <c r="BYK33" s="84"/>
      <c r="BYL33" s="84"/>
      <c r="BYM33" s="84"/>
      <c r="BYN33" s="84"/>
      <c r="BYO33" s="84"/>
      <c r="BYP33" s="84"/>
      <c r="BYQ33" s="84"/>
      <c r="BYR33" s="84"/>
      <c r="BYS33" s="84"/>
      <c r="BYT33" s="84"/>
      <c r="BYU33" s="84"/>
      <c r="BYV33" s="84"/>
      <c r="BYW33" s="84"/>
      <c r="BYX33" s="84"/>
      <c r="BYY33" s="84"/>
      <c r="BYZ33" s="84"/>
      <c r="BZA33" s="84"/>
      <c r="BZB33" s="84"/>
      <c r="BZC33" s="84"/>
      <c r="BZD33" s="84"/>
      <c r="BZE33" s="84"/>
      <c r="BZF33" s="84"/>
      <c r="BZG33" s="84"/>
      <c r="BZH33" s="84"/>
      <c r="BZI33" s="84"/>
      <c r="BZJ33" s="84"/>
      <c r="BZK33" s="84"/>
      <c r="BZL33" s="84"/>
      <c r="BZM33" s="84"/>
      <c r="BZN33" s="84"/>
      <c r="BZO33" s="84"/>
      <c r="BZP33" s="84"/>
      <c r="BZQ33" s="84"/>
      <c r="BZR33" s="84"/>
      <c r="BZS33" s="84"/>
      <c r="BZT33" s="84"/>
      <c r="BZU33" s="84"/>
      <c r="BZV33" s="84"/>
      <c r="BZW33" s="84"/>
      <c r="BZX33" s="84"/>
      <c r="BZY33" s="84"/>
      <c r="BZZ33" s="84"/>
      <c r="CAA33" s="84"/>
      <c r="CAB33" s="84"/>
      <c r="CAC33" s="84"/>
      <c r="CAD33" s="84"/>
      <c r="CAE33" s="84"/>
      <c r="CAF33" s="84"/>
      <c r="CAG33" s="84"/>
      <c r="CAH33" s="84"/>
      <c r="CAI33" s="84"/>
      <c r="CAJ33" s="84"/>
      <c r="CAK33" s="84"/>
      <c r="CAL33" s="84"/>
      <c r="CAM33" s="84"/>
      <c r="CAN33" s="84"/>
      <c r="CAO33" s="84"/>
      <c r="CAP33" s="84"/>
      <c r="CAQ33" s="84"/>
      <c r="CAR33" s="84"/>
      <c r="CAS33" s="84"/>
      <c r="CAT33" s="84"/>
      <c r="CAU33" s="84"/>
      <c r="CAV33" s="84"/>
      <c r="CAW33" s="84"/>
      <c r="CAX33" s="84"/>
      <c r="CAY33" s="84"/>
      <c r="CAZ33" s="84"/>
      <c r="CBA33" s="84"/>
      <c r="CBB33" s="84"/>
      <c r="CBC33" s="84"/>
      <c r="CBD33" s="84"/>
      <c r="CBE33" s="84"/>
      <c r="CBF33" s="84"/>
      <c r="CBG33" s="84"/>
      <c r="CBH33" s="84"/>
      <c r="CBI33" s="84"/>
      <c r="CBJ33" s="84"/>
      <c r="CBK33" s="84"/>
      <c r="CBL33" s="84"/>
      <c r="CBM33" s="84"/>
      <c r="CBN33" s="84"/>
      <c r="CBO33" s="84"/>
      <c r="CBP33" s="84"/>
      <c r="CBQ33" s="84"/>
      <c r="CBR33" s="84"/>
      <c r="CBS33" s="84"/>
      <c r="CBT33" s="84"/>
      <c r="CBU33" s="84"/>
      <c r="CBV33" s="84"/>
      <c r="CBW33" s="84"/>
      <c r="CBX33" s="84"/>
      <c r="CBY33" s="84"/>
      <c r="CBZ33" s="84"/>
      <c r="CCA33" s="84"/>
      <c r="CCB33" s="84"/>
      <c r="CCC33" s="84"/>
      <c r="CCD33" s="84"/>
      <c r="CCE33" s="84"/>
      <c r="CCF33" s="84"/>
      <c r="CCG33" s="84"/>
      <c r="CCH33" s="84"/>
      <c r="CCI33" s="84"/>
      <c r="CCJ33" s="84"/>
      <c r="CCK33" s="84"/>
      <c r="CCL33" s="84"/>
      <c r="CCM33" s="84"/>
      <c r="CCN33" s="84"/>
      <c r="CCO33" s="84"/>
      <c r="CCP33" s="84"/>
      <c r="CCQ33" s="84"/>
      <c r="CCR33" s="84"/>
      <c r="CCS33" s="84"/>
      <c r="CCT33" s="84"/>
      <c r="CCU33" s="84"/>
      <c r="CCV33" s="84"/>
      <c r="CCW33" s="84"/>
      <c r="CCX33" s="84"/>
      <c r="CCY33" s="84"/>
      <c r="CCZ33" s="84"/>
      <c r="CDA33" s="84"/>
      <c r="CDB33" s="84"/>
      <c r="CDC33" s="84"/>
      <c r="CDD33" s="84"/>
      <c r="CDE33" s="84"/>
      <c r="CDF33" s="84"/>
      <c r="CDG33" s="84"/>
      <c r="CDH33" s="84"/>
      <c r="CDI33" s="84"/>
      <c r="CDJ33" s="84"/>
      <c r="CDK33" s="84"/>
      <c r="CDL33" s="84"/>
      <c r="CDM33" s="84"/>
      <c r="CDN33" s="84"/>
      <c r="CDO33" s="84"/>
      <c r="CDP33" s="84"/>
      <c r="CDQ33" s="84"/>
      <c r="CDR33" s="84"/>
      <c r="CDS33" s="84"/>
      <c r="CDT33" s="84"/>
      <c r="CDU33" s="84"/>
      <c r="CDV33" s="84"/>
      <c r="CDW33" s="84"/>
      <c r="CDX33" s="84"/>
      <c r="CDY33" s="84"/>
      <c r="CDZ33" s="84"/>
      <c r="CEA33" s="84"/>
      <c r="CEB33" s="84"/>
      <c r="CEC33" s="84"/>
      <c r="CED33" s="84"/>
      <c r="CEE33" s="84"/>
      <c r="CEF33" s="84"/>
      <c r="CEG33" s="84"/>
      <c r="CEH33" s="84"/>
      <c r="CEI33" s="84"/>
      <c r="CEJ33" s="84"/>
      <c r="CEK33" s="84"/>
      <c r="CEL33" s="84"/>
      <c r="CEM33" s="84"/>
      <c r="CEN33" s="84"/>
      <c r="CEO33" s="84"/>
      <c r="CEP33" s="84"/>
      <c r="CEQ33" s="84"/>
      <c r="CER33" s="84"/>
      <c r="CES33" s="84"/>
      <c r="CET33" s="84"/>
      <c r="CEU33" s="84"/>
      <c r="CEV33" s="84"/>
      <c r="CEW33" s="84"/>
      <c r="CEX33" s="84"/>
      <c r="CEY33" s="84"/>
      <c r="CEZ33" s="84"/>
      <c r="CFA33" s="84"/>
      <c r="CFB33" s="84"/>
      <c r="CFC33" s="84"/>
      <c r="CFD33" s="84"/>
      <c r="CFE33" s="84"/>
      <c r="CFF33" s="84"/>
      <c r="CFG33" s="84"/>
      <c r="CFH33" s="84"/>
      <c r="CFI33" s="84"/>
      <c r="CFJ33" s="84"/>
      <c r="CFK33" s="84"/>
      <c r="CFL33" s="84"/>
      <c r="CFM33" s="84"/>
      <c r="CFN33" s="84"/>
      <c r="CFO33" s="84"/>
      <c r="CFP33" s="84"/>
      <c r="CFQ33" s="84"/>
      <c r="CFR33" s="84"/>
      <c r="CFS33" s="84"/>
      <c r="CFT33" s="84"/>
      <c r="CFU33" s="84"/>
      <c r="CFV33" s="84"/>
      <c r="CFW33" s="84"/>
      <c r="CFX33" s="84"/>
      <c r="CFY33" s="84"/>
      <c r="CFZ33" s="84"/>
      <c r="CGA33" s="84"/>
      <c r="CGB33" s="84"/>
      <c r="CGC33" s="84"/>
      <c r="CGD33" s="84"/>
      <c r="CGE33" s="84"/>
      <c r="CGF33" s="84"/>
      <c r="CGG33" s="84"/>
      <c r="CGH33" s="84"/>
      <c r="CGI33" s="84"/>
      <c r="CGJ33" s="84"/>
      <c r="CGK33" s="84"/>
      <c r="CGL33" s="84"/>
      <c r="CGM33" s="84"/>
      <c r="CGN33" s="84"/>
      <c r="CGO33" s="84"/>
      <c r="CGP33" s="84"/>
      <c r="CGQ33" s="84"/>
      <c r="CGR33" s="84"/>
      <c r="CGS33" s="84"/>
      <c r="CGT33" s="84"/>
      <c r="CGU33" s="84"/>
      <c r="CGV33" s="84"/>
      <c r="CGW33" s="84"/>
      <c r="CGX33" s="84"/>
      <c r="CGY33" s="84"/>
      <c r="CGZ33" s="84"/>
      <c r="CHA33" s="84"/>
      <c r="CHB33" s="84"/>
      <c r="CHC33" s="84"/>
      <c r="CHD33" s="84"/>
      <c r="CHE33" s="84"/>
      <c r="CHF33" s="84"/>
      <c r="CHG33" s="84"/>
      <c r="CHH33" s="84"/>
      <c r="CHI33" s="84"/>
      <c r="CHJ33" s="84"/>
      <c r="CHK33" s="84"/>
      <c r="CHL33" s="84"/>
      <c r="CHM33" s="84"/>
      <c r="CHN33" s="84"/>
      <c r="CHO33" s="84"/>
      <c r="CHP33" s="84"/>
      <c r="CHQ33" s="84"/>
      <c r="CHR33" s="84"/>
      <c r="CHS33" s="84"/>
      <c r="CHT33" s="84"/>
      <c r="CHU33" s="84"/>
      <c r="CHV33" s="84"/>
      <c r="CHW33" s="84"/>
      <c r="CHX33" s="84"/>
      <c r="CHY33" s="84"/>
      <c r="CHZ33" s="84"/>
      <c r="CIA33" s="84"/>
      <c r="CIB33" s="84"/>
      <c r="CIC33" s="84"/>
      <c r="CID33" s="84"/>
      <c r="CIE33" s="84"/>
      <c r="CIF33" s="84"/>
      <c r="CIG33" s="84"/>
      <c r="CIH33" s="84"/>
      <c r="CII33" s="84"/>
      <c r="CIJ33" s="84"/>
      <c r="CIK33" s="84"/>
      <c r="CIL33" s="84"/>
      <c r="CIM33" s="84"/>
      <c r="CIN33" s="84"/>
      <c r="CIO33" s="84"/>
      <c r="CIP33" s="84"/>
      <c r="CIQ33" s="84"/>
      <c r="CIR33" s="84"/>
      <c r="CIS33" s="84"/>
      <c r="CIT33" s="84"/>
      <c r="CIU33" s="84"/>
      <c r="CIV33" s="84"/>
      <c r="CIW33" s="84"/>
      <c r="CIX33" s="84"/>
      <c r="CIY33" s="84"/>
      <c r="CIZ33" s="84"/>
      <c r="CJA33" s="84"/>
      <c r="CJB33" s="84"/>
      <c r="CJC33" s="84"/>
      <c r="CJD33" s="84"/>
      <c r="CJE33" s="84"/>
      <c r="CJF33" s="84"/>
      <c r="CJG33" s="84"/>
      <c r="CJH33" s="84"/>
      <c r="CJI33" s="84"/>
      <c r="CJJ33" s="84"/>
      <c r="CJK33" s="84"/>
      <c r="CJL33" s="84"/>
      <c r="CJM33" s="84"/>
      <c r="CJN33" s="84"/>
      <c r="CJO33" s="84"/>
      <c r="CJP33" s="84"/>
      <c r="CJQ33" s="84"/>
      <c r="CJR33" s="84"/>
      <c r="CJS33" s="84"/>
      <c r="CJT33" s="84"/>
      <c r="CJU33" s="84"/>
      <c r="CJV33" s="84"/>
      <c r="CJW33" s="84"/>
      <c r="CJX33" s="84"/>
      <c r="CJY33" s="84"/>
      <c r="CJZ33" s="84"/>
      <c r="CKA33" s="84"/>
      <c r="CKB33" s="84"/>
      <c r="CKC33" s="84"/>
      <c r="CKD33" s="84"/>
      <c r="CKE33" s="84"/>
      <c r="CKF33" s="84"/>
      <c r="CKG33" s="84"/>
      <c r="CKH33" s="84"/>
      <c r="CKI33" s="84"/>
      <c r="CKJ33" s="84"/>
      <c r="CKK33" s="84"/>
      <c r="CKL33" s="84"/>
      <c r="CKM33" s="84"/>
      <c r="CKN33" s="84"/>
      <c r="CKO33" s="84"/>
      <c r="CKP33" s="84"/>
      <c r="CKQ33" s="84"/>
      <c r="CKR33" s="84"/>
      <c r="CKS33" s="84"/>
      <c r="CKT33" s="84"/>
      <c r="CKU33" s="84"/>
      <c r="CKV33" s="84"/>
      <c r="CKW33" s="84"/>
      <c r="CKX33" s="84"/>
      <c r="CKY33" s="84"/>
      <c r="CKZ33" s="84"/>
      <c r="CLA33" s="84"/>
      <c r="CLB33" s="84"/>
      <c r="CLC33" s="84"/>
      <c r="CLD33" s="84"/>
      <c r="CLE33" s="84"/>
      <c r="CLF33" s="84"/>
      <c r="CLG33" s="84"/>
      <c r="CLH33" s="84"/>
      <c r="CLI33" s="84"/>
      <c r="CLJ33" s="84"/>
      <c r="CLK33" s="84"/>
      <c r="CLL33" s="84"/>
      <c r="CLM33" s="84"/>
      <c r="CLN33" s="84"/>
      <c r="CLO33" s="84"/>
      <c r="CLP33" s="84"/>
      <c r="CLQ33" s="84"/>
      <c r="CLR33" s="84"/>
      <c r="CLS33" s="84"/>
      <c r="CLT33" s="84"/>
      <c r="CLU33" s="84"/>
      <c r="CLV33" s="84"/>
      <c r="CLW33" s="84"/>
      <c r="CLX33" s="84"/>
      <c r="CLY33" s="84"/>
      <c r="CLZ33" s="84"/>
      <c r="CMA33" s="84"/>
      <c r="CMB33" s="84"/>
      <c r="CMC33" s="84"/>
      <c r="CMD33" s="84"/>
      <c r="CME33" s="84"/>
      <c r="CMF33" s="84"/>
      <c r="CMG33" s="84"/>
      <c r="CMH33" s="84"/>
      <c r="CMI33" s="84"/>
      <c r="CMJ33" s="84"/>
      <c r="CMK33" s="84"/>
      <c r="CML33" s="84"/>
      <c r="CMM33" s="84"/>
      <c r="CMN33" s="84"/>
      <c r="CMO33" s="84"/>
      <c r="CMP33" s="84"/>
      <c r="CMQ33" s="84"/>
      <c r="CMR33" s="84"/>
      <c r="CMS33" s="84"/>
      <c r="CMT33" s="84"/>
      <c r="CMU33" s="84"/>
      <c r="CMV33" s="84"/>
      <c r="CMW33" s="84"/>
      <c r="CMX33" s="84"/>
      <c r="CMY33" s="84"/>
      <c r="CMZ33" s="84"/>
      <c r="CNA33" s="84"/>
      <c r="CNB33" s="84"/>
      <c r="CNC33" s="84"/>
      <c r="CND33" s="84"/>
      <c r="CNE33" s="84"/>
      <c r="CNF33" s="84"/>
      <c r="CNG33" s="84"/>
      <c r="CNH33" s="84"/>
      <c r="CNI33" s="84"/>
      <c r="CNJ33" s="84"/>
      <c r="CNK33" s="84"/>
      <c r="CNL33" s="84"/>
      <c r="CNM33" s="84"/>
      <c r="CNN33" s="84"/>
      <c r="CNO33" s="84"/>
      <c r="CNP33" s="84"/>
      <c r="CNQ33" s="84"/>
      <c r="CNR33" s="84"/>
      <c r="CNS33" s="84"/>
      <c r="CNT33" s="84"/>
      <c r="CNU33" s="84"/>
      <c r="CNV33" s="84"/>
      <c r="CNW33" s="84"/>
      <c r="CNX33" s="84"/>
      <c r="CNY33" s="84"/>
      <c r="CNZ33" s="84"/>
      <c r="COA33" s="84"/>
      <c r="COB33" s="84"/>
      <c r="COC33" s="84"/>
      <c r="COD33" s="84"/>
      <c r="COE33" s="84"/>
      <c r="COF33" s="84"/>
      <c r="COG33" s="84"/>
      <c r="COH33" s="84"/>
      <c r="COI33" s="84"/>
      <c r="COJ33" s="84"/>
      <c r="COK33" s="84"/>
      <c r="COL33" s="84"/>
      <c r="COM33" s="84"/>
      <c r="CON33" s="84"/>
      <c r="COO33" s="84"/>
      <c r="COP33" s="84"/>
      <c r="COQ33" s="84"/>
      <c r="COR33" s="84"/>
      <c r="COS33" s="84"/>
      <c r="COT33" s="84"/>
      <c r="COU33" s="84"/>
      <c r="COV33" s="84"/>
      <c r="COW33" s="84"/>
      <c r="COX33" s="84"/>
      <c r="COY33" s="84"/>
      <c r="COZ33" s="84"/>
      <c r="CPA33" s="84"/>
      <c r="CPB33" s="84"/>
      <c r="CPC33" s="84"/>
      <c r="CPD33" s="84"/>
      <c r="CPE33" s="84"/>
      <c r="CPF33" s="84"/>
      <c r="CPG33" s="84"/>
      <c r="CPH33" s="84"/>
      <c r="CPI33" s="84"/>
      <c r="CPJ33" s="84"/>
      <c r="CPK33" s="84"/>
      <c r="CPL33" s="84"/>
      <c r="CPM33" s="84"/>
      <c r="CPN33" s="84"/>
      <c r="CPO33" s="84"/>
      <c r="CPP33" s="84"/>
      <c r="CPQ33" s="84"/>
      <c r="CPR33" s="84"/>
      <c r="CPS33" s="84"/>
      <c r="CPT33" s="84"/>
      <c r="CPU33" s="84"/>
      <c r="CPV33" s="84"/>
      <c r="CPW33" s="84"/>
      <c r="CPX33" s="84"/>
      <c r="CPY33" s="84"/>
      <c r="CPZ33" s="84"/>
      <c r="CQA33" s="84"/>
      <c r="CQB33" s="84"/>
      <c r="CQC33" s="84"/>
      <c r="CQD33" s="84"/>
      <c r="CQE33" s="84"/>
      <c r="CQF33" s="84"/>
      <c r="CQG33" s="84"/>
      <c r="CQH33" s="84"/>
      <c r="CQI33" s="84"/>
      <c r="CQJ33" s="84"/>
      <c r="CQK33" s="84"/>
      <c r="CQL33" s="84"/>
      <c r="CQM33" s="84"/>
      <c r="CQN33" s="84"/>
      <c r="CQO33" s="84"/>
      <c r="CQP33" s="84"/>
      <c r="CQQ33" s="84"/>
      <c r="CQR33" s="84"/>
      <c r="CQS33" s="84"/>
      <c r="CQT33" s="84"/>
      <c r="CQU33" s="84"/>
      <c r="CQV33" s="84"/>
      <c r="CQW33" s="84"/>
      <c r="CQX33" s="84"/>
      <c r="CQY33" s="84"/>
      <c r="CQZ33" s="84"/>
      <c r="CRA33" s="84"/>
      <c r="CRB33" s="84"/>
      <c r="CRC33" s="84"/>
      <c r="CRD33" s="84"/>
      <c r="CRE33" s="84"/>
      <c r="CRF33" s="84"/>
      <c r="CRG33" s="84"/>
      <c r="CRH33" s="84"/>
      <c r="CRI33" s="84"/>
      <c r="CRJ33" s="84"/>
      <c r="CRK33" s="84"/>
      <c r="CRL33" s="84"/>
      <c r="CRM33" s="84"/>
      <c r="CRN33" s="84"/>
      <c r="CRO33" s="84"/>
      <c r="CRP33" s="84"/>
      <c r="CRQ33" s="84"/>
      <c r="CRR33" s="84"/>
      <c r="CRS33" s="84"/>
      <c r="CRT33" s="84"/>
      <c r="CRU33" s="84"/>
      <c r="CRV33" s="84"/>
      <c r="CRW33" s="84"/>
      <c r="CRX33" s="84"/>
      <c r="CRY33" s="84"/>
      <c r="CRZ33" s="84"/>
      <c r="CSA33" s="84"/>
      <c r="CSB33" s="84"/>
      <c r="CSC33" s="84"/>
      <c r="CSD33" s="84"/>
      <c r="CSE33" s="84"/>
      <c r="CSF33" s="84"/>
      <c r="CSG33" s="84"/>
      <c r="CSH33" s="84"/>
      <c r="CSI33" s="84"/>
      <c r="CSJ33" s="84"/>
      <c r="CSK33" s="84"/>
      <c r="CSL33" s="84"/>
      <c r="CSM33" s="84"/>
      <c r="CSN33" s="84"/>
      <c r="CSO33" s="84"/>
      <c r="CSP33" s="84"/>
      <c r="CSQ33" s="84"/>
      <c r="CSR33" s="84"/>
      <c r="CSS33" s="84"/>
      <c r="CST33" s="84"/>
      <c r="CSU33" s="84"/>
      <c r="CSV33" s="84"/>
      <c r="CSW33" s="84"/>
      <c r="CSX33" s="84"/>
      <c r="CSY33" s="84"/>
      <c r="CSZ33" s="84"/>
      <c r="CTA33" s="84"/>
      <c r="CTB33" s="84"/>
      <c r="CTC33" s="84"/>
      <c r="CTD33" s="84"/>
      <c r="CTE33" s="84"/>
      <c r="CTF33" s="84"/>
      <c r="CTG33" s="84"/>
      <c r="CTH33" s="84"/>
      <c r="CTI33" s="84"/>
      <c r="CTJ33" s="84"/>
      <c r="CTK33" s="84"/>
      <c r="CTL33" s="84"/>
      <c r="CTM33" s="84"/>
      <c r="CTN33" s="84"/>
      <c r="CTO33" s="84"/>
      <c r="CTP33" s="84"/>
      <c r="CTQ33" s="84"/>
      <c r="CTR33" s="84"/>
      <c r="CTS33" s="84"/>
      <c r="CTT33" s="84"/>
      <c r="CTU33" s="84"/>
      <c r="CTV33" s="84"/>
      <c r="CTW33" s="84"/>
      <c r="CTX33" s="84"/>
      <c r="CTY33" s="84"/>
      <c r="CTZ33" s="84"/>
      <c r="CUA33" s="84"/>
      <c r="CUB33" s="84"/>
      <c r="CUC33" s="84"/>
      <c r="CUD33" s="84"/>
      <c r="CUE33" s="84"/>
      <c r="CUF33" s="84"/>
      <c r="CUG33" s="84"/>
      <c r="CUH33" s="84"/>
      <c r="CUI33" s="84"/>
      <c r="CUJ33" s="84"/>
      <c r="CUK33" s="84"/>
      <c r="CUL33" s="84"/>
      <c r="CUM33" s="84"/>
      <c r="CUN33" s="84"/>
      <c r="CUO33" s="84"/>
      <c r="CUP33" s="84"/>
      <c r="CUQ33" s="84"/>
      <c r="CUR33" s="84"/>
      <c r="CUS33" s="84"/>
      <c r="CUT33" s="84"/>
      <c r="CUU33" s="84"/>
      <c r="CUV33" s="84"/>
      <c r="CUW33" s="84"/>
      <c r="CUX33" s="84"/>
      <c r="CUY33" s="84"/>
      <c r="CUZ33" s="84"/>
      <c r="CVA33" s="84"/>
      <c r="CVB33" s="84"/>
      <c r="CVC33" s="84"/>
      <c r="CVD33" s="84"/>
      <c r="CVE33" s="84"/>
      <c r="CVF33" s="84"/>
      <c r="CVG33" s="84"/>
      <c r="CVH33" s="84"/>
      <c r="CVI33" s="84"/>
      <c r="CVJ33" s="84"/>
      <c r="CVK33" s="84"/>
      <c r="CVL33" s="84"/>
      <c r="CVM33" s="84"/>
      <c r="CVN33" s="84"/>
      <c r="CVO33" s="84"/>
      <c r="CVP33" s="84"/>
      <c r="CVQ33" s="84"/>
      <c r="CVR33" s="84"/>
      <c r="CVS33" s="84"/>
      <c r="CVT33" s="84"/>
      <c r="CVU33" s="84"/>
      <c r="CVV33" s="84"/>
      <c r="CVW33" s="84"/>
      <c r="CVX33" s="84"/>
      <c r="CVY33" s="84"/>
      <c r="CVZ33" s="84"/>
      <c r="CWA33" s="84"/>
      <c r="CWB33" s="84"/>
      <c r="CWC33" s="84"/>
      <c r="CWD33" s="84"/>
      <c r="CWE33" s="84"/>
      <c r="CWF33" s="84"/>
      <c r="CWG33" s="84"/>
      <c r="CWH33" s="84"/>
      <c r="CWI33" s="84"/>
      <c r="CWJ33" s="84"/>
      <c r="CWK33" s="84"/>
      <c r="CWL33" s="84"/>
      <c r="CWM33" s="84"/>
      <c r="CWN33" s="84"/>
      <c r="CWO33" s="84"/>
      <c r="CWP33" s="84"/>
      <c r="CWQ33" s="84"/>
      <c r="CWR33" s="84"/>
      <c r="CWS33" s="84"/>
      <c r="CWT33" s="84"/>
      <c r="CWU33" s="84"/>
      <c r="CWV33" s="84"/>
      <c r="CWW33" s="84"/>
      <c r="CWX33" s="84"/>
      <c r="CWY33" s="84"/>
      <c r="CWZ33" s="84"/>
      <c r="CXA33" s="84"/>
      <c r="CXB33" s="84"/>
      <c r="CXC33" s="84"/>
      <c r="CXD33" s="84"/>
      <c r="CXE33" s="84"/>
      <c r="CXF33" s="84"/>
      <c r="CXG33" s="84"/>
      <c r="CXH33" s="84"/>
      <c r="CXI33" s="84"/>
      <c r="CXJ33" s="84"/>
      <c r="CXK33" s="84"/>
      <c r="CXL33" s="84"/>
      <c r="CXM33" s="84"/>
      <c r="CXN33" s="84"/>
      <c r="CXO33" s="84"/>
      <c r="CXP33" s="84"/>
      <c r="CXQ33" s="84"/>
      <c r="CXR33" s="84"/>
      <c r="CXS33" s="84"/>
      <c r="CXT33" s="84"/>
      <c r="CXU33" s="84"/>
      <c r="CXV33" s="84"/>
      <c r="CXW33" s="84"/>
      <c r="CXX33" s="84"/>
      <c r="CXY33" s="84"/>
      <c r="CXZ33" s="84"/>
      <c r="CYA33" s="84"/>
      <c r="CYB33" s="84"/>
      <c r="CYC33" s="84"/>
      <c r="CYD33" s="84"/>
      <c r="CYE33" s="84"/>
      <c r="CYF33" s="84"/>
      <c r="CYG33" s="84"/>
      <c r="CYH33" s="84"/>
      <c r="CYI33" s="84"/>
      <c r="CYJ33" s="84"/>
      <c r="CYK33" s="84"/>
      <c r="CYL33" s="84"/>
      <c r="CYM33" s="84"/>
      <c r="CYN33" s="84"/>
      <c r="CYO33" s="84"/>
      <c r="CYP33" s="84"/>
      <c r="CYQ33" s="84"/>
      <c r="CYR33" s="84"/>
      <c r="CYS33" s="84"/>
      <c r="CYT33" s="84"/>
      <c r="CYU33" s="84"/>
      <c r="CYV33" s="84"/>
      <c r="CYW33" s="84"/>
      <c r="CYX33" s="84"/>
      <c r="CYY33" s="84"/>
      <c r="CYZ33" s="84"/>
      <c r="CZA33" s="84"/>
      <c r="CZB33" s="84"/>
      <c r="CZC33" s="84"/>
      <c r="CZD33" s="84"/>
      <c r="CZE33" s="84"/>
      <c r="CZF33" s="84"/>
      <c r="CZG33" s="84"/>
      <c r="CZH33" s="84"/>
      <c r="CZI33" s="84"/>
      <c r="CZJ33" s="84"/>
      <c r="CZK33" s="84"/>
      <c r="CZL33" s="84"/>
      <c r="CZM33" s="84"/>
      <c r="CZN33" s="84"/>
      <c r="CZO33" s="84"/>
      <c r="CZP33" s="84"/>
      <c r="CZQ33" s="84"/>
      <c r="CZR33" s="84"/>
      <c r="CZS33" s="84"/>
      <c r="CZT33" s="84"/>
      <c r="CZU33" s="84"/>
      <c r="CZV33" s="84"/>
      <c r="CZW33" s="84"/>
      <c r="CZX33" s="84"/>
      <c r="CZY33" s="84"/>
      <c r="CZZ33" s="84"/>
      <c r="DAA33" s="84"/>
      <c r="DAB33" s="84"/>
      <c r="DAC33" s="84"/>
      <c r="DAD33" s="84"/>
      <c r="DAE33" s="84"/>
      <c r="DAF33" s="84"/>
      <c r="DAG33" s="84"/>
      <c r="DAH33" s="84"/>
      <c r="DAI33" s="84"/>
      <c r="DAJ33" s="84"/>
      <c r="DAK33" s="84"/>
      <c r="DAL33" s="84"/>
      <c r="DAM33" s="84"/>
      <c r="DAN33" s="84"/>
      <c r="DAO33" s="84"/>
      <c r="DAP33" s="84"/>
      <c r="DAQ33" s="84"/>
      <c r="DAR33" s="84"/>
      <c r="DAS33" s="84"/>
      <c r="DAT33" s="84"/>
      <c r="DAU33" s="84"/>
      <c r="DAV33" s="84"/>
      <c r="DAW33" s="84"/>
      <c r="DAX33" s="84"/>
      <c r="DAY33" s="84"/>
      <c r="DAZ33" s="84"/>
      <c r="DBA33" s="84"/>
      <c r="DBB33" s="84"/>
      <c r="DBC33" s="84"/>
      <c r="DBD33" s="84"/>
      <c r="DBE33" s="84"/>
      <c r="DBF33" s="84"/>
      <c r="DBG33" s="84"/>
      <c r="DBH33" s="84"/>
      <c r="DBI33" s="84"/>
      <c r="DBJ33" s="84"/>
      <c r="DBK33" s="84"/>
      <c r="DBL33" s="84"/>
      <c r="DBM33" s="84"/>
      <c r="DBN33" s="84"/>
      <c r="DBO33" s="84"/>
      <c r="DBP33" s="84"/>
      <c r="DBQ33" s="84"/>
      <c r="DBR33" s="84"/>
      <c r="DBS33" s="84"/>
      <c r="DBT33" s="84"/>
      <c r="DBU33" s="84"/>
      <c r="DBV33" s="84"/>
      <c r="DBW33" s="84"/>
      <c r="DBX33" s="84"/>
      <c r="DBY33" s="84"/>
      <c r="DBZ33" s="84"/>
      <c r="DCA33" s="84"/>
      <c r="DCB33" s="84"/>
      <c r="DCC33" s="84"/>
      <c r="DCD33" s="84"/>
      <c r="DCE33" s="84"/>
      <c r="DCF33" s="84"/>
      <c r="DCG33" s="84"/>
      <c r="DCH33" s="84"/>
      <c r="DCI33" s="84"/>
      <c r="DCJ33" s="84"/>
      <c r="DCK33" s="84"/>
      <c r="DCL33" s="84"/>
      <c r="DCM33" s="84"/>
      <c r="DCN33" s="84"/>
      <c r="DCO33" s="84"/>
      <c r="DCP33" s="84"/>
      <c r="DCQ33" s="84"/>
      <c r="DCR33" s="84"/>
      <c r="DCS33" s="84"/>
      <c r="DCT33" s="84"/>
      <c r="DCU33" s="84"/>
      <c r="DCV33" s="84"/>
      <c r="DCW33" s="84"/>
      <c r="DCX33" s="84"/>
      <c r="DCY33" s="84"/>
      <c r="DCZ33" s="84"/>
      <c r="DDA33" s="84"/>
      <c r="DDB33" s="84"/>
      <c r="DDC33" s="84"/>
      <c r="DDD33" s="84"/>
      <c r="DDE33" s="84"/>
      <c r="DDF33" s="84"/>
      <c r="DDG33" s="84"/>
      <c r="DDH33" s="84"/>
      <c r="DDI33" s="84"/>
      <c r="DDJ33" s="84"/>
      <c r="DDK33" s="84"/>
      <c r="DDL33" s="84"/>
      <c r="DDM33" s="84"/>
      <c r="DDN33" s="84"/>
      <c r="DDO33" s="84"/>
      <c r="DDP33" s="84"/>
      <c r="DDQ33" s="84"/>
      <c r="DDR33" s="84"/>
      <c r="DDS33" s="84"/>
      <c r="DDT33" s="84"/>
      <c r="DDU33" s="84"/>
      <c r="DDV33" s="84"/>
      <c r="DDW33" s="84"/>
      <c r="DDX33" s="84"/>
      <c r="DDY33" s="84"/>
      <c r="DDZ33" s="84"/>
      <c r="DEA33" s="84"/>
      <c r="DEB33" s="84"/>
      <c r="DEC33" s="84"/>
      <c r="DED33" s="84"/>
      <c r="DEE33" s="84"/>
      <c r="DEF33" s="84"/>
      <c r="DEG33" s="84"/>
      <c r="DEH33" s="84"/>
      <c r="DEI33" s="84"/>
      <c r="DEJ33" s="84"/>
      <c r="DEK33" s="84"/>
      <c r="DEL33" s="84"/>
      <c r="DEM33" s="84"/>
      <c r="DEN33" s="84"/>
      <c r="DEO33" s="84"/>
      <c r="DEP33" s="84"/>
      <c r="DEQ33" s="84"/>
      <c r="DER33" s="84"/>
      <c r="DES33" s="84"/>
      <c r="DET33" s="84"/>
      <c r="DEU33" s="84"/>
      <c r="DEV33" s="84"/>
      <c r="DEW33" s="84"/>
      <c r="DEX33" s="84"/>
      <c r="DEY33" s="84"/>
      <c r="DEZ33" s="84"/>
      <c r="DFA33" s="84"/>
      <c r="DFB33" s="84"/>
      <c r="DFC33" s="84"/>
      <c r="DFD33" s="84"/>
      <c r="DFE33" s="84"/>
      <c r="DFF33" s="84"/>
      <c r="DFG33" s="84"/>
      <c r="DFH33" s="84"/>
      <c r="DFI33" s="84"/>
      <c r="DFJ33" s="84"/>
      <c r="DFK33" s="84"/>
      <c r="DFL33" s="84"/>
      <c r="DFM33" s="84"/>
      <c r="DFN33" s="84"/>
      <c r="DFO33" s="84"/>
      <c r="DFP33" s="84"/>
      <c r="DFQ33" s="84"/>
      <c r="DFR33" s="84"/>
      <c r="DFS33" s="84"/>
      <c r="DFT33" s="84"/>
      <c r="DFU33" s="84"/>
      <c r="DFV33" s="84"/>
      <c r="DFW33" s="84"/>
      <c r="DFX33" s="84"/>
      <c r="DFY33" s="84"/>
      <c r="DFZ33" s="84"/>
      <c r="DGA33" s="84"/>
      <c r="DGB33" s="84"/>
      <c r="DGC33" s="84"/>
      <c r="DGD33" s="84"/>
      <c r="DGE33" s="84"/>
      <c r="DGF33" s="84"/>
      <c r="DGG33" s="84"/>
      <c r="DGH33" s="84"/>
      <c r="DGI33" s="84"/>
      <c r="DGJ33" s="84"/>
      <c r="DGK33" s="84"/>
      <c r="DGL33" s="84"/>
      <c r="DGM33" s="84"/>
      <c r="DGN33" s="84"/>
      <c r="DGO33" s="84"/>
      <c r="DGP33" s="84"/>
      <c r="DGQ33" s="84"/>
      <c r="DGR33" s="84"/>
      <c r="DGS33" s="84"/>
      <c r="DGT33" s="84"/>
      <c r="DGU33" s="84"/>
      <c r="DGV33" s="84"/>
      <c r="DGW33" s="84"/>
      <c r="DGX33" s="84"/>
      <c r="DGY33" s="84"/>
      <c r="DGZ33" s="84"/>
      <c r="DHA33" s="84"/>
      <c r="DHB33" s="84"/>
      <c r="DHC33" s="84"/>
      <c r="DHD33" s="84"/>
      <c r="DHE33" s="84"/>
      <c r="DHF33" s="84"/>
      <c r="DHG33" s="84"/>
      <c r="DHH33" s="84"/>
      <c r="DHI33" s="84"/>
      <c r="DHJ33" s="84"/>
      <c r="DHK33" s="84"/>
      <c r="DHL33" s="84"/>
      <c r="DHM33" s="84"/>
      <c r="DHN33" s="84"/>
      <c r="DHO33" s="84"/>
      <c r="DHP33" s="84"/>
      <c r="DHQ33" s="84"/>
      <c r="DHR33" s="84"/>
      <c r="DHS33" s="84"/>
      <c r="DHT33" s="84"/>
      <c r="DHU33" s="84"/>
      <c r="DHV33" s="84"/>
      <c r="DHW33" s="84"/>
      <c r="DHX33" s="84"/>
      <c r="DHY33" s="84"/>
      <c r="DHZ33" s="84"/>
      <c r="DIA33" s="84"/>
      <c r="DIB33" s="84"/>
      <c r="DIC33" s="84"/>
      <c r="DID33" s="84"/>
      <c r="DIE33" s="84"/>
      <c r="DIF33" s="84"/>
      <c r="DIG33" s="84"/>
      <c r="DIH33" s="84"/>
      <c r="DII33" s="84"/>
      <c r="DIJ33" s="84"/>
      <c r="DIK33" s="84"/>
      <c r="DIL33" s="84"/>
      <c r="DIM33" s="84"/>
      <c r="DIN33" s="84"/>
      <c r="DIO33" s="84"/>
      <c r="DIP33" s="84"/>
      <c r="DIQ33" s="84"/>
      <c r="DIR33" s="84"/>
      <c r="DIS33" s="84"/>
      <c r="DIT33" s="84"/>
      <c r="DIU33" s="84"/>
      <c r="DIV33" s="84"/>
      <c r="DIW33" s="84"/>
      <c r="DIX33" s="84"/>
      <c r="DIY33" s="84"/>
      <c r="DIZ33" s="84"/>
      <c r="DJA33" s="84"/>
      <c r="DJB33" s="84"/>
      <c r="DJC33" s="84"/>
      <c r="DJD33" s="84"/>
      <c r="DJE33" s="84"/>
      <c r="DJF33" s="84"/>
      <c r="DJG33" s="84"/>
      <c r="DJH33" s="84"/>
      <c r="DJI33" s="84"/>
      <c r="DJJ33" s="84"/>
      <c r="DJK33" s="84"/>
      <c r="DJL33" s="84"/>
      <c r="DJM33" s="84"/>
      <c r="DJN33" s="84"/>
      <c r="DJO33" s="84"/>
      <c r="DJP33" s="84"/>
      <c r="DJQ33" s="84"/>
      <c r="DJR33" s="84"/>
      <c r="DJS33" s="84"/>
      <c r="DJT33" s="84"/>
      <c r="DJU33" s="84"/>
      <c r="DJV33" s="84"/>
      <c r="DJW33" s="84"/>
      <c r="DJX33" s="84"/>
      <c r="DJY33" s="84"/>
      <c r="DJZ33" s="84"/>
      <c r="DKA33" s="84"/>
      <c r="DKB33" s="84"/>
      <c r="DKC33" s="84"/>
      <c r="DKD33" s="84"/>
      <c r="DKE33" s="84"/>
      <c r="DKF33" s="84"/>
      <c r="DKG33" s="84"/>
      <c r="DKH33" s="84"/>
      <c r="DKI33" s="84"/>
      <c r="DKJ33" s="84"/>
      <c r="DKK33" s="84"/>
      <c r="DKL33" s="84"/>
      <c r="DKM33" s="84"/>
      <c r="DKN33" s="84"/>
      <c r="DKO33" s="84"/>
      <c r="DKP33" s="84"/>
      <c r="DKQ33" s="84"/>
      <c r="DKR33" s="84"/>
      <c r="DKS33" s="84"/>
      <c r="DKT33" s="84"/>
      <c r="DKU33" s="84"/>
      <c r="DKV33" s="84"/>
      <c r="DKW33" s="84"/>
      <c r="DKX33" s="84"/>
      <c r="DKY33" s="84"/>
      <c r="DKZ33" s="84"/>
      <c r="DLA33" s="84"/>
      <c r="DLB33" s="84"/>
      <c r="DLC33" s="84"/>
      <c r="DLD33" s="84"/>
      <c r="DLE33" s="84"/>
      <c r="DLF33" s="84"/>
      <c r="DLG33" s="84"/>
      <c r="DLH33" s="84"/>
      <c r="DLI33" s="84"/>
      <c r="DLJ33" s="84"/>
      <c r="DLK33" s="84"/>
      <c r="DLL33" s="84"/>
      <c r="DLM33" s="84"/>
      <c r="DLN33" s="84"/>
      <c r="DLO33" s="84"/>
      <c r="DLP33" s="84"/>
      <c r="DLQ33" s="84"/>
      <c r="DLR33" s="84"/>
      <c r="DLS33" s="84"/>
      <c r="DLT33" s="84"/>
      <c r="DLU33" s="84"/>
      <c r="DLV33" s="84"/>
      <c r="DLW33" s="84"/>
      <c r="DLX33" s="84"/>
      <c r="DLY33" s="84"/>
      <c r="DLZ33" s="84"/>
      <c r="DMA33" s="84"/>
      <c r="DMB33" s="84"/>
      <c r="DMC33" s="84"/>
      <c r="DMD33" s="84"/>
      <c r="DME33" s="84"/>
      <c r="DMF33" s="84"/>
      <c r="DMG33" s="84"/>
      <c r="DMH33" s="84"/>
      <c r="DMI33" s="84"/>
      <c r="DMJ33" s="84"/>
      <c r="DMK33" s="84"/>
      <c r="DML33" s="84"/>
      <c r="DMM33" s="84"/>
      <c r="DMN33" s="84"/>
      <c r="DMO33" s="84"/>
      <c r="DMP33" s="84"/>
      <c r="DMQ33" s="84"/>
      <c r="DMR33" s="84"/>
      <c r="DMS33" s="84"/>
      <c r="DMT33" s="84"/>
      <c r="DMU33" s="84"/>
      <c r="DMV33" s="84"/>
      <c r="DMW33" s="84"/>
      <c r="DMX33" s="84"/>
      <c r="DMY33" s="84"/>
      <c r="DMZ33" s="84"/>
      <c r="DNA33" s="84"/>
      <c r="DNB33" s="84"/>
      <c r="DNC33" s="84"/>
      <c r="DND33" s="84"/>
      <c r="DNE33" s="84"/>
      <c r="DNF33" s="84"/>
      <c r="DNG33" s="84"/>
      <c r="DNH33" s="84"/>
      <c r="DNI33" s="84"/>
      <c r="DNJ33" s="84"/>
      <c r="DNK33" s="84"/>
      <c r="DNL33" s="84"/>
      <c r="DNM33" s="84"/>
      <c r="DNN33" s="84"/>
      <c r="DNO33" s="84"/>
      <c r="DNP33" s="84"/>
      <c r="DNQ33" s="84"/>
      <c r="DNR33" s="84"/>
      <c r="DNS33" s="84"/>
      <c r="DNT33" s="84"/>
      <c r="DNU33" s="84"/>
      <c r="DNV33" s="84"/>
      <c r="DNW33" s="84"/>
      <c r="DNX33" s="84"/>
      <c r="DNY33" s="84"/>
      <c r="DNZ33" s="84"/>
      <c r="DOA33" s="84"/>
      <c r="DOB33" s="84"/>
      <c r="DOC33" s="84"/>
      <c r="DOD33" s="84"/>
      <c r="DOE33" s="84"/>
      <c r="DOF33" s="84"/>
      <c r="DOG33" s="84"/>
      <c r="DOH33" s="84"/>
      <c r="DOI33" s="84"/>
      <c r="DOJ33" s="84"/>
      <c r="DOK33" s="84"/>
      <c r="DOL33" s="84"/>
      <c r="DOM33" s="84"/>
      <c r="DON33" s="84"/>
      <c r="DOO33" s="84"/>
      <c r="DOP33" s="84"/>
      <c r="DOQ33" s="84"/>
      <c r="DOR33" s="84"/>
      <c r="DOS33" s="84"/>
      <c r="DOT33" s="84"/>
      <c r="DOU33" s="84"/>
      <c r="DOV33" s="84"/>
      <c r="DOW33" s="84"/>
      <c r="DOX33" s="84"/>
      <c r="DOY33" s="84"/>
      <c r="DOZ33" s="84"/>
      <c r="DPA33" s="84"/>
      <c r="DPB33" s="84"/>
      <c r="DPC33" s="84"/>
      <c r="DPD33" s="84"/>
      <c r="DPE33" s="84"/>
      <c r="DPF33" s="84"/>
      <c r="DPG33" s="84"/>
      <c r="DPH33" s="84"/>
      <c r="DPI33" s="84"/>
      <c r="DPJ33" s="84"/>
      <c r="DPK33" s="84"/>
      <c r="DPL33" s="84"/>
      <c r="DPM33" s="84"/>
      <c r="DPN33" s="84"/>
      <c r="DPO33" s="84"/>
      <c r="DPP33" s="84"/>
      <c r="DPQ33" s="84"/>
      <c r="DPR33" s="84"/>
      <c r="DPS33" s="84"/>
      <c r="DPT33" s="84"/>
      <c r="DPU33" s="84"/>
      <c r="DPV33" s="84"/>
      <c r="DPW33" s="84"/>
      <c r="DPX33" s="84"/>
      <c r="DPY33" s="84"/>
      <c r="DPZ33" s="84"/>
      <c r="DQA33" s="84"/>
      <c r="DQB33" s="84"/>
      <c r="DQC33" s="84"/>
      <c r="DQD33" s="84"/>
      <c r="DQE33" s="84"/>
      <c r="DQF33" s="84"/>
      <c r="DQG33" s="84"/>
      <c r="DQH33" s="84"/>
      <c r="DQI33" s="84"/>
      <c r="DQJ33" s="84"/>
      <c r="DQK33" s="84"/>
      <c r="DQL33" s="84"/>
      <c r="DQM33" s="84"/>
      <c r="DQN33" s="84"/>
      <c r="DQO33" s="84"/>
      <c r="DQP33" s="84"/>
      <c r="DQQ33" s="84"/>
      <c r="DQR33" s="84"/>
      <c r="DQS33" s="84"/>
      <c r="DQT33" s="84"/>
      <c r="DQU33" s="84"/>
      <c r="DQV33" s="84"/>
      <c r="DQW33" s="84"/>
      <c r="DQX33" s="84"/>
      <c r="DQY33" s="84"/>
      <c r="DQZ33" s="84"/>
      <c r="DRA33" s="84"/>
      <c r="DRB33" s="84"/>
      <c r="DRC33" s="84"/>
      <c r="DRD33" s="84"/>
      <c r="DRE33" s="84"/>
      <c r="DRF33" s="84"/>
      <c r="DRG33" s="84"/>
      <c r="DRH33" s="84"/>
      <c r="DRI33" s="84"/>
      <c r="DRJ33" s="84"/>
      <c r="DRK33" s="84"/>
      <c r="DRL33" s="84"/>
      <c r="DRM33" s="84"/>
      <c r="DRN33" s="84"/>
      <c r="DRO33" s="84"/>
      <c r="DRP33" s="84"/>
      <c r="DRQ33" s="84"/>
      <c r="DRR33" s="84"/>
      <c r="DRS33" s="84"/>
      <c r="DRT33" s="84"/>
      <c r="DRU33" s="84"/>
      <c r="DRV33" s="84"/>
      <c r="DRW33" s="84"/>
      <c r="DRX33" s="84"/>
      <c r="DRY33" s="84"/>
      <c r="DRZ33" s="84"/>
      <c r="DSA33" s="84"/>
      <c r="DSB33" s="84"/>
      <c r="DSC33" s="84"/>
      <c r="DSD33" s="84"/>
      <c r="DSE33" s="84"/>
      <c r="DSF33" s="84"/>
      <c r="DSG33" s="84"/>
      <c r="DSH33" s="84"/>
      <c r="DSI33" s="84"/>
      <c r="DSJ33" s="84"/>
      <c r="DSK33" s="84"/>
      <c r="DSL33" s="84"/>
      <c r="DSM33" s="84"/>
      <c r="DSN33" s="84"/>
      <c r="DSO33" s="84"/>
      <c r="DSP33" s="84"/>
      <c r="DSQ33" s="84"/>
      <c r="DSR33" s="84"/>
      <c r="DSS33" s="84"/>
      <c r="DST33" s="84"/>
      <c r="DSU33" s="84"/>
      <c r="DSV33" s="84"/>
      <c r="DSW33" s="84"/>
      <c r="DSX33" s="84"/>
      <c r="DSY33" s="84"/>
      <c r="DSZ33" s="84"/>
      <c r="DTA33" s="84"/>
      <c r="DTB33" s="84"/>
      <c r="DTC33" s="84"/>
      <c r="DTD33" s="84"/>
      <c r="DTE33" s="84"/>
      <c r="DTF33" s="84"/>
      <c r="DTG33" s="84"/>
      <c r="DTH33" s="84"/>
      <c r="DTI33" s="84"/>
      <c r="DTJ33" s="84"/>
      <c r="DTK33" s="84"/>
      <c r="DTL33" s="84"/>
      <c r="DTM33" s="84"/>
      <c r="DTN33" s="84"/>
      <c r="DTO33" s="84"/>
      <c r="DTP33" s="84"/>
      <c r="DTQ33" s="84"/>
      <c r="DTR33" s="84"/>
      <c r="DTS33" s="84"/>
      <c r="DTT33" s="84"/>
      <c r="DTU33" s="84"/>
      <c r="DTV33" s="84"/>
      <c r="DTW33" s="84"/>
      <c r="DTX33" s="84"/>
      <c r="DTY33" s="84"/>
      <c r="DTZ33" s="84"/>
      <c r="DUA33" s="84"/>
      <c r="DUB33" s="84"/>
      <c r="DUC33" s="84"/>
      <c r="DUD33" s="84"/>
      <c r="DUE33" s="84"/>
      <c r="DUF33" s="84"/>
      <c r="DUG33" s="84"/>
      <c r="DUH33" s="84"/>
      <c r="DUI33" s="84"/>
      <c r="DUJ33" s="84"/>
      <c r="DUK33" s="84"/>
      <c r="DUL33" s="84"/>
      <c r="DUM33" s="84"/>
      <c r="DUN33" s="84"/>
      <c r="DUO33" s="84"/>
      <c r="DUP33" s="84"/>
      <c r="DUQ33" s="84"/>
      <c r="DUR33" s="84"/>
      <c r="DUS33" s="84"/>
      <c r="DUT33" s="84"/>
      <c r="DUU33" s="84"/>
      <c r="DUV33" s="84"/>
      <c r="DUW33" s="84"/>
      <c r="DUX33" s="84"/>
      <c r="DUY33" s="84"/>
      <c r="DUZ33" s="84"/>
      <c r="DVA33" s="84"/>
      <c r="DVB33" s="84"/>
      <c r="DVC33" s="84"/>
      <c r="DVD33" s="84"/>
      <c r="DVE33" s="84"/>
      <c r="DVF33" s="84"/>
      <c r="DVG33" s="84"/>
      <c r="DVH33" s="84"/>
      <c r="DVI33" s="84"/>
      <c r="DVJ33" s="84"/>
      <c r="DVK33" s="84"/>
      <c r="DVL33" s="84"/>
      <c r="DVM33" s="84"/>
      <c r="DVN33" s="84"/>
      <c r="DVO33" s="84"/>
      <c r="DVP33" s="84"/>
      <c r="DVQ33" s="84"/>
      <c r="DVR33" s="84"/>
      <c r="DVS33" s="84"/>
      <c r="DVT33" s="84"/>
      <c r="DVU33" s="84"/>
      <c r="DVV33" s="84"/>
      <c r="DVW33" s="84"/>
      <c r="DVX33" s="84"/>
      <c r="DVY33" s="84"/>
      <c r="DVZ33" s="84"/>
      <c r="DWA33" s="84"/>
      <c r="DWB33" s="84"/>
      <c r="DWC33" s="84"/>
      <c r="DWD33" s="84"/>
      <c r="DWE33" s="84"/>
      <c r="DWF33" s="84"/>
      <c r="DWG33" s="84"/>
      <c r="DWH33" s="84"/>
      <c r="DWI33" s="84"/>
      <c r="DWJ33" s="84"/>
      <c r="DWK33" s="84"/>
      <c r="DWL33" s="84"/>
      <c r="DWM33" s="84"/>
      <c r="DWN33" s="84"/>
      <c r="DWO33" s="84"/>
      <c r="DWP33" s="84"/>
      <c r="DWQ33" s="84"/>
      <c r="DWR33" s="84"/>
      <c r="DWS33" s="84"/>
      <c r="DWT33" s="84"/>
      <c r="DWU33" s="84"/>
      <c r="DWV33" s="84"/>
      <c r="DWW33" s="84"/>
      <c r="DWX33" s="84"/>
      <c r="DWY33" s="84"/>
      <c r="DWZ33" s="84"/>
      <c r="DXA33" s="84"/>
      <c r="DXB33" s="84"/>
      <c r="DXC33" s="84"/>
      <c r="DXD33" s="84"/>
      <c r="DXE33" s="84"/>
      <c r="DXF33" s="84"/>
      <c r="DXG33" s="84"/>
      <c r="DXH33" s="84"/>
      <c r="DXI33" s="84"/>
      <c r="DXJ33" s="84"/>
      <c r="DXK33" s="84"/>
      <c r="DXL33" s="84"/>
      <c r="DXM33" s="84"/>
      <c r="DXN33" s="84"/>
      <c r="DXO33" s="84"/>
      <c r="DXP33" s="84"/>
      <c r="DXQ33" s="84"/>
      <c r="DXR33" s="84"/>
      <c r="DXS33" s="84"/>
      <c r="DXT33" s="84"/>
      <c r="DXU33" s="84"/>
      <c r="DXV33" s="84"/>
      <c r="DXW33" s="84"/>
      <c r="DXX33" s="84"/>
      <c r="DXY33" s="84"/>
      <c r="DXZ33" s="84"/>
      <c r="DYA33" s="84"/>
      <c r="DYB33" s="84"/>
      <c r="DYC33" s="84"/>
      <c r="DYD33" s="84"/>
      <c r="DYE33" s="84"/>
      <c r="DYF33" s="84"/>
      <c r="DYG33" s="84"/>
      <c r="DYH33" s="84"/>
      <c r="DYI33" s="84"/>
      <c r="DYJ33" s="84"/>
      <c r="DYK33" s="84"/>
      <c r="DYL33" s="84"/>
      <c r="DYM33" s="84"/>
      <c r="DYN33" s="84"/>
      <c r="DYO33" s="84"/>
      <c r="DYP33" s="84"/>
      <c r="DYQ33" s="84"/>
      <c r="DYR33" s="84"/>
      <c r="DYS33" s="84"/>
      <c r="DYT33" s="84"/>
      <c r="DYU33" s="84"/>
      <c r="DYV33" s="84"/>
      <c r="DYW33" s="84"/>
      <c r="DYX33" s="84"/>
      <c r="DYY33" s="84"/>
      <c r="DYZ33" s="84"/>
      <c r="DZA33" s="84"/>
      <c r="DZB33" s="84"/>
      <c r="DZC33" s="84"/>
      <c r="DZD33" s="84"/>
      <c r="DZE33" s="84"/>
      <c r="DZF33" s="84"/>
      <c r="DZG33" s="84"/>
      <c r="DZH33" s="84"/>
      <c r="DZI33" s="84"/>
      <c r="DZJ33" s="84"/>
      <c r="DZK33" s="84"/>
      <c r="DZL33" s="84"/>
      <c r="DZM33" s="84"/>
      <c r="DZN33" s="84"/>
      <c r="DZO33" s="84"/>
      <c r="DZP33" s="84"/>
      <c r="DZQ33" s="84"/>
      <c r="DZR33" s="84"/>
      <c r="DZS33" s="84"/>
      <c r="DZT33" s="84"/>
      <c r="DZU33" s="84"/>
      <c r="DZV33" s="84"/>
      <c r="DZW33" s="84"/>
      <c r="DZX33" s="84"/>
      <c r="DZY33" s="84"/>
      <c r="DZZ33" s="84"/>
      <c r="EAA33" s="84"/>
      <c r="EAB33" s="84"/>
      <c r="EAC33" s="84"/>
      <c r="EAD33" s="84"/>
      <c r="EAE33" s="84"/>
      <c r="EAF33" s="84"/>
      <c r="EAG33" s="84"/>
      <c r="EAH33" s="84"/>
      <c r="EAI33" s="84"/>
      <c r="EAJ33" s="84"/>
      <c r="EAK33" s="84"/>
      <c r="EAL33" s="84"/>
      <c r="EAM33" s="84"/>
      <c r="EAN33" s="84"/>
      <c r="EAO33" s="84"/>
      <c r="EAP33" s="84"/>
      <c r="EAQ33" s="84"/>
      <c r="EAR33" s="84"/>
      <c r="EAS33" s="84"/>
      <c r="EAT33" s="84"/>
      <c r="EAU33" s="84"/>
      <c r="EAV33" s="84"/>
      <c r="EAW33" s="84"/>
      <c r="EAX33" s="84"/>
      <c r="EAY33" s="84"/>
      <c r="EAZ33" s="84"/>
      <c r="EBA33" s="84"/>
      <c r="EBB33" s="84"/>
      <c r="EBC33" s="84"/>
      <c r="EBD33" s="84"/>
      <c r="EBE33" s="84"/>
      <c r="EBF33" s="84"/>
      <c r="EBG33" s="84"/>
      <c r="EBH33" s="84"/>
      <c r="EBI33" s="84"/>
      <c r="EBJ33" s="84"/>
      <c r="EBK33" s="84"/>
      <c r="EBL33" s="84"/>
      <c r="EBM33" s="84"/>
      <c r="EBN33" s="84"/>
      <c r="EBO33" s="84"/>
      <c r="EBP33" s="84"/>
      <c r="EBQ33" s="84"/>
      <c r="EBR33" s="84"/>
      <c r="EBS33" s="84"/>
      <c r="EBT33" s="84"/>
      <c r="EBU33" s="84"/>
      <c r="EBV33" s="84"/>
      <c r="EBW33" s="84"/>
      <c r="EBX33" s="84"/>
      <c r="EBY33" s="84"/>
      <c r="EBZ33" s="84"/>
      <c r="ECA33" s="84"/>
      <c r="ECB33" s="84"/>
      <c r="ECC33" s="84"/>
      <c r="ECD33" s="84"/>
      <c r="ECE33" s="84"/>
      <c r="ECF33" s="84"/>
      <c r="ECG33" s="84"/>
      <c r="ECH33" s="84"/>
      <c r="ECI33" s="84"/>
      <c r="ECJ33" s="84"/>
      <c r="ECK33" s="84"/>
      <c r="ECL33" s="84"/>
      <c r="ECM33" s="84"/>
      <c r="ECN33" s="84"/>
      <c r="ECO33" s="84"/>
      <c r="ECP33" s="84"/>
      <c r="ECQ33" s="84"/>
      <c r="ECR33" s="84"/>
      <c r="ECS33" s="84"/>
      <c r="ECT33" s="84"/>
      <c r="ECU33" s="84"/>
      <c r="ECV33" s="84"/>
      <c r="ECW33" s="84"/>
      <c r="ECX33" s="84"/>
      <c r="ECY33" s="84"/>
      <c r="ECZ33" s="84"/>
      <c r="EDA33" s="84"/>
      <c r="EDB33" s="84"/>
      <c r="EDC33" s="84"/>
      <c r="EDD33" s="84"/>
      <c r="EDE33" s="84"/>
      <c r="EDF33" s="84"/>
      <c r="EDG33" s="84"/>
      <c r="EDH33" s="84"/>
      <c r="EDI33" s="84"/>
      <c r="EDJ33" s="84"/>
      <c r="EDK33" s="84"/>
      <c r="EDL33" s="84"/>
      <c r="EDM33" s="84"/>
      <c r="EDN33" s="84"/>
      <c r="EDO33" s="84"/>
      <c r="EDP33" s="84"/>
      <c r="EDQ33" s="84"/>
      <c r="EDR33" s="84"/>
      <c r="EDS33" s="84"/>
      <c r="EDT33" s="84"/>
      <c r="EDU33" s="84"/>
      <c r="EDV33" s="84"/>
      <c r="EDW33" s="84"/>
      <c r="EDX33" s="84"/>
      <c r="EDY33" s="84"/>
      <c r="EDZ33" s="84"/>
      <c r="EEA33" s="84"/>
      <c r="EEB33" s="84"/>
      <c r="EEC33" s="84"/>
      <c r="EED33" s="84"/>
      <c r="EEE33" s="84"/>
      <c r="EEF33" s="84"/>
      <c r="EEG33" s="84"/>
      <c r="EEH33" s="84"/>
      <c r="EEI33" s="84"/>
      <c r="EEJ33" s="84"/>
      <c r="EEK33" s="84"/>
      <c r="EEL33" s="84"/>
      <c r="EEM33" s="84"/>
      <c r="EEN33" s="84"/>
      <c r="EEO33" s="84"/>
      <c r="EEP33" s="84"/>
      <c r="EEQ33" s="84"/>
      <c r="EER33" s="84"/>
      <c r="EES33" s="84"/>
      <c r="EET33" s="84"/>
      <c r="EEU33" s="84"/>
      <c r="EEV33" s="84"/>
      <c r="EEW33" s="84"/>
      <c r="EEX33" s="84"/>
      <c r="EEY33" s="84"/>
      <c r="EEZ33" s="84"/>
      <c r="EFA33" s="84"/>
      <c r="EFB33" s="84"/>
      <c r="EFC33" s="84"/>
      <c r="EFD33" s="84"/>
      <c r="EFE33" s="84"/>
      <c r="EFF33" s="84"/>
      <c r="EFG33" s="84"/>
      <c r="EFH33" s="84"/>
      <c r="EFI33" s="84"/>
      <c r="EFJ33" s="84"/>
      <c r="EFK33" s="84"/>
      <c r="EFL33" s="84"/>
      <c r="EFM33" s="84"/>
      <c r="EFN33" s="84"/>
      <c r="EFO33" s="84"/>
      <c r="EFP33" s="84"/>
      <c r="EFQ33" s="84"/>
      <c r="EFR33" s="84"/>
      <c r="EFS33" s="84"/>
      <c r="EFT33" s="84"/>
      <c r="EFU33" s="84"/>
      <c r="EFV33" s="84"/>
      <c r="EFW33" s="84"/>
      <c r="EFX33" s="84"/>
      <c r="EFY33" s="84"/>
      <c r="EFZ33" s="84"/>
      <c r="EGA33" s="84"/>
      <c r="EGB33" s="84"/>
      <c r="EGC33" s="84"/>
      <c r="EGD33" s="84"/>
      <c r="EGE33" s="84"/>
      <c r="EGF33" s="84"/>
      <c r="EGG33" s="84"/>
      <c r="EGH33" s="84"/>
      <c r="EGI33" s="84"/>
      <c r="EGJ33" s="84"/>
      <c r="EGK33" s="84"/>
      <c r="EGL33" s="84"/>
      <c r="EGM33" s="84"/>
      <c r="EGN33" s="84"/>
      <c r="EGO33" s="84"/>
      <c r="EGP33" s="84"/>
      <c r="EGQ33" s="84"/>
      <c r="EGR33" s="84"/>
      <c r="EGS33" s="84"/>
      <c r="EGT33" s="84"/>
      <c r="EGU33" s="84"/>
      <c r="EGV33" s="84"/>
      <c r="EGW33" s="84"/>
      <c r="EGX33" s="84"/>
      <c r="EGY33" s="84"/>
      <c r="EGZ33" s="84"/>
      <c r="EHA33" s="84"/>
      <c r="EHB33" s="84"/>
      <c r="EHC33" s="84"/>
      <c r="EHD33" s="84"/>
      <c r="EHE33" s="84"/>
      <c r="EHF33" s="84"/>
      <c r="EHG33" s="84"/>
      <c r="EHH33" s="84"/>
      <c r="EHI33" s="84"/>
      <c r="EHJ33" s="84"/>
      <c r="EHK33" s="84"/>
      <c r="EHL33" s="84"/>
      <c r="EHM33" s="84"/>
      <c r="EHN33" s="84"/>
      <c r="EHO33" s="84"/>
      <c r="EHP33" s="84"/>
      <c r="EHQ33" s="84"/>
      <c r="EHR33" s="84"/>
      <c r="EHS33" s="84"/>
      <c r="EHT33" s="84"/>
      <c r="EHU33" s="84"/>
      <c r="EHV33" s="84"/>
      <c r="EHW33" s="84"/>
      <c r="EHX33" s="84"/>
      <c r="EHY33" s="84"/>
      <c r="EHZ33" s="84"/>
      <c r="EIA33" s="84"/>
      <c r="EIB33" s="84"/>
      <c r="EIC33" s="84"/>
      <c r="EID33" s="84"/>
      <c r="EIE33" s="84"/>
      <c r="EIF33" s="84"/>
      <c r="EIG33" s="84"/>
      <c r="EIH33" s="84"/>
      <c r="EII33" s="84"/>
      <c r="EIJ33" s="84"/>
      <c r="EIK33" s="84"/>
      <c r="EIL33" s="84"/>
      <c r="EIM33" s="84"/>
      <c r="EIN33" s="84"/>
      <c r="EIO33" s="84"/>
      <c r="EIP33" s="84"/>
      <c r="EIQ33" s="84"/>
      <c r="EIR33" s="84"/>
      <c r="EIS33" s="84"/>
      <c r="EIT33" s="84"/>
      <c r="EIU33" s="84"/>
      <c r="EIV33" s="84"/>
      <c r="EIW33" s="84"/>
      <c r="EIX33" s="84"/>
      <c r="EIY33" s="84"/>
      <c r="EIZ33" s="84"/>
      <c r="EJA33" s="84"/>
      <c r="EJB33" s="84"/>
      <c r="EJC33" s="84"/>
      <c r="EJD33" s="84"/>
      <c r="EJE33" s="84"/>
      <c r="EJF33" s="84"/>
      <c r="EJG33" s="84"/>
      <c r="EJH33" s="84"/>
      <c r="EJI33" s="84"/>
      <c r="EJJ33" s="84"/>
      <c r="EJK33" s="84"/>
      <c r="EJL33" s="84"/>
      <c r="EJM33" s="84"/>
      <c r="EJN33" s="84"/>
      <c r="EJO33" s="84"/>
      <c r="EJP33" s="84"/>
      <c r="EJQ33" s="84"/>
      <c r="EJR33" s="84"/>
      <c r="EJS33" s="84"/>
      <c r="EJT33" s="84"/>
      <c r="EJU33" s="84"/>
      <c r="EJV33" s="84"/>
      <c r="EJW33" s="84"/>
      <c r="EJX33" s="84"/>
      <c r="EJY33" s="84"/>
      <c r="EJZ33" s="84"/>
      <c r="EKA33" s="84"/>
      <c r="EKB33" s="84"/>
      <c r="EKC33" s="84"/>
      <c r="EKD33" s="84"/>
      <c r="EKE33" s="84"/>
      <c r="EKF33" s="84"/>
      <c r="EKG33" s="84"/>
      <c r="EKH33" s="84"/>
      <c r="EKI33" s="84"/>
      <c r="EKJ33" s="84"/>
      <c r="EKK33" s="84"/>
      <c r="EKL33" s="84"/>
      <c r="EKM33" s="84"/>
      <c r="EKN33" s="84"/>
      <c r="EKO33" s="84"/>
      <c r="EKP33" s="84"/>
      <c r="EKQ33" s="84"/>
      <c r="EKR33" s="84"/>
      <c r="EKS33" s="84"/>
      <c r="EKT33" s="84"/>
      <c r="EKU33" s="84"/>
      <c r="EKV33" s="84"/>
      <c r="EKW33" s="84"/>
      <c r="EKX33" s="84"/>
      <c r="EKY33" s="84"/>
      <c r="EKZ33" s="84"/>
      <c r="ELA33" s="84"/>
      <c r="ELB33" s="84"/>
      <c r="ELC33" s="84"/>
      <c r="ELD33" s="84"/>
      <c r="ELE33" s="84"/>
      <c r="ELF33" s="84"/>
      <c r="ELG33" s="84"/>
      <c r="ELH33" s="84"/>
      <c r="ELI33" s="84"/>
      <c r="ELJ33" s="84"/>
      <c r="ELK33" s="84"/>
      <c r="ELL33" s="84"/>
      <c r="ELM33" s="84"/>
      <c r="ELN33" s="84"/>
      <c r="ELO33" s="84"/>
      <c r="ELP33" s="84"/>
      <c r="ELQ33" s="84"/>
      <c r="ELR33" s="84"/>
      <c r="ELS33" s="84"/>
      <c r="ELT33" s="84"/>
      <c r="ELU33" s="84"/>
      <c r="ELV33" s="84"/>
      <c r="ELW33" s="84"/>
      <c r="ELX33" s="84"/>
      <c r="ELY33" s="84"/>
      <c r="ELZ33" s="84"/>
      <c r="EMA33" s="84"/>
      <c r="EMB33" s="84"/>
      <c r="EMC33" s="84"/>
      <c r="EMD33" s="84"/>
      <c r="EME33" s="84"/>
      <c r="EMF33" s="84"/>
      <c r="EMG33" s="84"/>
      <c r="EMH33" s="84"/>
      <c r="EMI33" s="84"/>
      <c r="EMJ33" s="84"/>
      <c r="EMK33" s="84"/>
      <c r="EML33" s="84"/>
      <c r="EMM33" s="84"/>
      <c r="EMN33" s="84"/>
      <c r="EMO33" s="84"/>
      <c r="EMP33" s="84"/>
      <c r="EMQ33" s="84"/>
      <c r="EMR33" s="84"/>
      <c r="EMS33" s="84"/>
      <c r="EMT33" s="84"/>
      <c r="EMU33" s="84"/>
      <c r="EMV33" s="84"/>
      <c r="EMW33" s="84"/>
      <c r="EMX33" s="84"/>
      <c r="EMY33" s="84"/>
      <c r="EMZ33" s="84"/>
      <c r="ENA33" s="84"/>
      <c r="ENB33" s="84"/>
      <c r="ENC33" s="84"/>
      <c r="END33" s="84"/>
      <c r="ENE33" s="84"/>
      <c r="ENF33" s="84"/>
      <c r="ENG33" s="84"/>
      <c r="ENH33" s="84"/>
      <c r="ENI33" s="84"/>
      <c r="ENJ33" s="84"/>
      <c r="ENK33" s="84"/>
      <c r="ENL33" s="84"/>
      <c r="ENM33" s="84"/>
      <c r="ENN33" s="84"/>
      <c r="ENO33" s="84"/>
      <c r="ENP33" s="84"/>
      <c r="ENQ33" s="84"/>
      <c r="ENR33" s="84"/>
      <c r="ENS33" s="84"/>
      <c r="ENT33" s="84"/>
      <c r="ENU33" s="84"/>
      <c r="ENV33" s="84"/>
      <c r="ENW33" s="84"/>
      <c r="ENX33" s="84"/>
      <c r="ENY33" s="84"/>
      <c r="ENZ33" s="84"/>
      <c r="EOA33" s="84"/>
      <c r="EOB33" s="84"/>
      <c r="EOC33" s="84"/>
      <c r="EOD33" s="84"/>
      <c r="EOE33" s="84"/>
      <c r="EOF33" s="84"/>
      <c r="EOG33" s="84"/>
      <c r="EOH33" s="84"/>
      <c r="EOI33" s="84"/>
      <c r="EOJ33" s="84"/>
      <c r="EOK33" s="84"/>
      <c r="EOL33" s="84"/>
      <c r="EOM33" s="84"/>
      <c r="EON33" s="84"/>
      <c r="EOO33" s="84"/>
      <c r="EOP33" s="84"/>
      <c r="EOQ33" s="84"/>
      <c r="EOR33" s="84"/>
      <c r="EOS33" s="84"/>
      <c r="EOT33" s="84"/>
      <c r="EOU33" s="84"/>
      <c r="EOV33" s="84"/>
      <c r="EOW33" s="84"/>
      <c r="EOX33" s="84"/>
      <c r="EOY33" s="84"/>
      <c r="EOZ33" s="84"/>
      <c r="EPA33" s="84"/>
      <c r="EPB33" s="84"/>
      <c r="EPC33" s="84"/>
      <c r="EPD33" s="84"/>
      <c r="EPE33" s="84"/>
      <c r="EPF33" s="84"/>
      <c r="EPG33" s="84"/>
      <c r="EPH33" s="84"/>
      <c r="EPI33" s="84"/>
      <c r="EPJ33" s="84"/>
      <c r="EPK33" s="84"/>
      <c r="EPL33" s="84"/>
      <c r="EPM33" s="84"/>
      <c r="EPN33" s="84"/>
      <c r="EPO33" s="84"/>
      <c r="EPP33" s="84"/>
      <c r="EPQ33" s="84"/>
      <c r="EPR33" s="84"/>
      <c r="EPS33" s="84"/>
      <c r="EPT33" s="84"/>
      <c r="EPU33" s="84"/>
      <c r="EPV33" s="84"/>
      <c r="EPW33" s="84"/>
      <c r="EPX33" s="84"/>
      <c r="EPY33" s="84"/>
      <c r="EPZ33" s="84"/>
      <c r="EQA33" s="84"/>
      <c r="EQB33" s="84"/>
      <c r="EQC33" s="84"/>
      <c r="EQD33" s="84"/>
      <c r="EQE33" s="84"/>
      <c r="EQF33" s="84"/>
      <c r="EQG33" s="84"/>
      <c r="EQH33" s="84"/>
      <c r="EQI33" s="84"/>
      <c r="EQJ33" s="84"/>
      <c r="EQK33" s="84"/>
      <c r="EQL33" s="84"/>
      <c r="EQM33" s="84"/>
      <c r="EQN33" s="84"/>
      <c r="EQO33" s="84"/>
      <c r="EQP33" s="84"/>
      <c r="EQQ33" s="84"/>
      <c r="EQR33" s="84"/>
      <c r="EQS33" s="84"/>
      <c r="EQT33" s="84"/>
      <c r="EQU33" s="84"/>
      <c r="EQV33" s="84"/>
      <c r="EQW33" s="84"/>
      <c r="EQX33" s="84"/>
      <c r="EQY33" s="84"/>
      <c r="EQZ33" s="84"/>
      <c r="ERA33" s="84"/>
      <c r="ERB33" s="84"/>
      <c r="ERC33" s="84"/>
      <c r="ERD33" s="84"/>
      <c r="ERE33" s="84"/>
      <c r="ERF33" s="84"/>
      <c r="ERG33" s="84"/>
      <c r="ERH33" s="84"/>
      <c r="ERI33" s="84"/>
      <c r="ERJ33" s="84"/>
      <c r="ERK33" s="84"/>
      <c r="ERL33" s="84"/>
      <c r="ERM33" s="84"/>
      <c r="ERN33" s="84"/>
      <c r="ERO33" s="84"/>
      <c r="ERP33" s="84"/>
      <c r="ERQ33" s="84"/>
      <c r="ERR33" s="84"/>
      <c r="ERS33" s="84"/>
      <c r="ERT33" s="84"/>
      <c r="ERU33" s="84"/>
      <c r="ERV33" s="84"/>
      <c r="ERW33" s="84"/>
      <c r="ERX33" s="84"/>
      <c r="ERY33" s="84"/>
      <c r="ERZ33" s="84"/>
      <c r="ESA33" s="84"/>
      <c r="ESB33" s="84"/>
      <c r="ESC33" s="84"/>
      <c r="ESD33" s="84"/>
      <c r="ESE33" s="84"/>
      <c r="ESF33" s="84"/>
      <c r="ESG33" s="84"/>
      <c r="ESH33" s="84"/>
      <c r="ESI33" s="84"/>
      <c r="ESJ33" s="84"/>
      <c r="ESK33" s="84"/>
      <c r="ESL33" s="84"/>
      <c r="ESM33" s="84"/>
      <c r="ESN33" s="84"/>
      <c r="ESO33" s="84"/>
      <c r="ESP33" s="84"/>
      <c r="ESQ33" s="84"/>
      <c r="ESR33" s="84"/>
      <c r="ESS33" s="84"/>
      <c r="EST33" s="84"/>
      <c r="ESU33" s="84"/>
      <c r="ESV33" s="84"/>
      <c r="ESW33" s="84"/>
      <c r="ESX33" s="84"/>
      <c r="ESY33" s="84"/>
      <c r="ESZ33" s="84"/>
      <c r="ETA33" s="84"/>
      <c r="ETB33" s="84"/>
      <c r="ETC33" s="84"/>
      <c r="ETD33" s="84"/>
      <c r="ETE33" s="84"/>
      <c r="ETF33" s="84"/>
      <c r="ETG33" s="84"/>
      <c r="ETH33" s="84"/>
      <c r="ETI33" s="84"/>
      <c r="ETJ33" s="84"/>
      <c r="ETK33" s="84"/>
      <c r="ETL33" s="84"/>
      <c r="ETM33" s="84"/>
      <c r="ETN33" s="84"/>
      <c r="ETO33" s="84"/>
      <c r="ETP33" s="84"/>
      <c r="ETQ33" s="84"/>
      <c r="ETR33" s="84"/>
      <c r="ETS33" s="84"/>
      <c r="ETT33" s="84"/>
      <c r="ETU33" s="84"/>
      <c r="ETV33" s="84"/>
      <c r="ETW33" s="84"/>
      <c r="ETX33" s="84"/>
      <c r="ETY33" s="84"/>
      <c r="ETZ33" s="84"/>
      <c r="EUA33" s="84"/>
      <c r="EUB33" s="84"/>
      <c r="EUC33" s="84"/>
      <c r="EUD33" s="84"/>
      <c r="EUE33" s="84"/>
      <c r="EUF33" s="84"/>
      <c r="EUG33" s="84"/>
      <c r="EUH33" s="84"/>
      <c r="EUI33" s="84"/>
      <c r="EUJ33" s="84"/>
      <c r="EUK33" s="84"/>
      <c r="EUL33" s="84"/>
      <c r="EUM33" s="84"/>
      <c r="EUN33" s="84"/>
      <c r="EUO33" s="84"/>
      <c r="EUP33" s="84"/>
      <c r="EUQ33" s="84"/>
      <c r="EUR33" s="84"/>
      <c r="EUS33" s="84"/>
      <c r="EUT33" s="84"/>
      <c r="EUU33" s="84"/>
      <c r="EUV33" s="84"/>
      <c r="EUW33" s="84"/>
      <c r="EUX33" s="84"/>
      <c r="EUY33" s="84"/>
      <c r="EUZ33" s="84"/>
      <c r="EVA33" s="84"/>
      <c r="EVB33" s="84"/>
      <c r="EVC33" s="84"/>
      <c r="EVD33" s="84"/>
      <c r="EVE33" s="84"/>
      <c r="EVF33" s="84"/>
      <c r="EVG33" s="84"/>
      <c r="EVH33" s="84"/>
      <c r="EVI33" s="84"/>
      <c r="EVJ33" s="84"/>
      <c r="EVK33" s="84"/>
      <c r="EVL33" s="84"/>
      <c r="EVM33" s="84"/>
      <c r="EVN33" s="84"/>
      <c r="EVO33" s="84"/>
      <c r="EVP33" s="84"/>
      <c r="EVQ33" s="84"/>
      <c r="EVR33" s="84"/>
      <c r="EVS33" s="84"/>
      <c r="EVT33" s="84"/>
      <c r="EVU33" s="84"/>
      <c r="EVV33" s="84"/>
      <c r="EVW33" s="84"/>
      <c r="EVX33" s="84"/>
      <c r="EVY33" s="84"/>
      <c r="EVZ33" s="84"/>
      <c r="EWA33" s="84"/>
      <c r="EWB33" s="84"/>
      <c r="EWC33" s="84"/>
      <c r="EWD33" s="84"/>
      <c r="EWE33" s="84"/>
      <c r="EWF33" s="84"/>
      <c r="EWG33" s="84"/>
      <c r="EWH33" s="84"/>
      <c r="EWI33" s="84"/>
      <c r="EWJ33" s="84"/>
      <c r="EWK33" s="84"/>
      <c r="EWL33" s="84"/>
      <c r="EWM33" s="84"/>
      <c r="EWN33" s="84"/>
      <c r="EWO33" s="84"/>
      <c r="EWP33" s="84"/>
      <c r="EWQ33" s="84"/>
      <c r="EWR33" s="84"/>
      <c r="EWS33" s="84"/>
      <c r="EWT33" s="84"/>
      <c r="EWU33" s="84"/>
      <c r="EWV33" s="84"/>
      <c r="EWW33" s="84"/>
      <c r="EWX33" s="84"/>
      <c r="EWY33" s="84"/>
      <c r="EWZ33" s="84"/>
      <c r="EXA33" s="84"/>
      <c r="EXB33" s="84"/>
      <c r="EXC33" s="84"/>
      <c r="EXD33" s="84"/>
      <c r="EXE33" s="84"/>
      <c r="EXF33" s="84"/>
      <c r="EXG33" s="84"/>
      <c r="EXH33" s="84"/>
      <c r="EXI33" s="84"/>
      <c r="EXJ33" s="84"/>
      <c r="EXK33" s="84"/>
      <c r="EXL33" s="84"/>
      <c r="EXM33" s="84"/>
      <c r="EXN33" s="84"/>
      <c r="EXO33" s="84"/>
      <c r="EXP33" s="84"/>
      <c r="EXQ33" s="84"/>
      <c r="EXR33" s="84"/>
      <c r="EXS33" s="84"/>
      <c r="EXT33" s="84"/>
      <c r="EXU33" s="84"/>
      <c r="EXV33" s="84"/>
      <c r="EXW33" s="84"/>
      <c r="EXX33" s="84"/>
      <c r="EXY33" s="84"/>
      <c r="EXZ33" s="84"/>
      <c r="EYA33" s="84"/>
      <c r="EYB33" s="84"/>
      <c r="EYC33" s="84"/>
      <c r="EYD33" s="84"/>
      <c r="EYE33" s="84"/>
      <c r="EYF33" s="84"/>
      <c r="EYG33" s="84"/>
      <c r="EYH33" s="84"/>
      <c r="EYI33" s="84"/>
      <c r="EYJ33" s="84"/>
      <c r="EYK33" s="84"/>
      <c r="EYL33" s="84"/>
      <c r="EYM33" s="84"/>
      <c r="EYN33" s="84"/>
      <c r="EYO33" s="84"/>
      <c r="EYP33" s="84"/>
      <c r="EYQ33" s="84"/>
      <c r="EYR33" s="84"/>
      <c r="EYS33" s="84"/>
      <c r="EYT33" s="84"/>
      <c r="EYU33" s="84"/>
      <c r="EYV33" s="84"/>
      <c r="EYW33" s="84"/>
      <c r="EYX33" s="84"/>
      <c r="EYY33" s="84"/>
      <c r="EYZ33" s="84"/>
      <c r="EZA33" s="84"/>
      <c r="EZB33" s="84"/>
      <c r="EZC33" s="84"/>
      <c r="EZD33" s="84"/>
      <c r="EZE33" s="84"/>
      <c r="EZF33" s="84"/>
      <c r="EZG33" s="84"/>
      <c r="EZH33" s="84"/>
      <c r="EZI33" s="84"/>
      <c r="EZJ33" s="84"/>
      <c r="EZK33" s="84"/>
      <c r="EZL33" s="84"/>
      <c r="EZM33" s="84"/>
      <c r="EZN33" s="84"/>
      <c r="EZO33" s="84"/>
      <c r="EZP33" s="84"/>
      <c r="EZQ33" s="84"/>
      <c r="EZR33" s="84"/>
      <c r="EZS33" s="84"/>
      <c r="EZT33" s="84"/>
      <c r="EZU33" s="84"/>
      <c r="EZV33" s="84"/>
      <c r="EZW33" s="84"/>
      <c r="EZX33" s="84"/>
      <c r="EZY33" s="84"/>
      <c r="EZZ33" s="84"/>
      <c r="FAA33" s="84"/>
      <c r="FAB33" s="84"/>
      <c r="FAC33" s="84"/>
      <c r="FAD33" s="84"/>
      <c r="FAE33" s="84"/>
      <c r="FAF33" s="84"/>
      <c r="FAG33" s="84"/>
      <c r="FAH33" s="84"/>
      <c r="FAI33" s="84"/>
      <c r="FAJ33" s="84"/>
      <c r="FAK33" s="84"/>
      <c r="FAL33" s="84"/>
      <c r="FAM33" s="84"/>
      <c r="FAN33" s="84"/>
      <c r="FAO33" s="84"/>
      <c r="FAP33" s="84"/>
      <c r="FAQ33" s="84"/>
      <c r="FAR33" s="84"/>
      <c r="FAS33" s="84"/>
      <c r="FAT33" s="84"/>
      <c r="FAU33" s="84"/>
      <c r="FAV33" s="84"/>
      <c r="FAW33" s="84"/>
      <c r="FAX33" s="84"/>
      <c r="FAY33" s="84"/>
      <c r="FAZ33" s="84"/>
      <c r="FBA33" s="84"/>
      <c r="FBB33" s="84"/>
      <c r="FBC33" s="84"/>
      <c r="FBD33" s="84"/>
      <c r="FBE33" s="84"/>
      <c r="FBF33" s="84"/>
      <c r="FBG33" s="84"/>
      <c r="FBH33" s="84"/>
      <c r="FBI33" s="84"/>
      <c r="FBJ33" s="84"/>
      <c r="FBK33" s="84"/>
      <c r="FBL33" s="84"/>
      <c r="FBM33" s="84"/>
      <c r="FBN33" s="84"/>
      <c r="FBO33" s="84"/>
      <c r="FBP33" s="84"/>
      <c r="FBQ33" s="84"/>
      <c r="FBR33" s="84"/>
      <c r="FBS33" s="84"/>
      <c r="FBT33" s="84"/>
      <c r="FBU33" s="84"/>
      <c r="FBV33" s="84"/>
      <c r="FBW33" s="84"/>
      <c r="FBX33" s="84"/>
      <c r="FBY33" s="84"/>
      <c r="FBZ33" s="84"/>
      <c r="FCA33" s="84"/>
      <c r="FCB33" s="84"/>
      <c r="FCC33" s="84"/>
      <c r="FCD33" s="84"/>
      <c r="FCE33" s="84"/>
      <c r="FCF33" s="84"/>
      <c r="FCG33" s="84"/>
      <c r="FCH33" s="84"/>
      <c r="FCI33" s="84"/>
      <c r="FCJ33" s="84"/>
      <c r="FCK33" s="84"/>
      <c r="FCL33" s="84"/>
      <c r="FCM33" s="84"/>
      <c r="FCN33" s="84"/>
      <c r="FCO33" s="84"/>
      <c r="FCP33" s="84"/>
      <c r="FCQ33" s="84"/>
      <c r="FCR33" s="84"/>
      <c r="FCS33" s="84"/>
      <c r="FCT33" s="84"/>
      <c r="FCU33" s="84"/>
      <c r="FCV33" s="84"/>
      <c r="FCW33" s="84"/>
      <c r="FCX33" s="84"/>
      <c r="FCY33" s="84"/>
      <c r="FCZ33" s="84"/>
      <c r="FDA33" s="84"/>
      <c r="FDB33" s="84"/>
      <c r="FDC33" s="84"/>
      <c r="FDD33" s="84"/>
      <c r="FDE33" s="84"/>
      <c r="FDF33" s="84"/>
      <c r="FDG33" s="84"/>
      <c r="FDH33" s="84"/>
      <c r="FDI33" s="84"/>
      <c r="FDJ33" s="84"/>
      <c r="FDK33" s="84"/>
      <c r="FDL33" s="84"/>
      <c r="FDM33" s="84"/>
      <c r="FDN33" s="84"/>
      <c r="FDO33" s="84"/>
      <c r="FDP33" s="84"/>
      <c r="FDQ33" s="84"/>
      <c r="FDR33" s="84"/>
      <c r="FDS33" s="84"/>
      <c r="FDT33" s="84"/>
      <c r="FDU33" s="84"/>
      <c r="FDV33" s="84"/>
      <c r="FDW33" s="84"/>
      <c r="FDX33" s="84"/>
      <c r="FDY33" s="84"/>
      <c r="FDZ33" s="84"/>
      <c r="FEA33" s="84"/>
      <c r="FEB33" s="84"/>
      <c r="FEC33" s="84"/>
      <c r="FED33" s="84"/>
      <c r="FEE33" s="84"/>
      <c r="FEF33" s="84"/>
      <c r="FEG33" s="84"/>
      <c r="FEH33" s="84"/>
      <c r="FEI33" s="84"/>
      <c r="FEJ33" s="84"/>
      <c r="FEK33" s="84"/>
      <c r="FEL33" s="84"/>
      <c r="FEM33" s="84"/>
      <c r="FEN33" s="84"/>
      <c r="FEO33" s="84"/>
      <c r="FEP33" s="84"/>
      <c r="FEQ33" s="84"/>
      <c r="FER33" s="84"/>
      <c r="FES33" s="84"/>
      <c r="FET33" s="84"/>
      <c r="FEU33" s="84"/>
      <c r="FEV33" s="84"/>
      <c r="FEW33" s="84"/>
      <c r="FEX33" s="84"/>
      <c r="FEY33" s="84"/>
      <c r="FEZ33" s="84"/>
      <c r="FFA33" s="84"/>
      <c r="FFB33" s="84"/>
      <c r="FFC33" s="84"/>
      <c r="FFD33" s="84"/>
      <c r="FFE33" s="84"/>
      <c r="FFF33" s="84"/>
      <c r="FFG33" s="84"/>
      <c r="FFH33" s="84"/>
      <c r="FFI33" s="84"/>
      <c r="FFJ33" s="84"/>
      <c r="FFK33" s="84"/>
      <c r="FFL33" s="84"/>
      <c r="FFM33" s="84"/>
      <c r="FFN33" s="84"/>
      <c r="FFO33" s="84"/>
      <c r="FFP33" s="84"/>
      <c r="FFQ33" s="84"/>
      <c r="FFR33" s="84"/>
      <c r="FFS33" s="84"/>
      <c r="FFT33" s="84"/>
      <c r="FFU33" s="84"/>
      <c r="FFV33" s="84"/>
      <c r="FFW33" s="84"/>
      <c r="FFX33" s="84"/>
      <c r="FFY33" s="84"/>
      <c r="FFZ33" s="84"/>
      <c r="FGA33" s="84"/>
      <c r="FGB33" s="84"/>
      <c r="FGC33" s="84"/>
      <c r="FGD33" s="84"/>
      <c r="FGE33" s="84"/>
      <c r="FGF33" s="84"/>
      <c r="FGG33" s="84"/>
      <c r="FGH33" s="84"/>
      <c r="FGI33" s="84"/>
      <c r="FGJ33" s="84"/>
      <c r="FGK33" s="84"/>
      <c r="FGL33" s="84"/>
      <c r="FGM33" s="84"/>
      <c r="FGN33" s="84"/>
      <c r="FGO33" s="84"/>
      <c r="FGP33" s="84"/>
      <c r="FGQ33" s="84"/>
      <c r="FGR33" s="84"/>
      <c r="FGS33" s="84"/>
      <c r="FGT33" s="84"/>
      <c r="FGU33" s="84"/>
      <c r="FGV33" s="84"/>
      <c r="FGW33" s="84"/>
      <c r="FGX33" s="84"/>
      <c r="FGY33" s="84"/>
      <c r="FGZ33" s="84"/>
      <c r="FHA33" s="84"/>
      <c r="FHB33" s="84"/>
      <c r="FHC33" s="84"/>
      <c r="FHD33" s="84"/>
      <c r="FHE33" s="84"/>
      <c r="FHF33" s="84"/>
      <c r="FHG33" s="84"/>
      <c r="FHH33" s="84"/>
      <c r="FHI33" s="84"/>
      <c r="FHJ33" s="84"/>
      <c r="FHK33" s="84"/>
      <c r="FHL33" s="84"/>
      <c r="FHM33" s="84"/>
      <c r="FHN33" s="84"/>
      <c r="FHO33" s="84"/>
      <c r="FHP33" s="84"/>
      <c r="FHQ33" s="84"/>
      <c r="FHR33" s="84"/>
      <c r="FHS33" s="84"/>
      <c r="FHT33" s="84"/>
      <c r="FHU33" s="84"/>
      <c r="FHV33" s="84"/>
      <c r="FHW33" s="84"/>
      <c r="FHX33" s="84"/>
      <c r="FHY33" s="84"/>
      <c r="FHZ33" s="84"/>
      <c r="FIA33" s="84"/>
      <c r="FIB33" s="84"/>
      <c r="FIC33" s="84"/>
      <c r="FID33" s="84"/>
      <c r="FIE33" s="84"/>
      <c r="FIF33" s="84"/>
      <c r="FIG33" s="84"/>
      <c r="FIH33" s="84"/>
      <c r="FII33" s="84"/>
      <c r="FIJ33" s="84"/>
      <c r="FIK33" s="84"/>
      <c r="FIL33" s="84"/>
      <c r="FIM33" s="84"/>
      <c r="FIN33" s="84"/>
      <c r="FIO33" s="84"/>
      <c r="FIP33" s="84"/>
      <c r="FIQ33" s="84"/>
      <c r="FIR33" s="84"/>
      <c r="FIS33" s="84"/>
      <c r="FIT33" s="84"/>
      <c r="FIU33" s="84"/>
      <c r="FIV33" s="84"/>
      <c r="FIW33" s="84"/>
      <c r="FIX33" s="84"/>
      <c r="FIY33" s="84"/>
      <c r="FIZ33" s="84"/>
      <c r="FJA33" s="84"/>
      <c r="FJB33" s="84"/>
      <c r="FJC33" s="84"/>
      <c r="FJD33" s="84"/>
      <c r="FJE33" s="84"/>
      <c r="FJF33" s="84"/>
      <c r="FJG33" s="84"/>
      <c r="FJH33" s="84"/>
      <c r="FJI33" s="84"/>
      <c r="FJJ33" s="84"/>
      <c r="FJK33" s="84"/>
      <c r="FJL33" s="84"/>
      <c r="FJM33" s="84"/>
      <c r="FJN33" s="84"/>
      <c r="FJO33" s="84"/>
      <c r="FJP33" s="84"/>
      <c r="FJQ33" s="84"/>
      <c r="FJR33" s="84"/>
      <c r="FJS33" s="84"/>
      <c r="FJT33" s="84"/>
      <c r="FJU33" s="84"/>
      <c r="FJV33" s="84"/>
      <c r="FJW33" s="84"/>
      <c r="FJX33" s="84"/>
      <c r="FJY33" s="84"/>
      <c r="FJZ33" s="84"/>
      <c r="FKA33" s="84"/>
      <c r="FKB33" s="84"/>
      <c r="FKC33" s="84"/>
      <c r="FKD33" s="84"/>
      <c r="FKE33" s="84"/>
      <c r="FKF33" s="84"/>
      <c r="FKG33" s="84"/>
      <c r="FKH33" s="84"/>
      <c r="FKI33" s="84"/>
      <c r="FKJ33" s="84"/>
      <c r="FKK33" s="84"/>
      <c r="FKL33" s="84"/>
      <c r="FKM33" s="84"/>
      <c r="FKN33" s="84"/>
      <c r="FKO33" s="84"/>
      <c r="FKP33" s="84"/>
      <c r="FKQ33" s="84"/>
      <c r="FKR33" s="84"/>
      <c r="FKS33" s="84"/>
      <c r="FKT33" s="84"/>
      <c r="FKU33" s="84"/>
      <c r="FKV33" s="84"/>
      <c r="FKW33" s="84"/>
      <c r="FKX33" s="84"/>
      <c r="FKY33" s="84"/>
      <c r="FKZ33" s="84"/>
      <c r="FLA33" s="84"/>
      <c r="FLB33" s="84"/>
      <c r="FLC33" s="84"/>
      <c r="FLD33" s="84"/>
      <c r="FLE33" s="84"/>
      <c r="FLF33" s="84"/>
      <c r="FLG33" s="84"/>
      <c r="FLH33" s="84"/>
      <c r="FLI33" s="84"/>
      <c r="FLJ33" s="84"/>
      <c r="FLK33" s="84"/>
      <c r="FLL33" s="84"/>
      <c r="FLM33" s="84"/>
      <c r="FLN33" s="84"/>
      <c r="FLO33" s="84"/>
      <c r="FLP33" s="84"/>
      <c r="FLQ33" s="84"/>
      <c r="FLR33" s="84"/>
      <c r="FLS33" s="84"/>
      <c r="FLT33" s="84"/>
      <c r="FLU33" s="84"/>
      <c r="FLV33" s="84"/>
      <c r="FLW33" s="84"/>
      <c r="FLX33" s="84"/>
      <c r="FLY33" s="84"/>
      <c r="FLZ33" s="84"/>
      <c r="FMA33" s="84"/>
      <c r="FMB33" s="84"/>
      <c r="FMC33" s="84"/>
      <c r="FMD33" s="84"/>
      <c r="FME33" s="84"/>
      <c r="FMF33" s="84"/>
      <c r="FMG33" s="84"/>
      <c r="FMH33" s="84"/>
      <c r="FMI33" s="84"/>
      <c r="FMJ33" s="84"/>
      <c r="FMK33" s="84"/>
      <c r="FML33" s="84"/>
      <c r="FMM33" s="84"/>
      <c r="FMN33" s="84"/>
      <c r="FMO33" s="84"/>
      <c r="FMP33" s="84"/>
      <c r="FMQ33" s="84"/>
      <c r="FMR33" s="84"/>
      <c r="FMS33" s="84"/>
      <c r="FMT33" s="84"/>
      <c r="FMU33" s="84"/>
      <c r="FMV33" s="84"/>
      <c r="FMW33" s="84"/>
      <c r="FMX33" s="84"/>
      <c r="FMY33" s="84"/>
      <c r="FMZ33" s="84"/>
      <c r="FNA33" s="84"/>
      <c r="FNB33" s="84"/>
      <c r="FNC33" s="84"/>
      <c r="FND33" s="84"/>
      <c r="FNE33" s="84"/>
      <c r="FNF33" s="84"/>
      <c r="FNG33" s="84"/>
      <c r="FNH33" s="84"/>
      <c r="FNI33" s="84"/>
      <c r="FNJ33" s="84"/>
      <c r="FNK33" s="84"/>
      <c r="FNL33" s="84"/>
      <c r="FNM33" s="84"/>
      <c r="FNN33" s="84"/>
      <c r="FNO33" s="84"/>
      <c r="FNP33" s="84"/>
      <c r="FNQ33" s="84"/>
      <c r="FNR33" s="84"/>
      <c r="FNS33" s="84"/>
      <c r="FNT33" s="84"/>
      <c r="FNU33" s="84"/>
      <c r="FNV33" s="84"/>
      <c r="FNW33" s="84"/>
      <c r="FNX33" s="84"/>
      <c r="FNY33" s="84"/>
      <c r="FNZ33" s="84"/>
      <c r="FOA33" s="84"/>
      <c r="FOB33" s="84"/>
      <c r="FOC33" s="84"/>
      <c r="FOD33" s="84"/>
      <c r="FOE33" s="84"/>
      <c r="FOF33" s="84"/>
      <c r="FOG33" s="84"/>
      <c r="FOH33" s="84"/>
      <c r="FOI33" s="84"/>
      <c r="FOJ33" s="84"/>
      <c r="FOK33" s="84"/>
      <c r="FOL33" s="84"/>
      <c r="FOM33" s="84"/>
      <c r="FON33" s="84"/>
      <c r="FOO33" s="84"/>
      <c r="FOP33" s="84"/>
      <c r="FOQ33" s="84"/>
      <c r="FOR33" s="84"/>
      <c r="FOS33" s="84"/>
      <c r="FOT33" s="84"/>
      <c r="FOU33" s="84"/>
      <c r="FOV33" s="84"/>
      <c r="FOW33" s="84"/>
      <c r="FOX33" s="84"/>
      <c r="FOY33" s="84"/>
      <c r="FOZ33" s="84"/>
      <c r="FPA33" s="84"/>
      <c r="FPB33" s="84"/>
      <c r="FPC33" s="84"/>
      <c r="FPD33" s="84"/>
      <c r="FPE33" s="84"/>
      <c r="FPF33" s="84"/>
      <c r="FPG33" s="84"/>
      <c r="FPH33" s="84"/>
      <c r="FPI33" s="84"/>
      <c r="FPJ33" s="84"/>
      <c r="FPK33" s="84"/>
      <c r="FPL33" s="84"/>
      <c r="FPM33" s="84"/>
      <c r="FPN33" s="84"/>
      <c r="FPO33" s="84"/>
      <c r="FPP33" s="84"/>
      <c r="FPQ33" s="84"/>
      <c r="FPR33" s="84"/>
      <c r="FPS33" s="84"/>
      <c r="FPT33" s="84"/>
      <c r="FPU33" s="84"/>
      <c r="FPV33" s="84"/>
      <c r="FPW33" s="84"/>
      <c r="FPX33" s="84"/>
      <c r="FPY33" s="84"/>
      <c r="FPZ33" s="84"/>
      <c r="FQA33" s="84"/>
      <c r="FQB33" s="84"/>
      <c r="FQC33" s="84"/>
      <c r="FQD33" s="84"/>
      <c r="FQE33" s="84"/>
      <c r="FQF33" s="84"/>
      <c r="FQG33" s="84"/>
      <c r="FQH33" s="84"/>
      <c r="FQI33" s="84"/>
      <c r="FQJ33" s="84"/>
      <c r="FQK33" s="84"/>
      <c r="FQL33" s="84"/>
      <c r="FQM33" s="84"/>
      <c r="FQN33" s="84"/>
      <c r="FQO33" s="84"/>
      <c r="FQP33" s="84"/>
      <c r="FQQ33" s="84"/>
      <c r="FQR33" s="84"/>
      <c r="FQS33" s="84"/>
      <c r="FQT33" s="84"/>
      <c r="FQU33" s="84"/>
      <c r="FQV33" s="84"/>
      <c r="FQW33" s="84"/>
      <c r="FQX33" s="84"/>
      <c r="FQY33" s="84"/>
      <c r="FQZ33" s="84"/>
      <c r="FRA33" s="84"/>
      <c r="FRB33" s="84"/>
      <c r="FRC33" s="84"/>
      <c r="FRD33" s="84"/>
      <c r="FRE33" s="84"/>
      <c r="FRF33" s="84"/>
      <c r="FRG33" s="84"/>
      <c r="FRH33" s="84"/>
      <c r="FRI33" s="84"/>
      <c r="FRJ33" s="84"/>
      <c r="FRK33" s="84"/>
      <c r="FRL33" s="84"/>
      <c r="FRM33" s="84"/>
      <c r="FRN33" s="84"/>
      <c r="FRO33" s="84"/>
      <c r="FRP33" s="84"/>
      <c r="FRQ33" s="84"/>
      <c r="FRR33" s="84"/>
      <c r="FRS33" s="84"/>
      <c r="FRT33" s="84"/>
      <c r="FRU33" s="84"/>
      <c r="FRV33" s="84"/>
      <c r="FRW33" s="84"/>
      <c r="FRX33" s="84"/>
      <c r="FRY33" s="84"/>
      <c r="FRZ33" s="84"/>
      <c r="FSA33" s="84"/>
      <c r="FSB33" s="84"/>
      <c r="FSC33" s="84"/>
      <c r="FSD33" s="84"/>
      <c r="FSE33" s="84"/>
      <c r="FSF33" s="84"/>
      <c r="FSG33" s="84"/>
      <c r="FSH33" s="84"/>
      <c r="FSI33" s="84"/>
      <c r="FSJ33" s="84"/>
      <c r="FSK33" s="84"/>
      <c r="FSL33" s="84"/>
      <c r="FSM33" s="84"/>
      <c r="FSN33" s="84"/>
      <c r="FSO33" s="84"/>
      <c r="FSP33" s="84"/>
      <c r="FSQ33" s="84"/>
      <c r="FSR33" s="84"/>
      <c r="FSS33" s="84"/>
      <c r="FST33" s="84"/>
      <c r="FSU33" s="84"/>
      <c r="FSV33" s="84"/>
      <c r="FSW33" s="84"/>
      <c r="FSX33" s="84"/>
      <c r="FSY33" s="84"/>
      <c r="FSZ33" s="84"/>
      <c r="FTA33" s="84"/>
      <c r="FTB33" s="84"/>
      <c r="FTC33" s="84"/>
      <c r="FTD33" s="84"/>
      <c r="FTE33" s="84"/>
      <c r="FTF33" s="84"/>
      <c r="FTG33" s="84"/>
      <c r="FTH33" s="84"/>
      <c r="FTI33" s="84"/>
      <c r="FTJ33" s="84"/>
      <c r="FTK33" s="84"/>
      <c r="FTL33" s="84"/>
      <c r="FTM33" s="84"/>
      <c r="FTN33" s="84"/>
      <c r="FTO33" s="84"/>
      <c r="FTP33" s="84"/>
      <c r="FTQ33" s="84"/>
      <c r="FTR33" s="84"/>
      <c r="FTS33" s="84"/>
      <c r="FTT33" s="84"/>
      <c r="FTU33" s="84"/>
      <c r="FTV33" s="84"/>
      <c r="FTW33" s="84"/>
      <c r="FTX33" s="84"/>
      <c r="FTY33" s="84"/>
      <c r="FTZ33" s="84"/>
      <c r="FUA33" s="84"/>
      <c r="FUB33" s="84"/>
      <c r="FUC33" s="84"/>
      <c r="FUD33" s="84"/>
      <c r="FUE33" s="84"/>
      <c r="FUF33" s="84"/>
      <c r="FUG33" s="84"/>
      <c r="FUH33" s="84"/>
      <c r="FUI33" s="84"/>
      <c r="FUJ33" s="84"/>
      <c r="FUK33" s="84"/>
      <c r="FUL33" s="84"/>
      <c r="FUM33" s="84"/>
      <c r="FUN33" s="84"/>
      <c r="FUO33" s="84"/>
      <c r="FUP33" s="84"/>
      <c r="FUQ33" s="84"/>
      <c r="FUR33" s="84"/>
      <c r="FUS33" s="84"/>
      <c r="FUT33" s="84"/>
      <c r="FUU33" s="84"/>
      <c r="FUV33" s="84"/>
      <c r="FUW33" s="84"/>
      <c r="FUX33" s="84"/>
      <c r="FUY33" s="84"/>
      <c r="FUZ33" s="84"/>
      <c r="FVA33" s="84"/>
      <c r="FVB33" s="84"/>
      <c r="FVC33" s="84"/>
      <c r="FVD33" s="84"/>
      <c r="FVE33" s="84"/>
      <c r="FVF33" s="84"/>
      <c r="FVG33" s="84"/>
      <c r="FVH33" s="84"/>
      <c r="FVI33" s="84"/>
      <c r="FVJ33" s="84"/>
      <c r="FVK33" s="84"/>
      <c r="FVL33" s="84"/>
      <c r="FVM33" s="84"/>
      <c r="FVN33" s="84"/>
      <c r="FVO33" s="84"/>
      <c r="FVP33" s="84"/>
      <c r="FVQ33" s="84"/>
      <c r="FVR33" s="84"/>
      <c r="FVS33" s="84"/>
      <c r="FVT33" s="84"/>
      <c r="FVU33" s="84"/>
      <c r="FVV33" s="84"/>
      <c r="FVW33" s="84"/>
      <c r="FVX33" s="84"/>
      <c r="FVY33" s="84"/>
      <c r="FVZ33" s="84"/>
      <c r="FWA33" s="84"/>
      <c r="FWB33" s="84"/>
      <c r="FWC33" s="84"/>
      <c r="FWD33" s="84"/>
      <c r="FWE33" s="84"/>
      <c r="FWF33" s="84"/>
      <c r="FWG33" s="84"/>
      <c r="FWH33" s="84"/>
      <c r="FWI33" s="84"/>
      <c r="FWJ33" s="84"/>
      <c r="FWK33" s="84"/>
      <c r="FWL33" s="84"/>
      <c r="FWM33" s="84"/>
      <c r="FWN33" s="84"/>
      <c r="FWO33" s="84"/>
      <c r="FWP33" s="84"/>
      <c r="FWQ33" s="84"/>
      <c r="FWR33" s="84"/>
      <c r="FWS33" s="84"/>
      <c r="FWT33" s="84"/>
      <c r="FWU33" s="84"/>
      <c r="FWV33" s="84"/>
      <c r="FWW33" s="84"/>
      <c r="FWX33" s="84"/>
      <c r="FWY33" s="84"/>
      <c r="FWZ33" s="84"/>
      <c r="FXA33" s="84"/>
      <c r="FXB33" s="84"/>
      <c r="FXC33" s="84"/>
      <c r="FXD33" s="84"/>
      <c r="FXE33" s="84"/>
      <c r="FXF33" s="84"/>
      <c r="FXG33" s="84"/>
      <c r="FXH33" s="84"/>
      <c r="FXI33" s="84"/>
      <c r="FXJ33" s="84"/>
      <c r="FXK33" s="84"/>
      <c r="FXL33" s="84"/>
      <c r="FXM33" s="84"/>
      <c r="FXN33" s="84"/>
      <c r="FXO33" s="84"/>
      <c r="FXP33" s="84"/>
      <c r="FXQ33" s="84"/>
      <c r="FXR33" s="84"/>
      <c r="FXS33" s="84"/>
      <c r="FXT33" s="84"/>
      <c r="FXU33" s="84"/>
      <c r="FXV33" s="84"/>
      <c r="FXW33" s="84"/>
      <c r="FXX33" s="84"/>
      <c r="FXY33" s="84"/>
      <c r="FXZ33" s="84"/>
      <c r="FYA33" s="84"/>
      <c r="FYB33" s="84"/>
      <c r="FYC33" s="84"/>
      <c r="FYD33" s="84"/>
      <c r="FYE33" s="84"/>
      <c r="FYF33" s="84"/>
      <c r="FYG33" s="84"/>
      <c r="FYH33" s="84"/>
      <c r="FYI33" s="84"/>
      <c r="FYJ33" s="84"/>
      <c r="FYK33" s="84"/>
      <c r="FYL33" s="84"/>
      <c r="FYM33" s="84"/>
      <c r="FYN33" s="84"/>
      <c r="FYO33" s="84"/>
      <c r="FYP33" s="84"/>
      <c r="FYQ33" s="84"/>
      <c r="FYR33" s="84"/>
      <c r="FYS33" s="84"/>
      <c r="FYT33" s="84"/>
      <c r="FYU33" s="84"/>
      <c r="FYV33" s="84"/>
      <c r="FYW33" s="84"/>
      <c r="FYX33" s="84"/>
      <c r="FYY33" s="84"/>
      <c r="FYZ33" s="84"/>
      <c r="FZA33" s="84"/>
      <c r="FZB33" s="84"/>
      <c r="FZC33" s="84"/>
      <c r="FZD33" s="84"/>
      <c r="FZE33" s="84"/>
      <c r="FZF33" s="84"/>
      <c r="FZG33" s="84"/>
      <c r="FZH33" s="84"/>
      <c r="FZI33" s="84"/>
      <c r="FZJ33" s="84"/>
      <c r="FZK33" s="84"/>
      <c r="FZL33" s="84"/>
      <c r="FZM33" s="84"/>
      <c r="FZN33" s="84"/>
      <c r="FZO33" s="84"/>
      <c r="FZP33" s="84"/>
      <c r="FZQ33" s="84"/>
      <c r="FZR33" s="84"/>
      <c r="FZS33" s="84"/>
      <c r="FZT33" s="84"/>
      <c r="FZU33" s="84"/>
      <c r="FZV33" s="84"/>
      <c r="FZW33" s="84"/>
      <c r="FZX33" s="84"/>
      <c r="FZY33" s="84"/>
      <c r="FZZ33" s="84"/>
      <c r="GAA33" s="84"/>
      <c r="GAB33" s="84"/>
      <c r="GAC33" s="84"/>
      <c r="GAD33" s="84"/>
      <c r="GAE33" s="84"/>
      <c r="GAF33" s="84"/>
      <c r="GAG33" s="84"/>
      <c r="GAH33" s="84"/>
      <c r="GAI33" s="84"/>
      <c r="GAJ33" s="84"/>
      <c r="GAK33" s="84"/>
      <c r="GAL33" s="84"/>
      <c r="GAM33" s="84"/>
      <c r="GAN33" s="84"/>
      <c r="GAO33" s="84"/>
      <c r="GAP33" s="84"/>
      <c r="GAQ33" s="84"/>
      <c r="GAR33" s="84"/>
      <c r="GAS33" s="84"/>
      <c r="GAT33" s="84"/>
      <c r="GAU33" s="84"/>
      <c r="GAV33" s="84"/>
      <c r="GAW33" s="84"/>
      <c r="GAX33" s="84"/>
      <c r="GAY33" s="84"/>
      <c r="GAZ33" s="84"/>
      <c r="GBA33" s="84"/>
      <c r="GBB33" s="84"/>
      <c r="GBC33" s="84"/>
      <c r="GBD33" s="84"/>
      <c r="GBE33" s="84"/>
      <c r="GBF33" s="84"/>
      <c r="GBG33" s="84"/>
      <c r="GBH33" s="84"/>
      <c r="GBI33" s="84"/>
      <c r="GBJ33" s="84"/>
      <c r="GBK33" s="84"/>
      <c r="GBL33" s="84"/>
      <c r="GBM33" s="84"/>
      <c r="GBN33" s="84"/>
      <c r="GBO33" s="84"/>
      <c r="GBP33" s="84"/>
      <c r="GBQ33" s="84"/>
      <c r="GBR33" s="84"/>
      <c r="GBS33" s="84"/>
      <c r="GBT33" s="84"/>
      <c r="GBU33" s="84"/>
      <c r="GBV33" s="84"/>
      <c r="GBW33" s="84"/>
      <c r="GBX33" s="84"/>
      <c r="GBY33" s="84"/>
      <c r="GBZ33" s="84"/>
      <c r="GCA33" s="84"/>
      <c r="GCB33" s="84"/>
      <c r="GCC33" s="84"/>
      <c r="GCD33" s="84"/>
      <c r="GCE33" s="84"/>
      <c r="GCF33" s="84"/>
      <c r="GCG33" s="84"/>
      <c r="GCH33" s="84"/>
      <c r="GCI33" s="84"/>
      <c r="GCJ33" s="84"/>
      <c r="GCK33" s="84"/>
      <c r="GCL33" s="84"/>
      <c r="GCM33" s="84"/>
      <c r="GCN33" s="84"/>
      <c r="GCO33" s="84"/>
      <c r="GCP33" s="84"/>
      <c r="GCQ33" s="84"/>
      <c r="GCR33" s="84"/>
      <c r="GCS33" s="84"/>
      <c r="GCT33" s="84"/>
      <c r="GCU33" s="84"/>
      <c r="GCV33" s="84"/>
      <c r="GCW33" s="84"/>
      <c r="GCX33" s="84"/>
      <c r="GCY33" s="84"/>
      <c r="GCZ33" s="84"/>
      <c r="GDA33" s="84"/>
      <c r="GDB33" s="84"/>
      <c r="GDC33" s="84"/>
      <c r="GDD33" s="84"/>
      <c r="GDE33" s="84"/>
      <c r="GDF33" s="84"/>
      <c r="GDG33" s="84"/>
      <c r="GDH33" s="84"/>
      <c r="GDI33" s="84"/>
      <c r="GDJ33" s="84"/>
      <c r="GDK33" s="84"/>
      <c r="GDL33" s="84"/>
      <c r="GDM33" s="84"/>
      <c r="GDN33" s="84"/>
      <c r="GDO33" s="84"/>
      <c r="GDP33" s="84"/>
      <c r="GDQ33" s="84"/>
      <c r="GDR33" s="84"/>
      <c r="GDS33" s="84"/>
      <c r="GDT33" s="84"/>
      <c r="GDU33" s="84"/>
      <c r="GDV33" s="84"/>
      <c r="GDW33" s="84"/>
      <c r="GDX33" s="84"/>
      <c r="GDY33" s="84"/>
      <c r="GDZ33" s="84"/>
      <c r="GEA33" s="84"/>
      <c r="GEB33" s="84"/>
      <c r="GEC33" s="84"/>
      <c r="GED33" s="84"/>
      <c r="GEE33" s="84"/>
      <c r="GEF33" s="84"/>
      <c r="GEG33" s="84"/>
      <c r="GEH33" s="84"/>
      <c r="GEI33" s="84"/>
      <c r="GEJ33" s="84"/>
      <c r="GEK33" s="84"/>
      <c r="GEL33" s="84"/>
      <c r="GEM33" s="84"/>
      <c r="GEN33" s="84"/>
      <c r="GEO33" s="84"/>
      <c r="GEP33" s="84"/>
      <c r="GEQ33" s="84"/>
      <c r="GER33" s="84"/>
      <c r="GES33" s="84"/>
      <c r="GET33" s="84"/>
      <c r="GEU33" s="84"/>
      <c r="GEV33" s="84"/>
      <c r="GEW33" s="84"/>
      <c r="GEX33" s="84"/>
      <c r="GEY33" s="84"/>
      <c r="GEZ33" s="84"/>
      <c r="GFA33" s="84"/>
      <c r="GFB33" s="84"/>
      <c r="GFC33" s="84"/>
      <c r="GFD33" s="84"/>
      <c r="GFE33" s="84"/>
      <c r="GFF33" s="84"/>
      <c r="GFG33" s="84"/>
      <c r="GFH33" s="84"/>
      <c r="GFI33" s="84"/>
      <c r="GFJ33" s="84"/>
      <c r="GFK33" s="84"/>
      <c r="GFL33" s="84"/>
      <c r="GFM33" s="84"/>
      <c r="GFN33" s="84"/>
      <c r="GFO33" s="84"/>
      <c r="GFP33" s="84"/>
      <c r="GFQ33" s="84"/>
      <c r="GFR33" s="84"/>
      <c r="GFS33" s="84"/>
      <c r="GFT33" s="84"/>
      <c r="GFU33" s="84"/>
      <c r="GFV33" s="84"/>
      <c r="GFW33" s="84"/>
      <c r="GFX33" s="84"/>
      <c r="GFY33" s="84"/>
      <c r="GFZ33" s="84"/>
      <c r="GGA33" s="84"/>
      <c r="GGB33" s="84"/>
      <c r="GGC33" s="84"/>
      <c r="GGD33" s="84"/>
      <c r="GGE33" s="84"/>
      <c r="GGF33" s="84"/>
      <c r="GGG33" s="84"/>
      <c r="GGH33" s="84"/>
      <c r="GGI33" s="84"/>
      <c r="GGJ33" s="84"/>
      <c r="GGK33" s="84"/>
      <c r="GGL33" s="84"/>
      <c r="GGM33" s="84"/>
      <c r="GGN33" s="84"/>
      <c r="GGO33" s="84"/>
      <c r="GGP33" s="84"/>
      <c r="GGQ33" s="84"/>
      <c r="GGR33" s="84"/>
      <c r="GGS33" s="84"/>
      <c r="GGT33" s="84"/>
      <c r="GGU33" s="84"/>
      <c r="GGV33" s="84"/>
      <c r="GGW33" s="84"/>
      <c r="GGX33" s="84"/>
      <c r="GGY33" s="84"/>
      <c r="GGZ33" s="84"/>
      <c r="GHA33" s="84"/>
      <c r="GHB33" s="84"/>
      <c r="GHC33" s="84"/>
      <c r="GHD33" s="84"/>
      <c r="GHE33" s="84"/>
      <c r="GHF33" s="84"/>
      <c r="GHG33" s="84"/>
      <c r="GHH33" s="84"/>
      <c r="GHI33" s="84"/>
      <c r="GHJ33" s="84"/>
      <c r="GHK33" s="84"/>
      <c r="GHL33" s="84"/>
      <c r="GHM33" s="84"/>
      <c r="GHN33" s="84"/>
      <c r="GHO33" s="84"/>
      <c r="GHP33" s="84"/>
      <c r="GHQ33" s="84"/>
      <c r="GHR33" s="84"/>
      <c r="GHS33" s="84"/>
      <c r="GHT33" s="84"/>
      <c r="GHU33" s="84"/>
      <c r="GHV33" s="84"/>
      <c r="GHW33" s="84"/>
      <c r="GHX33" s="84"/>
      <c r="GHY33" s="84"/>
      <c r="GHZ33" s="84"/>
      <c r="GIA33" s="84"/>
      <c r="GIB33" s="84"/>
      <c r="GIC33" s="84"/>
      <c r="GID33" s="84"/>
      <c r="GIE33" s="84"/>
      <c r="GIF33" s="84"/>
      <c r="GIG33" s="84"/>
      <c r="GIH33" s="84"/>
      <c r="GII33" s="84"/>
      <c r="GIJ33" s="84"/>
      <c r="GIK33" s="84"/>
      <c r="GIL33" s="84"/>
      <c r="GIM33" s="84"/>
      <c r="GIN33" s="84"/>
      <c r="GIO33" s="84"/>
      <c r="GIP33" s="84"/>
      <c r="GIQ33" s="84"/>
      <c r="GIR33" s="84"/>
      <c r="GIS33" s="84"/>
      <c r="GIT33" s="84"/>
      <c r="GIU33" s="84"/>
      <c r="GIV33" s="84"/>
      <c r="GIW33" s="84"/>
      <c r="GIX33" s="84"/>
      <c r="GIY33" s="84"/>
      <c r="GIZ33" s="84"/>
      <c r="GJA33" s="84"/>
      <c r="GJB33" s="84"/>
      <c r="GJC33" s="84"/>
      <c r="GJD33" s="84"/>
      <c r="GJE33" s="84"/>
      <c r="GJF33" s="84"/>
      <c r="GJG33" s="84"/>
      <c r="GJH33" s="84"/>
      <c r="GJI33" s="84"/>
      <c r="GJJ33" s="84"/>
      <c r="GJK33" s="84"/>
      <c r="GJL33" s="84"/>
      <c r="GJM33" s="84"/>
      <c r="GJN33" s="84"/>
      <c r="GJO33" s="84"/>
      <c r="GJP33" s="84"/>
      <c r="GJQ33" s="84"/>
      <c r="GJR33" s="84"/>
      <c r="GJS33" s="84"/>
      <c r="GJT33" s="84"/>
      <c r="GJU33" s="84"/>
      <c r="GJV33" s="84"/>
      <c r="GJW33" s="84"/>
      <c r="GJX33" s="84"/>
      <c r="GJY33" s="84"/>
      <c r="GJZ33" s="84"/>
      <c r="GKA33" s="84"/>
      <c r="GKB33" s="84"/>
      <c r="GKC33" s="84"/>
      <c r="GKD33" s="84"/>
      <c r="GKE33" s="84"/>
      <c r="GKF33" s="84"/>
      <c r="GKG33" s="84"/>
      <c r="GKH33" s="84"/>
      <c r="GKI33" s="84"/>
      <c r="GKJ33" s="84"/>
      <c r="GKK33" s="84"/>
      <c r="GKL33" s="84"/>
      <c r="GKM33" s="84"/>
      <c r="GKN33" s="84"/>
      <c r="GKO33" s="84"/>
      <c r="GKP33" s="84"/>
      <c r="GKQ33" s="84"/>
      <c r="GKR33" s="84"/>
      <c r="GKS33" s="84"/>
      <c r="GKT33" s="84"/>
      <c r="GKU33" s="84"/>
      <c r="GKV33" s="84"/>
      <c r="GKW33" s="84"/>
      <c r="GKX33" s="84"/>
      <c r="GKY33" s="84"/>
      <c r="GKZ33" s="84"/>
      <c r="GLA33" s="84"/>
      <c r="GLB33" s="84"/>
      <c r="GLC33" s="84"/>
      <c r="GLD33" s="84"/>
      <c r="GLE33" s="84"/>
      <c r="GLF33" s="84"/>
      <c r="GLG33" s="84"/>
      <c r="GLH33" s="84"/>
      <c r="GLI33" s="84"/>
      <c r="GLJ33" s="84"/>
      <c r="GLK33" s="84"/>
      <c r="GLL33" s="84"/>
      <c r="GLM33" s="84"/>
      <c r="GLN33" s="84"/>
      <c r="GLO33" s="84"/>
      <c r="GLP33" s="84"/>
      <c r="GLQ33" s="84"/>
      <c r="GLR33" s="84"/>
      <c r="GLS33" s="84"/>
      <c r="GLT33" s="84"/>
      <c r="GLU33" s="84"/>
      <c r="GLV33" s="84"/>
      <c r="GLW33" s="84"/>
      <c r="GLX33" s="84"/>
      <c r="GLY33" s="84"/>
      <c r="GLZ33" s="84"/>
      <c r="GMA33" s="84"/>
      <c r="GMB33" s="84"/>
      <c r="GMC33" s="84"/>
      <c r="GMD33" s="84"/>
      <c r="GME33" s="84"/>
      <c r="GMF33" s="84"/>
      <c r="GMG33" s="84"/>
      <c r="GMH33" s="84"/>
      <c r="GMI33" s="84"/>
      <c r="GMJ33" s="84"/>
      <c r="GMK33" s="84"/>
      <c r="GML33" s="84"/>
      <c r="GMM33" s="84"/>
      <c r="GMN33" s="84"/>
      <c r="GMO33" s="84"/>
      <c r="GMP33" s="84"/>
      <c r="GMQ33" s="84"/>
      <c r="GMR33" s="84"/>
      <c r="GMS33" s="84"/>
      <c r="GMT33" s="84"/>
      <c r="GMU33" s="84"/>
      <c r="GMV33" s="84"/>
      <c r="GMW33" s="84"/>
      <c r="GMX33" s="84"/>
      <c r="GMY33" s="84"/>
      <c r="GMZ33" s="84"/>
      <c r="GNA33" s="84"/>
      <c r="GNB33" s="84"/>
      <c r="GNC33" s="84"/>
      <c r="GND33" s="84"/>
      <c r="GNE33" s="84"/>
      <c r="GNF33" s="84"/>
      <c r="GNG33" s="84"/>
      <c r="GNH33" s="84"/>
      <c r="GNI33" s="84"/>
      <c r="GNJ33" s="84"/>
      <c r="GNK33" s="84"/>
      <c r="GNL33" s="84"/>
      <c r="GNM33" s="84"/>
      <c r="GNN33" s="84"/>
      <c r="GNO33" s="84"/>
      <c r="GNP33" s="84"/>
      <c r="GNQ33" s="84"/>
      <c r="GNR33" s="84"/>
      <c r="GNS33" s="84"/>
      <c r="GNT33" s="84"/>
      <c r="GNU33" s="84"/>
      <c r="GNV33" s="84"/>
      <c r="GNW33" s="84"/>
      <c r="GNX33" s="84"/>
      <c r="GNY33" s="84"/>
      <c r="GNZ33" s="84"/>
      <c r="GOA33" s="84"/>
      <c r="GOB33" s="84"/>
      <c r="GOC33" s="84"/>
      <c r="GOD33" s="84"/>
      <c r="GOE33" s="84"/>
      <c r="GOF33" s="84"/>
      <c r="GOG33" s="84"/>
      <c r="GOH33" s="84"/>
      <c r="GOI33" s="84"/>
      <c r="GOJ33" s="84"/>
      <c r="GOK33" s="84"/>
      <c r="GOL33" s="84"/>
      <c r="GOM33" s="84"/>
      <c r="GON33" s="84"/>
      <c r="GOO33" s="84"/>
      <c r="GOP33" s="84"/>
      <c r="GOQ33" s="84"/>
      <c r="GOR33" s="84"/>
      <c r="GOS33" s="84"/>
      <c r="GOT33" s="84"/>
      <c r="GOU33" s="84"/>
      <c r="GOV33" s="84"/>
      <c r="GOW33" s="84"/>
      <c r="GOX33" s="84"/>
      <c r="GOY33" s="84"/>
      <c r="GOZ33" s="84"/>
      <c r="GPA33" s="84"/>
      <c r="GPB33" s="84"/>
      <c r="GPC33" s="84"/>
      <c r="GPD33" s="84"/>
      <c r="GPE33" s="84"/>
      <c r="GPF33" s="84"/>
      <c r="GPG33" s="84"/>
      <c r="GPH33" s="84"/>
      <c r="GPI33" s="84"/>
      <c r="GPJ33" s="84"/>
      <c r="GPK33" s="84"/>
      <c r="GPL33" s="84"/>
      <c r="GPM33" s="84"/>
      <c r="GPN33" s="84"/>
      <c r="GPO33" s="84"/>
      <c r="GPP33" s="84"/>
      <c r="GPQ33" s="84"/>
      <c r="GPR33" s="84"/>
      <c r="GPS33" s="84"/>
      <c r="GPT33" s="84"/>
      <c r="GPU33" s="84"/>
      <c r="GPV33" s="84"/>
      <c r="GPW33" s="84"/>
      <c r="GPX33" s="84"/>
      <c r="GPY33" s="84"/>
      <c r="GPZ33" s="84"/>
      <c r="GQA33" s="84"/>
      <c r="GQB33" s="84"/>
      <c r="GQC33" s="84"/>
      <c r="GQD33" s="84"/>
      <c r="GQE33" s="84"/>
      <c r="GQF33" s="84"/>
      <c r="GQG33" s="84"/>
      <c r="GQH33" s="84"/>
      <c r="GQI33" s="84"/>
      <c r="GQJ33" s="84"/>
      <c r="GQK33" s="84"/>
      <c r="GQL33" s="84"/>
      <c r="GQM33" s="84"/>
      <c r="GQN33" s="84"/>
      <c r="GQO33" s="84"/>
      <c r="GQP33" s="84"/>
      <c r="GQQ33" s="84"/>
      <c r="GQR33" s="84"/>
      <c r="GQS33" s="84"/>
      <c r="GQT33" s="84"/>
      <c r="GQU33" s="84"/>
      <c r="GQV33" s="84"/>
      <c r="GQW33" s="84"/>
      <c r="GQX33" s="84"/>
      <c r="GQY33" s="84"/>
      <c r="GQZ33" s="84"/>
      <c r="GRA33" s="84"/>
      <c r="GRB33" s="84"/>
      <c r="GRC33" s="84"/>
      <c r="GRD33" s="84"/>
      <c r="GRE33" s="84"/>
      <c r="GRF33" s="84"/>
      <c r="GRG33" s="84"/>
      <c r="GRH33" s="84"/>
      <c r="GRI33" s="84"/>
      <c r="GRJ33" s="84"/>
      <c r="GRK33" s="84"/>
      <c r="GRL33" s="84"/>
      <c r="GRM33" s="84"/>
      <c r="GRN33" s="84"/>
      <c r="GRO33" s="84"/>
      <c r="GRP33" s="84"/>
      <c r="GRQ33" s="84"/>
      <c r="GRR33" s="84"/>
      <c r="GRS33" s="84"/>
      <c r="GRT33" s="84"/>
      <c r="GRU33" s="84"/>
      <c r="GRV33" s="84"/>
      <c r="GRW33" s="84"/>
      <c r="GRX33" s="84"/>
      <c r="GRY33" s="84"/>
      <c r="GRZ33" s="84"/>
      <c r="GSA33" s="84"/>
      <c r="GSB33" s="84"/>
      <c r="GSC33" s="84"/>
      <c r="GSD33" s="84"/>
      <c r="GSE33" s="84"/>
      <c r="GSF33" s="84"/>
      <c r="GSG33" s="84"/>
      <c r="GSH33" s="84"/>
      <c r="GSI33" s="84"/>
      <c r="GSJ33" s="84"/>
      <c r="GSK33" s="84"/>
      <c r="GSL33" s="84"/>
      <c r="GSM33" s="84"/>
      <c r="GSN33" s="84"/>
      <c r="GSO33" s="84"/>
      <c r="GSP33" s="84"/>
      <c r="GSQ33" s="84"/>
      <c r="GSR33" s="84"/>
      <c r="GSS33" s="84"/>
      <c r="GST33" s="84"/>
      <c r="GSU33" s="84"/>
      <c r="GSV33" s="84"/>
      <c r="GSW33" s="84"/>
      <c r="GSX33" s="84"/>
      <c r="GSY33" s="84"/>
      <c r="GSZ33" s="84"/>
      <c r="GTA33" s="84"/>
      <c r="GTB33" s="84"/>
      <c r="GTC33" s="84"/>
      <c r="GTD33" s="84"/>
      <c r="GTE33" s="84"/>
      <c r="GTF33" s="84"/>
      <c r="GTG33" s="84"/>
      <c r="GTH33" s="84"/>
      <c r="GTI33" s="84"/>
      <c r="GTJ33" s="84"/>
      <c r="GTK33" s="84"/>
      <c r="GTL33" s="84"/>
      <c r="GTM33" s="84"/>
      <c r="GTN33" s="84"/>
      <c r="GTO33" s="84"/>
      <c r="GTP33" s="84"/>
      <c r="GTQ33" s="84"/>
      <c r="GTR33" s="84"/>
      <c r="GTS33" s="84"/>
      <c r="GTT33" s="84"/>
      <c r="GTU33" s="84"/>
      <c r="GTV33" s="84"/>
      <c r="GTW33" s="84"/>
      <c r="GTX33" s="84"/>
      <c r="GTY33" s="84"/>
      <c r="GTZ33" s="84"/>
      <c r="GUA33" s="84"/>
      <c r="GUB33" s="84"/>
      <c r="GUC33" s="84"/>
      <c r="GUD33" s="84"/>
      <c r="GUE33" s="84"/>
      <c r="GUF33" s="84"/>
      <c r="GUG33" s="84"/>
      <c r="GUH33" s="84"/>
      <c r="GUI33" s="84"/>
      <c r="GUJ33" s="84"/>
      <c r="GUK33" s="84"/>
      <c r="GUL33" s="84"/>
      <c r="GUM33" s="84"/>
      <c r="GUN33" s="84"/>
      <c r="GUO33" s="84"/>
      <c r="GUP33" s="84"/>
      <c r="GUQ33" s="84"/>
      <c r="GUR33" s="84"/>
      <c r="GUS33" s="84"/>
      <c r="GUT33" s="84"/>
      <c r="GUU33" s="84"/>
      <c r="GUV33" s="84"/>
      <c r="GUW33" s="84"/>
      <c r="GUX33" s="84"/>
      <c r="GUY33" s="84"/>
      <c r="GUZ33" s="84"/>
      <c r="GVA33" s="84"/>
      <c r="GVB33" s="84"/>
      <c r="GVC33" s="84"/>
      <c r="GVD33" s="84"/>
      <c r="GVE33" s="84"/>
      <c r="GVF33" s="84"/>
      <c r="GVG33" s="84"/>
      <c r="GVH33" s="84"/>
      <c r="GVI33" s="84"/>
      <c r="GVJ33" s="84"/>
      <c r="GVK33" s="84"/>
      <c r="GVL33" s="84"/>
      <c r="GVM33" s="84"/>
      <c r="GVN33" s="84"/>
      <c r="GVO33" s="84"/>
      <c r="GVP33" s="84"/>
      <c r="GVQ33" s="84"/>
      <c r="GVR33" s="84"/>
      <c r="GVS33" s="84"/>
      <c r="GVT33" s="84"/>
      <c r="GVU33" s="84"/>
      <c r="GVV33" s="84"/>
      <c r="GVW33" s="84"/>
      <c r="GVX33" s="84"/>
      <c r="GVY33" s="84"/>
      <c r="GVZ33" s="84"/>
      <c r="GWA33" s="84"/>
      <c r="GWB33" s="84"/>
      <c r="GWC33" s="84"/>
      <c r="GWD33" s="84"/>
      <c r="GWE33" s="84"/>
      <c r="GWF33" s="84"/>
      <c r="GWG33" s="84"/>
      <c r="GWH33" s="84"/>
      <c r="GWI33" s="84"/>
      <c r="GWJ33" s="84"/>
      <c r="GWK33" s="84"/>
      <c r="GWL33" s="84"/>
      <c r="GWM33" s="84"/>
      <c r="GWN33" s="84"/>
      <c r="GWO33" s="84"/>
      <c r="GWP33" s="84"/>
      <c r="GWQ33" s="84"/>
      <c r="GWR33" s="84"/>
      <c r="GWS33" s="84"/>
      <c r="GWT33" s="84"/>
      <c r="GWU33" s="84"/>
      <c r="GWV33" s="84"/>
      <c r="GWW33" s="84"/>
      <c r="GWX33" s="84"/>
      <c r="GWY33" s="84"/>
      <c r="GWZ33" s="84"/>
      <c r="GXA33" s="84"/>
      <c r="GXB33" s="84"/>
      <c r="GXC33" s="84"/>
      <c r="GXD33" s="84"/>
      <c r="GXE33" s="84"/>
      <c r="GXF33" s="84"/>
      <c r="GXG33" s="84"/>
      <c r="GXH33" s="84"/>
      <c r="GXI33" s="84"/>
      <c r="GXJ33" s="84"/>
      <c r="GXK33" s="84"/>
      <c r="GXL33" s="84"/>
      <c r="GXM33" s="84"/>
      <c r="GXN33" s="84"/>
      <c r="GXO33" s="84"/>
      <c r="GXP33" s="84"/>
      <c r="GXQ33" s="84"/>
      <c r="GXR33" s="84"/>
      <c r="GXS33" s="84"/>
      <c r="GXT33" s="84"/>
      <c r="GXU33" s="84"/>
      <c r="GXV33" s="84"/>
      <c r="GXW33" s="84"/>
      <c r="GXX33" s="84"/>
      <c r="GXY33" s="84"/>
      <c r="GXZ33" s="84"/>
      <c r="GYA33" s="84"/>
      <c r="GYB33" s="84"/>
      <c r="GYC33" s="84"/>
      <c r="GYD33" s="84"/>
      <c r="GYE33" s="84"/>
      <c r="GYF33" s="84"/>
      <c r="GYG33" s="84"/>
      <c r="GYH33" s="84"/>
      <c r="GYI33" s="84"/>
      <c r="GYJ33" s="84"/>
      <c r="GYK33" s="84"/>
      <c r="GYL33" s="84"/>
      <c r="GYM33" s="84"/>
      <c r="GYN33" s="84"/>
      <c r="GYO33" s="84"/>
      <c r="GYP33" s="84"/>
      <c r="GYQ33" s="84"/>
      <c r="GYR33" s="84"/>
      <c r="GYS33" s="84"/>
      <c r="GYT33" s="84"/>
      <c r="GYU33" s="84"/>
      <c r="GYV33" s="84"/>
      <c r="GYW33" s="84"/>
      <c r="GYX33" s="84"/>
      <c r="GYY33" s="84"/>
      <c r="GYZ33" s="84"/>
      <c r="GZA33" s="84"/>
      <c r="GZB33" s="84"/>
      <c r="GZC33" s="84"/>
      <c r="GZD33" s="84"/>
      <c r="GZE33" s="84"/>
      <c r="GZF33" s="84"/>
      <c r="GZG33" s="84"/>
      <c r="GZH33" s="84"/>
      <c r="GZI33" s="84"/>
      <c r="GZJ33" s="84"/>
      <c r="GZK33" s="84"/>
      <c r="GZL33" s="84"/>
      <c r="GZM33" s="84"/>
      <c r="GZN33" s="84"/>
      <c r="GZO33" s="84"/>
      <c r="GZP33" s="84"/>
      <c r="GZQ33" s="84"/>
      <c r="GZR33" s="84"/>
      <c r="GZS33" s="84"/>
      <c r="GZT33" s="84"/>
      <c r="GZU33" s="84"/>
      <c r="GZV33" s="84"/>
      <c r="GZW33" s="84"/>
      <c r="GZX33" s="84"/>
      <c r="GZY33" s="84"/>
      <c r="GZZ33" s="84"/>
      <c r="HAA33" s="84"/>
      <c r="HAB33" s="84"/>
      <c r="HAC33" s="84"/>
      <c r="HAD33" s="84"/>
      <c r="HAE33" s="84"/>
      <c r="HAF33" s="84"/>
      <c r="HAG33" s="84"/>
      <c r="HAH33" s="84"/>
      <c r="HAI33" s="84"/>
      <c r="HAJ33" s="84"/>
      <c r="HAK33" s="84"/>
      <c r="HAL33" s="84"/>
      <c r="HAM33" s="84"/>
      <c r="HAN33" s="84"/>
      <c r="HAO33" s="84"/>
      <c r="HAP33" s="84"/>
      <c r="HAQ33" s="84"/>
      <c r="HAR33" s="84"/>
      <c r="HAS33" s="84"/>
      <c r="HAT33" s="84"/>
      <c r="HAU33" s="84"/>
      <c r="HAV33" s="84"/>
      <c r="HAW33" s="84"/>
      <c r="HAX33" s="84"/>
      <c r="HAY33" s="84"/>
      <c r="HAZ33" s="84"/>
      <c r="HBA33" s="84"/>
      <c r="HBB33" s="84"/>
      <c r="HBC33" s="84"/>
      <c r="HBD33" s="84"/>
      <c r="HBE33" s="84"/>
      <c r="HBF33" s="84"/>
      <c r="HBG33" s="84"/>
      <c r="HBH33" s="84"/>
      <c r="HBI33" s="84"/>
      <c r="HBJ33" s="84"/>
      <c r="HBK33" s="84"/>
      <c r="HBL33" s="84"/>
      <c r="HBM33" s="84"/>
      <c r="HBN33" s="84"/>
      <c r="HBO33" s="84"/>
      <c r="HBP33" s="84"/>
      <c r="HBQ33" s="84"/>
      <c r="HBR33" s="84"/>
      <c r="HBS33" s="84"/>
      <c r="HBT33" s="84"/>
      <c r="HBU33" s="84"/>
      <c r="HBV33" s="84"/>
      <c r="HBW33" s="84"/>
      <c r="HBX33" s="84"/>
      <c r="HBY33" s="84"/>
      <c r="HBZ33" s="84"/>
      <c r="HCA33" s="84"/>
      <c r="HCB33" s="84"/>
      <c r="HCC33" s="84"/>
      <c r="HCD33" s="84"/>
      <c r="HCE33" s="84"/>
      <c r="HCF33" s="84"/>
      <c r="HCG33" s="84"/>
      <c r="HCH33" s="84"/>
      <c r="HCI33" s="84"/>
      <c r="HCJ33" s="84"/>
      <c r="HCK33" s="84"/>
      <c r="HCL33" s="84"/>
      <c r="HCM33" s="84"/>
      <c r="HCN33" s="84"/>
      <c r="HCO33" s="84"/>
      <c r="HCP33" s="84"/>
      <c r="HCQ33" s="84"/>
      <c r="HCR33" s="84"/>
      <c r="HCS33" s="84"/>
      <c r="HCT33" s="84"/>
      <c r="HCU33" s="84"/>
      <c r="HCV33" s="84"/>
      <c r="HCW33" s="84"/>
      <c r="HCX33" s="84"/>
      <c r="HCY33" s="84"/>
      <c r="HCZ33" s="84"/>
      <c r="HDA33" s="84"/>
      <c r="HDB33" s="84"/>
      <c r="HDC33" s="84"/>
      <c r="HDD33" s="84"/>
      <c r="HDE33" s="84"/>
      <c r="HDF33" s="84"/>
      <c r="HDG33" s="84"/>
      <c r="HDH33" s="84"/>
      <c r="HDI33" s="84"/>
      <c r="HDJ33" s="84"/>
      <c r="HDK33" s="84"/>
      <c r="HDL33" s="84"/>
      <c r="HDM33" s="84"/>
      <c r="HDN33" s="84"/>
      <c r="HDO33" s="84"/>
      <c r="HDP33" s="84"/>
      <c r="HDQ33" s="84"/>
      <c r="HDR33" s="84"/>
      <c r="HDS33" s="84"/>
      <c r="HDT33" s="84"/>
      <c r="HDU33" s="84"/>
      <c r="HDV33" s="84"/>
      <c r="HDW33" s="84"/>
      <c r="HDX33" s="84"/>
      <c r="HDY33" s="84"/>
      <c r="HDZ33" s="84"/>
      <c r="HEA33" s="84"/>
      <c r="HEB33" s="84"/>
      <c r="HEC33" s="84"/>
      <c r="HED33" s="84"/>
      <c r="HEE33" s="84"/>
      <c r="HEF33" s="84"/>
      <c r="HEG33" s="84"/>
      <c r="HEH33" s="84"/>
      <c r="HEI33" s="84"/>
      <c r="HEJ33" s="84"/>
      <c r="HEK33" s="84"/>
      <c r="HEL33" s="84"/>
      <c r="HEM33" s="84"/>
      <c r="HEN33" s="84"/>
      <c r="HEO33" s="84"/>
      <c r="HEP33" s="84"/>
      <c r="HEQ33" s="84"/>
      <c r="HER33" s="84"/>
      <c r="HES33" s="84"/>
      <c r="HET33" s="84"/>
      <c r="HEU33" s="84"/>
      <c r="HEV33" s="84"/>
      <c r="HEW33" s="84"/>
      <c r="HEX33" s="84"/>
      <c r="HEY33" s="84"/>
      <c r="HEZ33" s="84"/>
      <c r="HFA33" s="84"/>
      <c r="HFB33" s="84"/>
      <c r="HFC33" s="84"/>
      <c r="HFD33" s="84"/>
      <c r="HFE33" s="84"/>
      <c r="HFF33" s="84"/>
      <c r="HFG33" s="84"/>
      <c r="HFH33" s="84"/>
      <c r="HFI33" s="84"/>
      <c r="HFJ33" s="84"/>
      <c r="HFK33" s="84"/>
      <c r="HFL33" s="84"/>
      <c r="HFM33" s="84"/>
      <c r="HFN33" s="84"/>
      <c r="HFO33" s="84"/>
      <c r="HFP33" s="84"/>
      <c r="HFQ33" s="84"/>
      <c r="HFR33" s="84"/>
      <c r="HFS33" s="84"/>
      <c r="HFT33" s="84"/>
      <c r="HFU33" s="84"/>
      <c r="HFV33" s="84"/>
      <c r="HFW33" s="84"/>
      <c r="HFX33" s="84"/>
      <c r="HFY33" s="84"/>
      <c r="HFZ33" s="84"/>
      <c r="HGA33" s="84"/>
      <c r="HGB33" s="84"/>
      <c r="HGC33" s="84"/>
      <c r="HGD33" s="84"/>
      <c r="HGE33" s="84"/>
      <c r="HGF33" s="84"/>
      <c r="HGG33" s="84"/>
      <c r="HGH33" s="84"/>
      <c r="HGI33" s="84"/>
      <c r="HGJ33" s="84"/>
      <c r="HGK33" s="84"/>
      <c r="HGL33" s="84"/>
      <c r="HGM33" s="84"/>
      <c r="HGN33" s="84"/>
      <c r="HGO33" s="84"/>
      <c r="HGP33" s="84"/>
      <c r="HGQ33" s="84"/>
      <c r="HGR33" s="84"/>
      <c r="HGS33" s="84"/>
      <c r="HGT33" s="84"/>
      <c r="HGU33" s="84"/>
      <c r="HGV33" s="84"/>
      <c r="HGW33" s="84"/>
      <c r="HGX33" s="84"/>
      <c r="HGY33" s="84"/>
      <c r="HGZ33" s="84"/>
      <c r="HHA33" s="84"/>
      <c r="HHB33" s="84"/>
      <c r="HHC33" s="84"/>
      <c r="HHD33" s="84"/>
      <c r="HHE33" s="84"/>
      <c r="HHF33" s="84"/>
      <c r="HHG33" s="84"/>
      <c r="HHH33" s="84"/>
      <c r="HHI33" s="84"/>
      <c r="HHJ33" s="84"/>
      <c r="HHK33" s="84"/>
      <c r="HHL33" s="84"/>
      <c r="HHM33" s="84"/>
      <c r="HHN33" s="84"/>
      <c r="HHO33" s="84"/>
      <c r="HHP33" s="84"/>
      <c r="HHQ33" s="84"/>
      <c r="HHR33" s="84"/>
      <c r="HHS33" s="84"/>
      <c r="HHT33" s="84"/>
      <c r="HHU33" s="84"/>
      <c r="HHV33" s="84"/>
      <c r="HHW33" s="84"/>
      <c r="HHX33" s="84"/>
      <c r="HHY33" s="84"/>
      <c r="HHZ33" s="84"/>
      <c r="HIA33" s="84"/>
      <c r="HIB33" s="84"/>
      <c r="HIC33" s="84"/>
      <c r="HID33" s="84"/>
      <c r="HIE33" s="84"/>
      <c r="HIF33" s="84"/>
      <c r="HIG33" s="84"/>
      <c r="HIH33" s="84"/>
      <c r="HII33" s="84"/>
      <c r="HIJ33" s="84"/>
      <c r="HIK33" s="84"/>
      <c r="HIL33" s="84"/>
      <c r="HIM33" s="84"/>
      <c r="HIN33" s="84"/>
      <c r="HIO33" s="84"/>
      <c r="HIP33" s="84"/>
      <c r="HIQ33" s="84"/>
      <c r="HIR33" s="84"/>
      <c r="HIS33" s="84"/>
      <c r="HIT33" s="84"/>
      <c r="HIU33" s="84"/>
      <c r="HIV33" s="84"/>
      <c r="HIW33" s="84"/>
      <c r="HIX33" s="84"/>
      <c r="HIY33" s="84"/>
      <c r="HIZ33" s="84"/>
      <c r="HJA33" s="84"/>
      <c r="HJB33" s="84"/>
      <c r="HJC33" s="84"/>
      <c r="HJD33" s="84"/>
      <c r="HJE33" s="84"/>
      <c r="HJF33" s="84"/>
      <c r="HJG33" s="84"/>
      <c r="HJH33" s="84"/>
      <c r="HJI33" s="84"/>
      <c r="HJJ33" s="84"/>
      <c r="HJK33" s="84"/>
      <c r="HJL33" s="84"/>
      <c r="HJM33" s="84"/>
      <c r="HJN33" s="84"/>
      <c r="HJO33" s="84"/>
      <c r="HJP33" s="84"/>
      <c r="HJQ33" s="84"/>
      <c r="HJR33" s="84"/>
      <c r="HJS33" s="84"/>
      <c r="HJT33" s="84"/>
      <c r="HJU33" s="84"/>
      <c r="HJV33" s="84"/>
      <c r="HJW33" s="84"/>
      <c r="HJX33" s="84"/>
      <c r="HJY33" s="84"/>
      <c r="HJZ33" s="84"/>
      <c r="HKA33" s="84"/>
      <c r="HKB33" s="84"/>
      <c r="HKC33" s="84"/>
      <c r="HKD33" s="84"/>
      <c r="HKE33" s="84"/>
      <c r="HKF33" s="84"/>
      <c r="HKG33" s="84"/>
      <c r="HKH33" s="84"/>
      <c r="HKI33" s="84"/>
      <c r="HKJ33" s="84"/>
      <c r="HKK33" s="84"/>
      <c r="HKL33" s="84"/>
      <c r="HKM33" s="84"/>
      <c r="HKN33" s="84"/>
      <c r="HKO33" s="84"/>
      <c r="HKP33" s="84"/>
      <c r="HKQ33" s="84"/>
      <c r="HKR33" s="84"/>
      <c r="HKS33" s="84"/>
      <c r="HKT33" s="84"/>
      <c r="HKU33" s="84"/>
      <c r="HKV33" s="84"/>
      <c r="HKW33" s="84"/>
      <c r="HKX33" s="84"/>
      <c r="HKY33" s="84"/>
      <c r="HKZ33" s="84"/>
      <c r="HLA33" s="84"/>
      <c r="HLB33" s="84"/>
      <c r="HLC33" s="84"/>
      <c r="HLD33" s="84"/>
      <c r="HLE33" s="84"/>
      <c r="HLF33" s="84"/>
      <c r="HLG33" s="84"/>
      <c r="HLH33" s="84"/>
      <c r="HLI33" s="84"/>
      <c r="HLJ33" s="84"/>
      <c r="HLK33" s="84"/>
      <c r="HLL33" s="84"/>
      <c r="HLM33" s="84"/>
      <c r="HLN33" s="84"/>
      <c r="HLO33" s="84"/>
      <c r="HLP33" s="84"/>
      <c r="HLQ33" s="84"/>
      <c r="HLR33" s="84"/>
      <c r="HLS33" s="84"/>
      <c r="HLT33" s="84"/>
      <c r="HLU33" s="84"/>
      <c r="HLV33" s="84"/>
      <c r="HLW33" s="84"/>
      <c r="HLX33" s="84"/>
      <c r="HLY33" s="84"/>
      <c r="HLZ33" s="84"/>
      <c r="HMA33" s="84"/>
      <c r="HMB33" s="84"/>
      <c r="HMC33" s="84"/>
      <c r="HMD33" s="84"/>
      <c r="HME33" s="84"/>
      <c r="HMF33" s="84"/>
      <c r="HMG33" s="84"/>
      <c r="HMH33" s="84"/>
      <c r="HMI33" s="84"/>
      <c r="HMJ33" s="84"/>
      <c r="HMK33" s="84"/>
      <c r="HML33" s="84"/>
      <c r="HMM33" s="84"/>
      <c r="HMN33" s="84"/>
      <c r="HMO33" s="84"/>
      <c r="HMP33" s="84"/>
      <c r="HMQ33" s="84"/>
      <c r="HMR33" s="84"/>
      <c r="HMS33" s="84"/>
      <c r="HMT33" s="84"/>
      <c r="HMU33" s="84"/>
      <c r="HMV33" s="84"/>
      <c r="HMW33" s="84"/>
      <c r="HMX33" s="84"/>
      <c r="HMY33" s="84"/>
      <c r="HMZ33" s="84"/>
      <c r="HNA33" s="84"/>
      <c r="HNB33" s="84"/>
      <c r="HNC33" s="84"/>
      <c r="HND33" s="84"/>
      <c r="HNE33" s="84"/>
      <c r="HNF33" s="84"/>
      <c r="HNG33" s="84"/>
      <c r="HNH33" s="84"/>
      <c r="HNI33" s="84"/>
      <c r="HNJ33" s="84"/>
      <c r="HNK33" s="84"/>
      <c r="HNL33" s="84"/>
      <c r="HNM33" s="84"/>
      <c r="HNN33" s="84"/>
      <c r="HNO33" s="84"/>
      <c r="HNP33" s="84"/>
      <c r="HNQ33" s="84"/>
      <c r="HNR33" s="84"/>
      <c r="HNS33" s="84"/>
      <c r="HNT33" s="84"/>
      <c r="HNU33" s="84"/>
      <c r="HNV33" s="84"/>
      <c r="HNW33" s="84"/>
      <c r="HNX33" s="84"/>
      <c r="HNY33" s="84"/>
      <c r="HNZ33" s="84"/>
      <c r="HOA33" s="84"/>
      <c r="HOB33" s="84"/>
      <c r="HOC33" s="84"/>
      <c r="HOD33" s="84"/>
      <c r="HOE33" s="84"/>
      <c r="HOF33" s="84"/>
      <c r="HOG33" s="84"/>
      <c r="HOH33" s="84"/>
      <c r="HOI33" s="84"/>
      <c r="HOJ33" s="84"/>
      <c r="HOK33" s="84"/>
      <c r="HOL33" s="84"/>
      <c r="HOM33" s="84"/>
      <c r="HON33" s="84"/>
      <c r="HOO33" s="84"/>
      <c r="HOP33" s="84"/>
      <c r="HOQ33" s="84"/>
      <c r="HOR33" s="84"/>
      <c r="HOS33" s="84"/>
      <c r="HOT33" s="84"/>
      <c r="HOU33" s="84"/>
      <c r="HOV33" s="84"/>
      <c r="HOW33" s="84"/>
      <c r="HOX33" s="84"/>
      <c r="HOY33" s="84"/>
      <c r="HOZ33" s="84"/>
      <c r="HPA33" s="84"/>
      <c r="HPB33" s="84"/>
      <c r="HPC33" s="84"/>
      <c r="HPD33" s="84"/>
      <c r="HPE33" s="84"/>
      <c r="HPF33" s="84"/>
      <c r="HPG33" s="84"/>
      <c r="HPH33" s="84"/>
      <c r="HPI33" s="84"/>
      <c r="HPJ33" s="84"/>
      <c r="HPK33" s="84"/>
      <c r="HPL33" s="84"/>
      <c r="HPM33" s="84"/>
      <c r="HPN33" s="84"/>
      <c r="HPO33" s="84"/>
      <c r="HPP33" s="84"/>
      <c r="HPQ33" s="84"/>
      <c r="HPR33" s="84"/>
      <c r="HPS33" s="84"/>
      <c r="HPT33" s="84"/>
      <c r="HPU33" s="84"/>
      <c r="HPV33" s="84"/>
      <c r="HPW33" s="84"/>
      <c r="HPX33" s="84"/>
      <c r="HPY33" s="84"/>
      <c r="HPZ33" s="84"/>
      <c r="HQA33" s="84"/>
      <c r="HQB33" s="84"/>
      <c r="HQC33" s="84"/>
      <c r="HQD33" s="84"/>
      <c r="HQE33" s="84"/>
      <c r="HQF33" s="84"/>
      <c r="HQG33" s="84"/>
      <c r="HQH33" s="84"/>
      <c r="HQI33" s="84"/>
      <c r="HQJ33" s="84"/>
      <c r="HQK33" s="84"/>
      <c r="HQL33" s="84"/>
      <c r="HQM33" s="84"/>
      <c r="HQN33" s="84"/>
      <c r="HQO33" s="84"/>
      <c r="HQP33" s="84"/>
      <c r="HQQ33" s="84"/>
      <c r="HQR33" s="84"/>
      <c r="HQS33" s="84"/>
      <c r="HQT33" s="84"/>
      <c r="HQU33" s="84"/>
      <c r="HQV33" s="84"/>
      <c r="HQW33" s="84"/>
      <c r="HQX33" s="84"/>
      <c r="HQY33" s="84"/>
      <c r="HQZ33" s="84"/>
      <c r="HRA33" s="84"/>
      <c r="HRB33" s="84"/>
      <c r="HRC33" s="84"/>
      <c r="HRD33" s="84"/>
      <c r="HRE33" s="84"/>
      <c r="HRF33" s="84"/>
      <c r="HRG33" s="84"/>
      <c r="HRH33" s="84"/>
      <c r="HRI33" s="84"/>
      <c r="HRJ33" s="84"/>
      <c r="HRK33" s="84"/>
      <c r="HRL33" s="84"/>
      <c r="HRM33" s="84"/>
      <c r="HRN33" s="84"/>
      <c r="HRO33" s="84"/>
      <c r="HRP33" s="84"/>
      <c r="HRQ33" s="84"/>
      <c r="HRR33" s="84"/>
      <c r="HRS33" s="84"/>
      <c r="HRT33" s="84"/>
      <c r="HRU33" s="84"/>
      <c r="HRV33" s="84"/>
      <c r="HRW33" s="84"/>
      <c r="HRX33" s="84"/>
      <c r="HRY33" s="84"/>
      <c r="HRZ33" s="84"/>
      <c r="HSA33" s="84"/>
      <c r="HSB33" s="84"/>
      <c r="HSC33" s="84"/>
      <c r="HSD33" s="84"/>
      <c r="HSE33" s="84"/>
      <c r="HSF33" s="84"/>
      <c r="HSG33" s="84"/>
      <c r="HSH33" s="84"/>
      <c r="HSI33" s="84"/>
      <c r="HSJ33" s="84"/>
      <c r="HSK33" s="84"/>
      <c r="HSL33" s="84"/>
      <c r="HSM33" s="84"/>
      <c r="HSN33" s="84"/>
      <c r="HSO33" s="84"/>
      <c r="HSP33" s="84"/>
      <c r="HSQ33" s="84"/>
      <c r="HSR33" s="84"/>
      <c r="HSS33" s="84"/>
      <c r="HST33" s="84"/>
      <c r="HSU33" s="84"/>
      <c r="HSV33" s="84"/>
      <c r="HSW33" s="84"/>
      <c r="HSX33" s="84"/>
      <c r="HSY33" s="84"/>
      <c r="HSZ33" s="84"/>
      <c r="HTA33" s="84"/>
      <c r="HTB33" s="84"/>
      <c r="HTC33" s="84"/>
      <c r="HTD33" s="84"/>
      <c r="HTE33" s="84"/>
      <c r="HTF33" s="84"/>
      <c r="HTG33" s="84"/>
      <c r="HTH33" s="84"/>
      <c r="HTI33" s="84"/>
      <c r="HTJ33" s="84"/>
      <c r="HTK33" s="84"/>
      <c r="HTL33" s="84"/>
      <c r="HTM33" s="84"/>
      <c r="HTN33" s="84"/>
      <c r="HTO33" s="84"/>
      <c r="HTP33" s="84"/>
      <c r="HTQ33" s="84"/>
      <c r="HTR33" s="84"/>
      <c r="HTS33" s="84"/>
      <c r="HTT33" s="84"/>
      <c r="HTU33" s="84"/>
      <c r="HTV33" s="84"/>
      <c r="HTW33" s="84"/>
      <c r="HTX33" s="84"/>
      <c r="HTY33" s="84"/>
      <c r="HTZ33" s="84"/>
      <c r="HUA33" s="84"/>
      <c r="HUB33" s="84"/>
      <c r="HUC33" s="84"/>
      <c r="HUD33" s="84"/>
      <c r="HUE33" s="84"/>
      <c r="HUF33" s="84"/>
      <c r="HUG33" s="84"/>
      <c r="HUH33" s="84"/>
      <c r="HUI33" s="84"/>
      <c r="HUJ33" s="84"/>
      <c r="HUK33" s="84"/>
      <c r="HUL33" s="84"/>
      <c r="HUM33" s="84"/>
      <c r="HUN33" s="84"/>
      <c r="HUO33" s="84"/>
      <c r="HUP33" s="84"/>
      <c r="HUQ33" s="84"/>
      <c r="HUR33" s="84"/>
      <c r="HUS33" s="84"/>
      <c r="HUT33" s="84"/>
      <c r="HUU33" s="84"/>
      <c r="HUV33" s="84"/>
      <c r="HUW33" s="84"/>
      <c r="HUX33" s="84"/>
      <c r="HUY33" s="84"/>
      <c r="HUZ33" s="84"/>
      <c r="HVA33" s="84"/>
      <c r="HVB33" s="84"/>
      <c r="HVC33" s="84"/>
      <c r="HVD33" s="84"/>
      <c r="HVE33" s="84"/>
      <c r="HVF33" s="84"/>
      <c r="HVG33" s="84"/>
      <c r="HVH33" s="84"/>
      <c r="HVI33" s="84"/>
      <c r="HVJ33" s="84"/>
      <c r="HVK33" s="84"/>
      <c r="HVL33" s="84"/>
      <c r="HVM33" s="84"/>
      <c r="HVN33" s="84"/>
      <c r="HVO33" s="84"/>
      <c r="HVP33" s="84"/>
      <c r="HVQ33" s="84"/>
      <c r="HVR33" s="84"/>
      <c r="HVS33" s="84"/>
      <c r="HVT33" s="84"/>
      <c r="HVU33" s="84"/>
      <c r="HVV33" s="84"/>
      <c r="HVW33" s="84"/>
      <c r="HVX33" s="84"/>
      <c r="HVY33" s="84"/>
      <c r="HVZ33" s="84"/>
      <c r="HWA33" s="84"/>
      <c r="HWB33" s="84"/>
      <c r="HWC33" s="84"/>
      <c r="HWD33" s="84"/>
      <c r="HWE33" s="84"/>
      <c r="HWF33" s="84"/>
      <c r="HWG33" s="84"/>
      <c r="HWH33" s="84"/>
      <c r="HWI33" s="84"/>
      <c r="HWJ33" s="84"/>
      <c r="HWK33" s="84"/>
      <c r="HWL33" s="84"/>
      <c r="HWM33" s="84"/>
      <c r="HWN33" s="84"/>
      <c r="HWO33" s="84"/>
      <c r="HWP33" s="84"/>
      <c r="HWQ33" s="84"/>
      <c r="HWR33" s="84"/>
      <c r="HWS33" s="84"/>
      <c r="HWT33" s="84"/>
      <c r="HWU33" s="84"/>
      <c r="HWV33" s="84"/>
      <c r="HWW33" s="84"/>
      <c r="HWX33" s="84"/>
      <c r="HWY33" s="84"/>
      <c r="HWZ33" s="84"/>
      <c r="HXA33" s="84"/>
      <c r="HXB33" s="84"/>
      <c r="HXC33" s="84"/>
      <c r="HXD33" s="84"/>
      <c r="HXE33" s="84"/>
      <c r="HXF33" s="84"/>
      <c r="HXG33" s="84"/>
      <c r="HXH33" s="84"/>
      <c r="HXI33" s="84"/>
      <c r="HXJ33" s="84"/>
      <c r="HXK33" s="84"/>
      <c r="HXL33" s="84"/>
      <c r="HXM33" s="84"/>
      <c r="HXN33" s="84"/>
      <c r="HXO33" s="84"/>
      <c r="HXP33" s="84"/>
      <c r="HXQ33" s="84"/>
      <c r="HXR33" s="84"/>
      <c r="HXS33" s="84"/>
      <c r="HXT33" s="84"/>
      <c r="HXU33" s="84"/>
      <c r="HXV33" s="84"/>
      <c r="HXW33" s="84"/>
      <c r="HXX33" s="84"/>
      <c r="HXY33" s="84"/>
      <c r="HXZ33" s="84"/>
      <c r="HYA33" s="84"/>
      <c r="HYB33" s="84"/>
      <c r="HYC33" s="84"/>
      <c r="HYD33" s="84"/>
      <c r="HYE33" s="84"/>
      <c r="HYF33" s="84"/>
      <c r="HYG33" s="84"/>
      <c r="HYH33" s="84"/>
      <c r="HYI33" s="84"/>
      <c r="HYJ33" s="84"/>
      <c r="HYK33" s="84"/>
      <c r="HYL33" s="84"/>
      <c r="HYM33" s="84"/>
      <c r="HYN33" s="84"/>
      <c r="HYO33" s="84"/>
      <c r="HYP33" s="84"/>
      <c r="HYQ33" s="84"/>
      <c r="HYR33" s="84"/>
      <c r="HYS33" s="84"/>
      <c r="HYT33" s="84"/>
      <c r="HYU33" s="84"/>
      <c r="HYV33" s="84"/>
      <c r="HYW33" s="84"/>
      <c r="HYX33" s="84"/>
      <c r="HYY33" s="84"/>
      <c r="HYZ33" s="84"/>
      <c r="HZA33" s="84"/>
      <c r="HZB33" s="84"/>
      <c r="HZC33" s="84"/>
      <c r="HZD33" s="84"/>
      <c r="HZE33" s="84"/>
      <c r="HZF33" s="84"/>
      <c r="HZG33" s="84"/>
      <c r="HZH33" s="84"/>
      <c r="HZI33" s="84"/>
      <c r="HZJ33" s="84"/>
      <c r="HZK33" s="84"/>
      <c r="HZL33" s="84"/>
      <c r="HZM33" s="84"/>
      <c r="HZN33" s="84"/>
      <c r="HZO33" s="84"/>
      <c r="HZP33" s="84"/>
      <c r="HZQ33" s="84"/>
      <c r="HZR33" s="84"/>
      <c r="HZS33" s="84"/>
      <c r="HZT33" s="84"/>
      <c r="HZU33" s="84"/>
      <c r="HZV33" s="84"/>
      <c r="HZW33" s="84"/>
      <c r="HZX33" s="84"/>
      <c r="HZY33" s="84"/>
      <c r="HZZ33" s="84"/>
      <c r="IAA33" s="84"/>
      <c r="IAB33" s="84"/>
      <c r="IAC33" s="84"/>
      <c r="IAD33" s="84"/>
      <c r="IAE33" s="84"/>
      <c r="IAF33" s="84"/>
      <c r="IAG33" s="84"/>
      <c r="IAH33" s="84"/>
      <c r="IAI33" s="84"/>
      <c r="IAJ33" s="84"/>
      <c r="IAK33" s="84"/>
      <c r="IAL33" s="84"/>
      <c r="IAM33" s="84"/>
      <c r="IAN33" s="84"/>
      <c r="IAO33" s="84"/>
      <c r="IAP33" s="84"/>
      <c r="IAQ33" s="84"/>
      <c r="IAR33" s="84"/>
      <c r="IAS33" s="84"/>
      <c r="IAT33" s="84"/>
      <c r="IAU33" s="84"/>
      <c r="IAV33" s="84"/>
      <c r="IAW33" s="84"/>
      <c r="IAX33" s="84"/>
      <c r="IAY33" s="84"/>
      <c r="IAZ33" s="84"/>
      <c r="IBA33" s="84"/>
      <c r="IBB33" s="84"/>
      <c r="IBC33" s="84"/>
      <c r="IBD33" s="84"/>
      <c r="IBE33" s="84"/>
      <c r="IBF33" s="84"/>
      <c r="IBG33" s="84"/>
      <c r="IBH33" s="84"/>
      <c r="IBI33" s="84"/>
      <c r="IBJ33" s="84"/>
      <c r="IBK33" s="84"/>
      <c r="IBL33" s="84"/>
      <c r="IBM33" s="84"/>
      <c r="IBN33" s="84"/>
      <c r="IBO33" s="84"/>
      <c r="IBP33" s="84"/>
      <c r="IBQ33" s="84"/>
      <c r="IBR33" s="84"/>
      <c r="IBS33" s="84"/>
      <c r="IBT33" s="84"/>
      <c r="IBU33" s="84"/>
      <c r="IBV33" s="84"/>
      <c r="IBW33" s="84"/>
      <c r="IBX33" s="84"/>
      <c r="IBY33" s="84"/>
      <c r="IBZ33" s="84"/>
      <c r="ICA33" s="84"/>
      <c r="ICB33" s="84"/>
      <c r="ICC33" s="84"/>
      <c r="ICD33" s="84"/>
      <c r="ICE33" s="84"/>
      <c r="ICF33" s="84"/>
      <c r="ICG33" s="84"/>
      <c r="ICH33" s="84"/>
      <c r="ICI33" s="84"/>
      <c r="ICJ33" s="84"/>
      <c r="ICK33" s="84"/>
      <c r="ICL33" s="84"/>
      <c r="ICM33" s="84"/>
      <c r="ICN33" s="84"/>
      <c r="ICO33" s="84"/>
      <c r="ICP33" s="84"/>
      <c r="ICQ33" s="84"/>
      <c r="ICR33" s="84"/>
      <c r="ICS33" s="84"/>
      <c r="ICT33" s="84"/>
      <c r="ICU33" s="84"/>
      <c r="ICV33" s="84"/>
      <c r="ICW33" s="84"/>
      <c r="ICX33" s="84"/>
      <c r="ICY33" s="84"/>
      <c r="ICZ33" s="84"/>
      <c r="IDA33" s="84"/>
      <c r="IDB33" s="84"/>
      <c r="IDC33" s="84"/>
      <c r="IDD33" s="84"/>
      <c r="IDE33" s="84"/>
      <c r="IDF33" s="84"/>
      <c r="IDG33" s="84"/>
      <c r="IDH33" s="84"/>
      <c r="IDI33" s="84"/>
      <c r="IDJ33" s="84"/>
      <c r="IDK33" s="84"/>
      <c r="IDL33" s="84"/>
      <c r="IDM33" s="84"/>
      <c r="IDN33" s="84"/>
      <c r="IDO33" s="84"/>
      <c r="IDP33" s="84"/>
      <c r="IDQ33" s="84"/>
      <c r="IDR33" s="84"/>
      <c r="IDS33" s="84"/>
      <c r="IDT33" s="84"/>
      <c r="IDU33" s="84"/>
      <c r="IDV33" s="84"/>
      <c r="IDW33" s="84"/>
      <c r="IDX33" s="84"/>
      <c r="IDY33" s="84"/>
      <c r="IDZ33" s="84"/>
      <c r="IEA33" s="84"/>
      <c r="IEB33" s="84"/>
      <c r="IEC33" s="84"/>
      <c r="IED33" s="84"/>
      <c r="IEE33" s="84"/>
      <c r="IEF33" s="84"/>
      <c r="IEG33" s="84"/>
      <c r="IEH33" s="84"/>
      <c r="IEI33" s="84"/>
      <c r="IEJ33" s="84"/>
      <c r="IEK33" s="84"/>
      <c r="IEL33" s="84"/>
      <c r="IEM33" s="84"/>
      <c r="IEN33" s="84"/>
      <c r="IEO33" s="84"/>
      <c r="IEP33" s="84"/>
      <c r="IEQ33" s="84"/>
      <c r="IER33" s="84"/>
      <c r="IES33" s="84"/>
      <c r="IET33" s="84"/>
      <c r="IEU33" s="84"/>
      <c r="IEV33" s="84"/>
      <c r="IEW33" s="84"/>
      <c r="IEX33" s="84"/>
      <c r="IEY33" s="84"/>
      <c r="IEZ33" s="84"/>
      <c r="IFA33" s="84"/>
      <c r="IFB33" s="84"/>
      <c r="IFC33" s="84"/>
      <c r="IFD33" s="84"/>
      <c r="IFE33" s="84"/>
      <c r="IFF33" s="84"/>
      <c r="IFG33" s="84"/>
      <c r="IFH33" s="84"/>
      <c r="IFI33" s="84"/>
      <c r="IFJ33" s="84"/>
      <c r="IFK33" s="84"/>
      <c r="IFL33" s="84"/>
      <c r="IFM33" s="84"/>
      <c r="IFN33" s="84"/>
      <c r="IFO33" s="84"/>
      <c r="IFP33" s="84"/>
      <c r="IFQ33" s="84"/>
      <c r="IFR33" s="84"/>
      <c r="IFS33" s="84"/>
      <c r="IFT33" s="84"/>
      <c r="IFU33" s="84"/>
      <c r="IFV33" s="84"/>
      <c r="IFW33" s="84"/>
      <c r="IFX33" s="84"/>
      <c r="IFY33" s="84"/>
      <c r="IFZ33" s="84"/>
      <c r="IGA33" s="84"/>
      <c r="IGB33" s="84"/>
      <c r="IGC33" s="84"/>
      <c r="IGD33" s="84"/>
      <c r="IGE33" s="84"/>
      <c r="IGF33" s="84"/>
      <c r="IGG33" s="84"/>
      <c r="IGH33" s="84"/>
      <c r="IGI33" s="84"/>
      <c r="IGJ33" s="84"/>
      <c r="IGK33" s="84"/>
      <c r="IGL33" s="84"/>
      <c r="IGM33" s="84"/>
      <c r="IGN33" s="84"/>
      <c r="IGO33" s="84"/>
      <c r="IGP33" s="84"/>
      <c r="IGQ33" s="84"/>
      <c r="IGR33" s="84"/>
      <c r="IGS33" s="84"/>
      <c r="IGT33" s="84"/>
      <c r="IGU33" s="84"/>
      <c r="IGV33" s="84"/>
      <c r="IGW33" s="84"/>
      <c r="IGX33" s="84"/>
      <c r="IGY33" s="84"/>
      <c r="IGZ33" s="84"/>
      <c r="IHA33" s="84"/>
      <c r="IHB33" s="84"/>
      <c r="IHC33" s="84"/>
      <c r="IHD33" s="84"/>
      <c r="IHE33" s="84"/>
      <c r="IHF33" s="84"/>
      <c r="IHG33" s="84"/>
      <c r="IHH33" s="84"/>
      <c r="IHI33" s="84"/>
      <c r="IHJ33" s="84"/>
      <c r="IHK33" s="84"/>
      <c r="IHL33" s="84"/>
      <c r="IHM33" s="84"/>
      <c r="IHN33" s="84"/>
      <c r="IHO33" s="84"/>
      <c r="IHP33" s="84"/>
      <c r="IHQ33" s="84"/>
      <c r="IHR33" s="84"/>
      <c r="IHS33" s="84"/>
      <c r="IHT33" s="84"/>
      <c r="IHU33" s="84"/>
      <c r="IHV33" s="84"/>
      <c r="IHW33" s="84"/>
      <c r="IHX33" s="84"/>
      <c r="IHY33" s="84"/>
      <c r="IHZ33" s="84"/>
      <c r="IIA33" s="84"/>
      <c r="IIB33" s="84"/>
      <c r="IIC33" s="84"/>
      <c r="IID33" s="84"/>
      <c r="IIE33" s="84"/>
      <c r="IIF33" s="84"/>
      <c r="IIG33" s="84"/>
      <c r="IIH33" s="84"/>
      <c r="III33" s="84"/>
      <c r="IIJ33" s="84"/>
      <c r="IIK33" s="84"/>
      <c r="IIL33" s="84"/>
      <c r="IIM33" s="84"/>
      <c r="IIN33" s="84"/>
      <c r="IIO33" s="84"/>
      <c r="IIP33" s="84"/>
      <c r="IIQ33" s="84"/>
      <c r="IIR33" s="84"/>
      <c r="IIS33" s="84"/>
      <c r="IIT33" s="84"/>
      <c r="IIU33" s="84"/>
      <c r="IIV33" s="84"/>
      <c r="IIW33" s="84"/>
      <c r="IIX33" s="84"/>
      <c r="IIY33" s="84"/>
      <c r="IIZ33" s="84"/>
      <c r="IJA33" s="84"/>
      <c r="IJB33" s="84"/>
      <c r="IJC33" s="84"/>
      <c r="IJD33" s="84"/>
      <c r="IJE33" s="84"/>
      <c r="IJF33" s="84"/>
      <c r="IJG33" s="84"/>
      <c r="IJH33" s="84"/>
      <c r="IJI33" s="84"/>
      <c r="IJJ33" s="84"/>
      <c r="IJK33" s="84"/>
      <c r="IJL33" s="84"/>
      <c r="IJM33" s="84"/>
      <c r="IJN33" s="84"/>
      <c r="IJO33" s="84"/>
      <c r="IJP33" s="84"/>
      <c r="IJQ33" s="84"/>
      <c r="IJR33" s="84"/>
      <c r="IJS33" s="84"/>
      <c r="IJT33" s="84"/>
      <c r="IJU33" s="84"/>
      <c r="IJV33" s="84"/>
      <c r="IJW33" s="84"/>
      <c r="IJX33" s="84"/>
      <c r="IJY33" s="84"/>
      <c r="IJZ33" s="84"/>
      <c r="IKA33" s="84"/>
      <c r="IKB33" s="84"/>
      <c r="IKC33" s="84"/>
      <c r="IKD33" s="84"/>
      <c r="IKE33" s="84"/>
      <c r="IKF33" s="84"/>
      <c r="IKG33" s="84"/>
      <c r="IKH33" s="84"/>
      <c r="IKI33" s="84"/>
      <c r="IKJ33" s="84"/>
      <c r="IKK33" s="84"/>
      <c r="IKL33" s="84"/>
      <c r="IKM33" s="84"/>
      <c r="IKN33" s="84"/>
      <c r="IKO33" s="84"/>
      <c r="IKP33" s="84"/>
      <c r="IKQ33" s="84"/>
      <c r="IKR33" s="84"/>
      <c r="IKS33" s="84"/>
      <c r="IKT33" s="84"/>
      <c r="IKU33" s="84"/>
      <c r="IKV33" s="84"/>
      <c r="IKW33" s="84"/>
      <c r="IKX33" s="84"/>
      <c r="IKY33" s="84"/>
      <c r="IKZ33" s="84"/>
      <c r="ILA33" s="84"/>
      <c r="ILB33" s="84"/>
      <c r="ILC33" s="84"/>
      <c r="ILD33" s="84"/>
      <c r="ILE33" s="84"/>
      <c r="ILF33" s="84"/>
      <c r="ILG33" s="84"/>
      <c r="ILH33" s="84"/>
      <c r="ILI33" s="84"/>
      <c r="ILJ33" s="84"/>
      <c r="ILK33" s="84"/>
      <c r="ILL33" s="84"/>
      <c r="ILM33" s="84"/>
      <c r="ILN33" s="84"/>
      <c r="ILO33" s="84"/>
      <c r="ILP33" s="84"/>
      <c r="ILQ33" s="84"/>
      <c r="ILR33" s="84"/>
      <c r="ILS33" s="84"/>
      <c r="ILT33" s="84"/>
      <c r="ILU33" s="84"/>
      <c r="ILV33" s="84"/>
      <c r="ILW33" s="84"/>
      <c r="ILX33" s="84"/>
      <c r="ILY33" s="84"/>
      <c r="ILZ33" s="84"/>
      <c r="IMA33" s="84"/>
      <c r="IMB33" s="84"/>
      <c r="IMC33" s="84"/>
      <c r="IMD33" s="84"/>
      <c r="IME33" s="84"/>
      <c r="IMF33" s="84"/>
      <c r="IMG33" s="84"/>
      <c r="IMH33" s="84"/>
      <c r="IMI33" s="84"/>
      <c r="IMJ33" s="84"/>
      <c r="IMK33" s="84"/>
      <c r="IML33" s="84"/>
      <c r="IMM33" s="84"/>
      <c r="IMN33" s="84"/>
      <c r="IMO33" s="84"/>
      <c r="IMP33" s="84"/>
      <c r="IMQ33" s="84"/>
      <c r="IMR33" s="84"/>
      <c r="IMS33" s="84"/>
      <c r="IMT33" s="84"/>
      <c r="IMU33" s="84"/>
      <c r="IMV33" s="84"/>
      <c r="IMW33" s="84"/>
      <c r="IMX33" s="84"/>
      <c r="IMY33" s="84"/>
      <c r="IMZ33" s="84"/>
      <c r="INA33" s="84"/>
      <c r="INB33" s="84"/>
      <c r="INC33" s="84"/>
      <c r="IND33" s="84"/>
      <c r="INE33" s="84"/>
      <c r="INF33" s="84"/>
      <c r="ING33" s="84"/>
      <c r="INH33" s="84"/>
      <c r="INI33" s="84"/>
      <c r="INJ33" s="84"/>
      <c r="INK33" s="84"/>
      <c r="INL33" s="84"/>
      <c r="INM33" s="84"/>
      <c r="INN33" s="84"/>
      <c r="INO33" s="84"/>
      <c r="INP33" s="84"/>
      <c r="INQ33" s="84"/>
      <c r="INR33" s="84"/>
      <c r="INS33" s="84"/>
      <c r="INT33" s="84"/>
      <c r="INU33" s="84"/>
      <c r="INV33" s="84"/>
      <c r="INW33" s="84"/>
      <c r="INX33" s="84"/>
      <c r="INY33" s="84"/>
      <c r="INZ33" s="84"/>
      <c r="IOA33" s="84"/>
      <c r="IOB33" s="84"/>
      <c r="IOC33" s="84"/>
      <c r="IOD33" s="84"/>
      <c r="IOE33" s="84"/>
      <c r="IOF33" s="84"/>
      <c r="IOG33" s="84"/>
      <c r="IOH33" s="84"/>
      <c r="IOI33" s="84"/>
      <c r="IOJ33" s="84"/>
      <c r="IOK33" s="84"/>
      <c r="IOL33" s="84"/>
      <c r="IOM33" s="84"/>
      <c r="ION33" s="84"/>
      <c r="IOO33" s="84"/>
      <c r="IOP33" s="84"/>
      <c r="IOQ33" s="84"/>
      <c r="IOR33" s="84"/>
      <c r="IOS33" s="84"/>
      <c r="IOT33" s="84"/>
      <c r="IOU33" s="84"/>
      <c r="IOV33" s="84"/>
      <c r="IOW33" s="84"/>
      <c r="IOX33" s="84"/>
      <c r="IOY33" s="84"/>
      <c r="IOZ33" s="84"/>
      <c r="IPA33" s="84"/>
      <c r="IPB33" s="84"/>
      <c r="IPC33" s="84"/>
      <c r="IPD33" s="84"/>
      <c r="IPE33" s="84"/>
      <c r="IPF33" s="84"/>
      <c r="IPG33" s="84"/>
      <c r="IPH33" s="84"/>
      <c r="IPI33" s="84"/>
      <c r="IPJ33" s="84"/>
      <c r="IPK33" s="84"/>
      <c r="IPL33" s="84"/>
      <c r="IPM33" s="84"/>
      <c r="IPN33" s="84"/>
      <c r="IPO33" s="84"/>
      <c r="IPP33" s="84"/>
      <c r="IPQ33" s="84"/>
      <c r="IPR33" s="84"/>
      <c r="IPS33" s="84"/>
      <c r="IPT33" s="84"/>
      <c r="IPU33" s="84"/>
      <c r="IPV33" s="84"/>
      <c r="IPW33" s="84"/>
      <c r="IPX33" s="84"/>
      <c r="IPY33" s="84"/>
      <c r="IPZ33" s="84"/>
      <c r="IQA33" s="84"/>
      <c r="IQB33" s="84"/>
      <c r="IQC33" s="84"/>
      <c r="IQD33" s="84"/>
      <c r="IQE33" s="84"/>
      <c r="IQF33" s="84"/>
      <c r="IQG33" s="84"/>
      <c r="IQH33" s="84"/>
      <c r="IQI33" s="84"/>
      <c r="IQJ33" s="84"/>
      <c r="IQK33" s="84"/>
      <c r="IQL33" s="84"/>
      <c r="IQM33" s="84"/>
      <c r="IQN33" s="84"/>
      <c r="IQO33" s="84"/>
      <c r="IQP33" s="84"/>
      <c r="IQQ33" s="84"/>
      <c r="IQR33" s="84"/>
      <c r="IQS33" s="84"/>
      <c r="IQT33" s="84"/>
      <c r="IQU33" s="84"/>
      <c r="IQV33" s="84"/>
      <c r="IQW33" s="84"/>
      <c r="IQX33" s="84"/>
      <c r="IQY33" s="84"/>
      <c r="IQZ33" s="84"/>
      <c r="IRA33" s="84"/>
      <c r="IRB33" s="84"/>
      <c r="IRC33" s="84"/>
      <c r="IRD33" s="84"/>
      <c r="IRE33" s="84"/>
      <c r="IRF33" s="84"/>
      <c r="IRG33" s="84"/>
      <c r="IRH33" s="84"/>
      <c r="IRI33" s="84"/>
      <c r="IRJ33" s="84"/>
      <c r="IRK33" s="84"/>
      <c r="IRL33" s="84"/>
      <c r="IRM33" s="84"/>
      <c r="IRN33" s="84"/>
      <c r="IRO33" s="84"/>
      <c r="IRP33" s="84"/>
      <c r="IRQ33" s="84"/>
      <c r="IRR33" s="84"/>
      <c r="IRS33" s="84"/>
      <c r="IRT33" s="84"/>
      <c r="IRU33" s="84"/>
      <c r="IRV33" s="84"/>
      <c r="IRW33" s="84"/>
      <c r="IRX33" s="84"/>
      <c r="IRY33" s="84"/>
      <c r="IRZ33" s="84"/>
      <c r="ISA33" s="84"/>
      <c r="ISB33" s="84"/>
      <c r="ISC33" s="84"/>
      <c r="ISD33" s="84"/>
      <c r="ISE33" s="84"/>
      <c r="ISF33" s="84"/>
      <c r="ISG33" s="84"/>
      <c r="ISH33" s="84"/>
      <c r="ISI33" s="84"/>
      <c r="ISJ33" s="84"/>
      <c r="ISK33" s="84"/>
      <c r="ISL33" s="84"/>
      <c r="ISM33" s="84"/>
      <c r="ISN33" s="84"/>
      <c r="ISO33" s="84"/>
      <c r="ISP33" s="84"/>
      <c r="ISQ33" s="84"/>
      <c r="ISR33" s="84"/>
      <c r="ISS33" s="84"/>
      <c r="IST33" s="84"/>
      <c r="ISU33" s="84"/>
      <c r="ISV33" s="84"/>
      <c r="ISW33" s="84"/>
      <c r="ISX33" s="84"/>
      <c r="ISY33" s="84"/>
      <c r="ISZ33" s="84"/>
      <c r="ITA33" s="84"/>
      <c r="ITB33" s="84"/>
      <c r="ITC33" s="84"/>
      <c r="ITD33" s="84"/>
      <c r="ITE33" s="84"/>
      <c r="ITF33" s="84"/>
      <c r="ITG33" s="84"/>
      <c r="ITH33" s="84"/>
      <c r="ITI33" s="84"/>
      <c r="ITJ33" s="84"/>
      <c r="ITK33" s="84"/>
      <c r="ITL33" s="84"/>
      <c r="ITM33" s="84"/>
      <c r="ITN33" s="84"/>
      <c r="ITO33" s="84"/>
      <c r="ITP33" s="84"/>
      <c r="ITQ33" s="84"/>
      <c r="ITR33" s="84"/>
      <c r="ITS33" s="84"/>
      <c r="ITT33" s="84"/>
      <c r="ITU33" s="84"/>
      <c r="ITV33" s="84"/>
      <c r="ITW33" s="84"/>
      <c r="ITX33" s="84"/>
      <c r="ITY33" s="84"/>
      <c r="ITZ33" s="84"/>
      <c r="IUA33" s="84"/>
      <c r="IUB33" s="84"/>
      <c r="IUC33" s="84"/>
      <c r="IUD33" s="84"/>
      <c r="IUE33" s="84"/>
      <c r="IUF33" s="84"/>
      <c r="IUG33" s="84"/>
      <c r="IUH33" s="84"/>
      <c r="IUI33" s="84"/>
      <c r="IUJ33" s="84"/>
      <c r="IUK33" s="84"/>
      <c r="IUL33" s="84"/>
      <c r="IUM33" s="84"/>
      <c r="IUN33" s="84"/>
      <c r="IUO33" s="84"/>
      <c r="IUP33" s="84"/>
      <c r="IUQ33" s="84"/>
      <c r="IUR33" s="84"/>
      <c r="IUS33" s="84"/>
      <c r="IUT33" s="84"/>
      <c r="IUU33" s="84"/>
      <c r="IUV33" s="84"/>
      <c r="IUW33" s="84"/>
      <c r="IUX33" s="84"/>
      <c r="IUY33" s="84"/>
      <c r="IUZ33" s="84"/>
      <c r="IVA33" s="84"/>
      <c r="IVB33" s="84"/>
      <c r="IVC33" s="84"/>
      <c r="IVD33" s="84"/>
      <c r="IVE33" s="84"/>
      <c r="IVF33" s="84"/>
      <c r="IVG33" s="84"/>
      <c r="IVH33" s="84"/>
      <c r="IVI33" s="84"/>
      <c r="IVJ33" s="84"/>
      <c r="IVK33" s="84"/>
      <c r="IVL33" s="84"/>
      <c r="IVM33" s="84"/>
      <c r="IVN33" s="84"/>
      <c r="IVO33" s="84"/>
      <c r="IVP33" s="84"/>
      <c r="IVQ33" s="84"/>
      <c r="IVR33" s="84"/>
      <c r="IVS33" s="84"/>
      <c r="IVT33" s="84"/>
      <c r="IVU33" s="84"/>
      <c r="IVV33" s="84"/>
      <c r="IVW33" s="84"/>
      <c r="IVX33" s="84"/>
      <c r="IVY33" s="84"/>
      <c r="IVZ33" s="84"/>
      <c r="IWA33" s="84"/>
      <c r="IWB33" s="84"/>
      <c r="IWC33" s="84"/>
      <c r="IWD33" s="84"/>
      <c r="IWE33" s="84"/>
      <c r="IWF33" s="84"/>
      <c r="IWG33" s="84"/>
      <c r="IWH33" s="84"/>
      <c r="IWI33" s="84"/>
      <c r="IWJ33" s="84"/>
      <c r="IWK33" s="84"/>
      <c r="IWL33" s="84"/>
      <c r="IWM33" s="84"/>
      <c r="IWN33" s="84"/>
      <c r="IWO33" s="84"/>
      <c r="IWP33" s="84"/>
      <c r="IWQ33" s="84"/>
      <c r="IWR33" s="84"/>
      <c r="IWS33" s="84"/>
      <c r="IWT33" s="84"/>
      <c r="IWU33" s="84"/>
      <c r="IWV33" s="84"/>
      <c r="IWW33" s="84"/>
      <c r="IWX33" s="84"/>
      <c r="IWY33" s="84"/>
      <c r="IWZ33" s="84"/>
      <c r="IXA33" s="84"/>
      <c r="IXB33" s="84"/>
      <c r="IXC33" s="84"/>
      <c r="IXD33" s="84"/>
      <c r="IXE33" s="84"/>
      <c r="IXF33" s="84"/>
      <c r="IXG33" s="84"/>
      <c r="IXH33" s="84"/>
      <c r="IXI33" s="84"/>
      <c r="IXJ33" s="84"/>
      <c r="IXK33" s="84"/>
      <c r="IXL33" s="84"/>
      <c r="IXM33" s="84"/>
      <c r="IXN33" s="84"/>
      <c r="IXO33" s="84"/>
      <c r="IXP33" s="84"/>
      <c r="IXQ33" s="84"/>
      <c r="IXR33" s="84"/>
      <c r="IXS33" s="84"/>
      <c r="IXT33" s="84"/>
      <c r="IXU33" s="84"/>
      <c r="IXV33" s="84"/>
      <c r="IXW33" s="84"/>
      <c r="IXX33" s="84"/>
      <c r="IXY33" s="84"/>
      <c r="IXZ33" s="84"/>
      <c r="IYA33" s="84"/>
      <c r="IYB33" s="84"/>
      <c r="IYC33" s="84"/>
      <c r="IYD33" s="84"/>
      <c r="IYE33" s="84"/>
      <c r="IYF33" s="84"/>
      <c r="IYG33" s="84"/>
      <c r="IYH33" s="84"/>
      <c r="IYI33" s="84"/>
      <c r="IYJ33" s="84"/>
      <c r="IYK33" s="84"/>
      <c r="IYL33" s="84"/>
      <c r="IYM33" s="84"/>
      <c r="IYN33" s="84"/>
      <c r="IYO33" s="84"/>
      <c r="IYP33" s="84"/>
      <c r="IYQ33" s="84"/>
      <c r="IYR33" s="84"/>
      <c r="IYS33" s="84"/>
      <c r="IYT33" s="84"/>
      <c r="IYU33" s="84"/>
      <c r="IYV33" s="84"/>
      <c r="IYW33" s="84"/>
      <c r="IYX33" s="84"/>
      <c r="IYY33" s="84"/>
      <c r="IYZ33" s="84"/>
      <c r="IZA33" s="84"/>
      <c r="IZB33" s="84"/>
      <c r="IZC33" s="84"/>
      <c r="IZD33" s="84"/>
      <c r="IZE33" s="84"/>
      <c r="IZF33" s="84"/>
      <c r="IZG33" s="84"/>
      <c r="IZH33" s="84"/>
      <c r="IZI33" s="84"/>
      <c r="IZJ33" s="84"/>
      <c r="IZK33" s="84"/>
      <c r="IZL33" s="84"/>
      <c r="IZM33" s="84"/>
      <c r="IZN33" s="84"/>
      <c r="IZO33" s="84"/>
      <c r="IZP33" s="84"/>
      <c r="IZQ33" s="84"/>
      <c r="IZR33" s="84"/>
      <c r="IZS33" s="84"/>
      <c r="IZT33" s="84"/>
      <c r="IZU33" s="84"/>
      <c r="IZV33" s="84"/>
      <c r="IZW33" s="84"/>
      <c r="IZX33" s="84"/>
      <c r="IZY33" s="84"/>
      <c r="IZZ33" s="84"/>
      <c r="JAA33" s="84"/>
      <c r="JAB33" s="84"/>
      <c r="JAC33" s="84"/>
      <c r="JAD33" s="84"/>
      <c r="JAE33" s="84"/>
      <c r="JAF33" s="84"/>
      <c r="JAG33" s="84"/>
      <c r="JAH33" s="84"/>
      <c r="JAI33" s="84"/>
      <c r="JAJ33" s="84"/>
      <c r="JAK33" s="84"/>
      <c r="JAL33" s="84"/>
      <c r="JAM33" s="84"/>
      <c r="JAN33" s="84"/>
      <c r="JAO33" s="84"/>
      <c r="JAP33" s="84"/>
      <c r="JAQ33" s="84"/>
      <c r="JAR33" s="84"/>
      <c r="JAS33" s="84"/>
      <c r="JAT33" s="84"/>
      <c r="JAU33" s="84"/>
      <c r="JAV33" s="84"/>
      <c r="JAW33" s="84"/>
      <c r="JAX33" s="84"/>
      <c r="JAY33" s="84"/>
      <c r="JAZ33" s="84"/>
      <c r="JBA33" s="84"/>
      <c r="JBB33" s="84"/>
      <c r="JBC33" s="84"/>
      <c r="JBD33" s="84"/>
      <c r="JBE33" s="84"/>
      <c r="JBF33" s="84"/>
      <c r="JBG33" s="84"/>
      <c r="JBH33" s="84"/>
      <c r="JBI33" s="84"/>
      <c r="JBJ33" s="84"/>
      <c r="JBK33" s="84"/>
      <c r="JBL33" s="84"/>
      <c r="JBM33" s="84"/>
      <c r="JBN33" s="84"/>
      <c r="JBO33" s="84"/>
      <c r="JBP33" s="84"/>
      <c r="JBQ33" s="84"/>
      <c r="JBR33" s="84"/>
      <c r="JBS33" s="84"/>
      <c r="JBT33" s="84"/>
      <c r="JBU33" s="84"/>
      <c r="JBV33" s="84"/>
      <c r="JBW33" s="84"/>
      <c r="JBX33" s="84"/>
      <c r="JBY33" s="84"/>
      <c r="JBZ33" s="84"/>
      <c r="JCA33" s="84"/>
      <c r="JCB33" s="84"/>
      <c r="JCC33" s="84"/>
      <c r="JCD33" s="84"/>
      <c r="JCE33" s="84"/>
      <c r="JCF33" s="84"/>
      <c r="JCG33" s="84"/>
      <c r="JCH33" s="84"/>
      <c r="JCI33" s="84"/>
      <c r="JCJ33" s="84"/>
      <c r="JCK33" s="84"/>
      <c r="JCL33" s="84"/>
      <c r="JCM33" s="84"/>
      <c r="JCN33" s="84"/>
      <c r="JCO33" s="84"/>
      <c r="JCP33" s="84"/>
      <c r="JCQ33" s="84"/>
      <c r="JCR33" s="84"/>
      <c r="JCS33" s="84"/>
      <c r="JCT33" s="84"/>
      <c r="JCU33" s="84"/>
      <c r="JCV33" s="84"/>
      <c r="JCW33" s="84"/>
      <c r="JCX33" s="84"/>
      <c r="JCY33" s="84"/>
      <c r="JCZ33" s="84"/>
      <c r="JDA33" s="84"/>
      <c r="JDB33" s="84"/>
      <c r="JDC33" s="84"/>
      <c r="JDD33" s="84"/>
      <c r="JDE33" s="84"/>
      <c r="JDF33" s="84"/>
      <c r="JDG33" s="84"/>
      <c r="JDH33" s="84"/>
      <c r="JDI33" s="84"/>
      <c r="JDJ33" s="84"/>
      <c r="JDK33" s="84"/>
      <c r="JDL33" s="84"/>
      <c r="JDM33" s="84"/>
      <c r="JDN33" s="84"/>
      <c r="JDO33" s="84"/>
      <c r="JDP33" s="84"/>
      <c r="JDQ33" s="84"/>
      <c r="JDR33" s="84"/>
      <c r="JDS33" s="84"/>
      <c r="JDT33" s="84"/>
      <c r="JDU33" s="84"/>
      <c r="JDV33" s="84"/>
      <c r="JDW33" s="84"/>
      <c r="JDX33" s="84"/>
      <c r="JDY33" s="84"/>
      <c r="JDZ33" s="84"/>
      <c r="JEA33" s="84"/>
      <c r="JEB33" s="84"/>
      <c r="JEC33" s="84"/>
      <c r="JED33" s="84"/>
      <c r="JEE33" s="84"/>
      <c r="JEF33" s="84"/>
      <c r="JEG33" s="84"/>
      <c r="JEH33" s="84"/>
      <c r="JEI33" s="84"/>
      <c r="JEJ33" s="84"/>
      <c r="JEK33" s="84"/>
      <c r="JEL33" s="84"/>
      <c r="JEM33" s="84"/>
      <c r="JEN33" s="84"/>
      <c r="JEO33" s="84"/>
      <c r="JEP33" s="84"/>
      <c r="JEQ33" s="84"/>
      <c r="JER33" s="84"/>
      <c r="JES33" s="84"/>
      <c r="JET33" s="84"/>
      <c r="JEU33" s="84"/>
      <c r="JEV33" s="84"/>
      <c r="JEW33" s="84"/>
      <c r="JEX33" s="84"/>
      <c r="JEY33" s="84"/>
      <c r="JEZ33" s="84"/>
      <c r="JFA33" s="84"/>
      <c r="JFB33" s="84"/>
      <c r="JFC33" s="84"/>
      <c r="JFD33" s="84"/>
      <c r="JFE33" s="84"/>
      <c r="JFF33" s="84"/>
      <c r="JFG33" s="84"/>
      <c r="JFH33" s="84"/>
      <c r="JFI33" s="84"/>
      <c r="JFJ33" s="84"/>
      <c r="JFK33" s="84"/>
      <c r="JFL33" s="84"/>
      <c r="JFM33" s="84"/>
      <c r="JFN33" s="84"/>
      <c r="JFO33" s="84"/>
      <c r="JFP33" s="84"/>
      <c r="JFQ33" s="84"/>
      <c r="JFR33" s="84"/>
      <c r="JFS33" s="84"/>
      <c r="JFT33" s="84"/>
      <c r="JFU33" s="84"/>
      <c r="JFV33" s="84"/>
      <c r="JFW33" s="84"/>
      <c r="JFX33" s="84"/>
      <c r="JFY33" s="84"/>
      <c r="JFZ33" s="84"/>
      <c r="JGA33" s="84"/>
      <c r="JGB33" s="84"/>
      <c r="JGC33" s="84"/>
      <c r="JGD33" s="84"/>
      <c r="JGE33" s="84"/>
      <c r="JGF33" s="84"/>
      <c r="JGG33" s="84"/>
      <c r="JGH33" s="84"/>
      <c r="JGI33" s="84"/>
      <c r="JGJ33" s="84"/>
      <c r="JGK33" s="84"/>
      <c r="JGL33" s="84"/>
      <c r="JGM33" s="84"/>
      <c r="JGN33" s="84"/>
      <c r="JGO33" s="84"/>
      <c r="JGP33" s="84"/>
      <c r="JGQ33" s="84"/>
      <c r="JGR33" s="84"/>
      <c r="JGS33" s="84"/>
      <c r="JGT33" s="84"/>
      <c r="JGU33" s="84"/>
      <c r="JGV33" s="84"/>
      <c r="JGW33" s="84"/>
      <c r="JGX33" s="84"/>
      <c r="JGY33" s="84"/>
      <c r="JGZ33" s="84"/>
      <c r="JHA33" s="84"/>
      <c r="JHB33" s="84"/>
      <c r="JHC33" s="84"/>
      <c r="JHD33" s="84"/>
      <c r="JHE33" s="84"/>
      <c r="JHF33" s="84"/>
      <c r="JHG33" s="84"/>
      <c r="JHH33" s="84"/>
      <c r="JHI33" s="84"/>
      <c r="JHJ33" s="84"/>
      <c r="JHK33" s="84"/>
      <c r="JHL33" s="84"/>
      <c r="JHM33" s="84"/>
      <c r="JHN33" s="84"/>
      <c r="JHO33" s="84"/>
      <c r="JHP33" s="84"/>
      <c r="JHQ33" s="84"/>
      <c r="JHR33" s="84"/>
      <c r="JHS33" s="84"/>
      <c r="JHT33" s="84"/>
      <c r="JHU33" s="84"/>
      <c r="JHV33" s="84"/>
      <c r="JHW33" s="84"/>
      <c r="JHX33" s="84"/>
      <c r="JHY33" s="84"/>
      <c r="JHZ33" s="84"/>
      <c r="JIA33" s="84"/>
      <c r="JIB33" s="84"/>
      <c r="JIC33" s="84"/>
      <c r="JID33" s="84"/>
      <c r="JIE33" s="84"/>
      <c r="JIF33" s="84"/>
      <c r="JIG33" s="84"/>
      <c r="JIH33" s="84"/>
      <c r="JII33" s="84"/>
      <c r="JIJ33" s="84"/>
      <c r="JIK33" s="84"/>
      <c r="JIL33" s="84"/>
      <c r="JIM33" s="84"/>
      <c r="JIN33" s="84"/>
      <c r="JIO33" s="84"/>
      <c r="JIP33" s="84"/>
      <c r="JIQ33" s="84"/>
      <c r="JIR33" s="84"/>
      <c r="JIS33" s="84"/>
      <c r="JIT33" s="84"/>
      <c r="JIU33" s="84"/>
      <c r="JIV33" s="84"/>
      <c r="JIW33" s="84"/>
      <c r="JIX33" s="84"/>
      <c r="JIY33" s="84"/>
      <c r="JIZ33" s="84"/>
      <c r="JJA33" s="84"/>
      <c r="JJB33" s="84"/>
      <c r="JJC33" s="84"/>
      <c r="JJD33" s="84"/>
      <c r="JJE33" s="84"/>
      <c r="JJF33" s="84"/>
      <c r="JJG33" s="84"/>
      <c r="JJH33" s="84"/>
      <c r="JJI33" s="84"/>
      <c r="JJJ33" s="84"/>
      <c r="JJK33" s="84"/>
      <c r="JJL33" s="84"/>
      <c r="JJM33" s="84"/>
      <c r="JJN33" s="84"/>
      <c r="JJO33" s="84"/>
      <c r="JJP33" s="84"/>
      <c r="JJQ33" s="84"/>
      <c r="JJR33" s="84"/>
      <c r="JJS33" s="84"/>
      <c r="JJT33" s="84"/>
      <c r="JJU33" s="84"/>
      <c r="JJV33" s="84"/>
      <c r="JJW33" s="84"/>
      <c r="JJX33" s="84"/>
      <c r="JJY33" s="84"/>
      <c r="JJZ33" s="84"/>
      <c r="JKA33" s="84"/>
      <c r="JKB33" s="84"/>
      <c r="JKC33" s="84"/>
      <c r="JKD33" s="84"/>
      <c r="JKE33" s="84"/>
      <c r="JKF33" s="84"/>
      <c r="JKG33" s="84"/>
      <c r="JKH33" s="84"/>
      <c r="JKI33" s="84"/>
      <c r="JKJ33" s="84"/>
      <c r="JKK33" s="84"/>
      <c r="JKL33" s="84"/>
      <c r="JKM33" s="84"/>
      <c r="JKN33" s="84"/>
      <c r="JKO33" s="84"/>
      <c r="JKP33" s="84"/>
      <c r="JKQ33" s="84"/>
      <c r="JKR33" s="84"/>
      <c r="JKS33" s="84"/>
      <c r="JKT33" s="84"/>
      <c r="JKU33" s="84"/>
      <c r="JKV33" s="84"/>
      <c r="JKW33" s="84"/>
      <c r="JKX33" s="84"/>
      <c r="JKY33" s="84"/>
      <c r="JKZ33" s="84"/>
      <c r="JLA33" s="84"/>
      <c r="JLB33" s="84"/>
      <c r="JLC33" s="84"/>
      <c r="JLD33" s="84"/>
      <c r="JLE33" s="84"/>
      <c r="JLF33" s="84"/>
      <c r="JLG33" s="84"/>
      <c r="JLH33" s="84"/>
      <c r="JLI33" s="84"/>
      <c r="JLJ33" s="84"/>
      <c r="JLK33" s="84"/>
      <c r="JLL33" s="84"/>
      <c r="JLM33" s="84"/>
      <c r="JLN33" s="84"/>
      <c r="JLO33" s="84"/>
      <c r="JLP33" s="84"/>
      <c r="JLQ33" s="84"/>
      <c r="JLR33" s="84"/>
      <c r="JLS33" s="84"/>
      <c r="JLT33" s="84"/>
      <c r="JLU33" s="84"/>
      <c r="JLV33" s="84"/>
      <c r="JLW33" s="84"/>
      <c r="JLX33" s="84"/>
      <c r="JLY33" s="84"/>
      <c r="JLZ33" s="84"/>
      <c r="JMA33" s="84"/>
      <c r="JMB33" s="84"/>
      <c r="JMC33" s="84"/>
      <c r="JMD33" s="84"/>
      <c r="JME33" s="84"/>
      <c r="JMF33" s="84"/>
      <c r="JMG33" s="84"/>
      <c r="JMH33" s="84"/>
      <c r="JMI33" s="84"/>
      <c r="JMJ33" s="84"/>
      <c r="JMK33" s="84"/>
      <c r="JML33" s="84"/>
      <c r="JMM33" s="84"/>
      <c r="JMN33" s="84"/>
      <c r="JMO33" s="84"/>
      <c r="JMP33" s="84"/>
      <c r="JMQ33" s="84"/>
      <c r="JMR33" s="84"/>
      <c r="JMS33" s="84"/>
      <c r="JMT33" s="84"/>
      <c r="JMU33" s="84"/>
      <c r="JMV33" s="84"/>
      <c r="JMW33" s="84"/>
      <c r="JMX33" s="84"/>
      <c r="JMY33" s="84"/>
      <c r="JMZ33" s="84"/>
      <c r="JNA33" s="84"/>
      <c r="JNB33" s="84"/>
      <c r="JNC33" s="84"/>
      <c r="JND33" s="84"/>
      <c r="JNE33" s="84"/>
      <c r="JNF33" s="84"/>
      <c r="JNG33" s="84"/>
      <c r="JNH33" s="84"/>
      <c r="JNI33" s="84"/>
      <c r="JNJ33" s="84"/>
      <c r="JNK33" s="84"/>
      <c r="JNL33" s="84"/>
      <c r="JNM33" s="84"/>
      <c r="JNN33" s="84"/>
      <c r="JNO33" s="84"/>
      <c r="JNP33" s="84"/>
      <c r="JNQ33" s="84"/>
      <c r="JNR33" s="84"/>
      <c r="JNS33" s="84"/>
      <c r="JNT33" s="84"/>
      <c r="JNU33" s="84"/>
      <c r="JNV33" s="84"/>
      <c r="JNW33" s="84"/>
      <c r="JNX33" s="84"/>
      <c r="JNY33" s="84"/>
      <c r="JNZ33" s="84"/>
      <c r="JOA33" s="84"/>
      <c r="JOB33" s="84"/>
      <c r="JOC33" s="84"/>
      <c r="JOD33" s="84"/>
      <c r="JOE33" s="84"/>
      <c r="JOF33" s="84"/>
      <c r="JOG33" s="84"/>
      <c r="JOH33" s="84"/>
      <c r="JOI33" s="84"/>
      <c r="JOJ33" s="84"/>
      <c r="JOK33" s="84"/>
      <c r="JOL33" s="84"/>
      <c r="JOM33" s="84"/>
      <c r="JON33" s="84"/>
      <c r="JOO33" s="84"/>
      <c r="JOP33" s="84"/>
      <c r="JOQ33" s="84"/>
      <c r="JOR33" s="84"/>
      <c r="JOS33" s="84"/>
      <c r="JOT33" s="84"/>
      <c r="JOU33" s="84"/>
      <c r="JOV33" s="84"/>
      <c r="JOW33" s="84"/>
      <c r="JOX33" s="84"/>
      <c r="JOY33" s="84"/>
      <c r="JOZ33" s="84"/>
      <c r="JPA33" s="84"/>
      <c r="JPB33" s="84"/>
      <c r="JPC33" s="84"/>
      <c r="JPD33" s="84"/>
      <c r="JPE33" s="84"/>
      <c r="JPF33" s="84"/>
      <c r="JPG33" s="84"/>
      <c r="JPH33" s="84"/>
      <c r="JPI33" s="84"/>
      <c r="JPJ33" s="84"/>
      <c r="JPK33" s="84"/>
      <c r="JPL33" s="84"/>
      <c r="JPM33" s="84"/>
      <c r="JPN33" s="84"/>
      <c r="JPO33" s="84"/>
      <c r="JPP33" s="84"/>
      <c r="JPQ33" s="84"/>
      <c r="JPR33" s="84"/>
      <c r="JPS33" s="84"/>
      <c r="JPT33" s="84"/>
      <c r="JPU33" s="84"/>
      <c r="JPV33" s="84"/>
      <c r="JPW33" s="84"/>
      <c r="JPX33" s="84"/>
      <c r="JPY33" s="84"/>
      <c r="JPZ33" s="84"/>
      <c r="JQA33" s="84"/>
      <c r="JQB33" s="84"/>
      <c r="JQC33" s="84"/>
      <c r="JQD33" s="84"/>
      <c r="JQE33" s="84"/>
      <c r="JQF33" s="84"/>
      <c r="JQG33" s="84"/>
      <c r="JQH33" s="84"/>
      <c r="JQI33" s="84"/>
      <c r="JQJ33" s="84"/>
      <c r="JQK33" s="84"/>
      <c r="JQL33" s="84"/>
      <c r="JQM33" s="84"/>
      <c r="JQN33" s="84"/>
      <c r="JQO33" s="84"/>
      <c r="JQP33" s="84"/>
      <c r="JQQ33" s="84"/>
      <c r="JQR33" s="84"/>
      <c r="JQS33" s="84"/>
      <c r="JQT33" s="84"/>
      <c r="JQU33" s="84"/>
      <c r="JQV33" s="84"/>
      <c r="JQW33" s="84"/>
      <c r="JQX33" s="84"/>
      <c r="JQY33" s="84"/>
      <c r="JQZ33" s="84"/>
      <c r="JRA33" s="84"/>
      <c r="JRB33" s="84"/>
      <c r="JRC33" s="84"/>
      <c r="JRD33" s="84"/>
      <c r="JRE33" s="84"/>
      <c r="JRF33" s="84"/>
      <c r="JRG33" s="84"/>
      <c r="JRH33" s="84"/>
      <c r="JRI33" s="84"/>
      <c r="JRJ33" s="84"/>
      <c r="JRK33" s="84"/>
      <c r="JRL33" s="84"/>
      <c r="JRM33" s="84"/>
      <c r="JRN33" s="84"/>
      <c r="JRO33" s="84"/>
      <c r="JRP33" s="84"/>
      <c r="JRQ33" s="84"/>
      <c r="JRR33" s="84"/>
      <c r="JRS33" s="84"/>
      <c r="JRT33" s="84"/>
      <c r="JRU33" s="84"/>
      <c r="JRV33" s="84"/>
      <c r="JRW33" s="84"/>
      <c r="JRX33" s="84"/>
      <c r="JRY33" s="84"/>
      <c r="JRZ33" s="84"/>
      <c r="JSA33" s="84"/>
      <c r="JSB33" s="84"/>
      <c r="JSC33" s="84"/>
      <c r="JSD33" s="84"/>
      <c r="JSE33" s="84"/>
      <c r="JSF33" s="84"/>
      <c r="JSG33" s="84"/>
      <c r="JSH33" s="84"/>
      <c r="JSI33" s="84"/>
      <c r="JSJ33" s="84"/>
      <c r="JSK33" s="84"/>
      <c r="JSL33" s="84"/>
      <c r="JSM33" s="84"/>
      <c r="JSN33" s="84"/>
      <c r="JSO33" s="84"/>
      <c r="JSP33" s="84"/>
      <c r="JSQ33" s="84"/>
      <c r="JSR33" s="84"/>
      <c r="JSS33" s="84"/>
      <c r="JST33" s="84"/>
      <c r="JSU33" s="84"/>
      <c r="JSV33" s="84"/>
      <c r="JSW33" s="84"/>
      <c r="JSX33" s="84"/>
      <c r="JSY33" s="84"/>
      <c r="JSZ33" s="84"/>
      <c r="JTA33" s="84"/>
      <c r="JTB33" s="84"/>
      <c r="JTC33" s="84"/>
      <c r="JTD33" s="84"/>
      <c r="JTE33" s="84"/>
      <c r="JTF33" s="84"/>
      <c r="JTG33" s="84"/>
      <c r="JTH33" s="84"/>
      <c r="JTI33" s="84"/>
      <c r="JTJ33" s="84"/>
      <c r="JTK33" s="84"/>
      <c r="JTL33" s="84"/>
      <c r="JTM33" s="84"/>
      <c r="JTN33" s="84"/>
      <c r="JTO33" s="84"/>
      <c r="JTP33" s="84"/>
      <c r="JTQ33" s="84"/>
      <c r="JTR33" s="84"/>
      <c r="JTS33" s="84"/>
      <c r="JTT33" s="84"/>
      <c r="JTU33" s="84"/>
      <c r="JTV33" s="84"/>
      <c r="JTW33" s="84"/>
      <c r="JTX33" s="84"/>
      <c r="JTY33" s="84"/>
      <c r="JTZ33" s="84"/>
      <c r="JUA33" s="84"/>
      <c r="JUB33" s="84"/>
      <c r="JUC33" s="84"/>
      <c r="JUD33" s="84"/>
      <c r="JUE33" s="84"/>
      <c r="JUF33" s="84"/>
      <c r="JUG33" s="84"/>
      <c r="JUH33" s="84"/>
      <c r="JUI33" s="84"/>
      <c r="JUJ33" s="84"/>
      <c r="JUK33" s="84"/>
      <c r="JUL33" s="84"/>
      <c r="JUM33" s="84"/>
      <c r="JUN33" s="84"/>
      <c r="JUO33" s="84"/>
      <c r="JUP33" s="84"/>
      <c r="JUQ33" s="84"/>
      <c r="JUR33" s="84"/>
      <c r="JUS33" s="84"/>
      <c r="JUT33" s="84"/>
      <c r="JUU33" s="84"/>
      <c r="JUV33" s="84"/>
      <c r="JUW33" s="84"/>
      <c r="JUX33" s="84"/>
      <c r="JUY33" s="84"/>
      <c r="JUZ33" s="84"/>
      <c r="JVA33" s="84"/>
      <c r="JVB33" s="84"/>
      <c r="JVC33" s="84"/>
      <c r="JVD33" s="84"/>
      <c r="JVE33" s="84"/>
      <c r="JVF33" s="84"/>
      <c r="JVG33" s="84"/>
      <c r="JVH33" s="84"/>
      <c r="JVI33" s="84"/>
      <c r="JVJ33" s="84"/>
      <c r="JVK33" s="84"/>
      <c r="JVL33" s="84"/>
      <c r="JVM33" s="84"/>
      <c r="JVN33" s="84"/>
      <c r="JVO33" s="84"/>
      <c r="JVP33" s="84"/>
      <c r="JVQ33" s="84"/>
      <c r="JVR33" s="84"/>
      <c r="JVS33" s="84"/>
      <c r="JVT33" s="84"/>
      <c r="JVU33" s="84"/>
      <c r="JVV33" s="84"/>
      <c r="JVW33" s="84"/>
      <c r="JVX33" s="84"/>
      <c r="JVY33" s="84"/>
      <c r="JVZ33" s="84"/>
      <c r="JWA33" s="84"/>
      <c r="JWB33" s="84"/>
      <c r="JWC33" s="84"/>
      <c r="JWD33" s="84"/>
      <c r="JWE33" s="84"/>
      <c r="JWF33" s="84"/>
      <c r="JWG33" s="84"/>
      <c r="JWH33" s="84"/>
      <c r="JWI33" s="84"/>
      <c r="JWJ33" s="84"/>
      <c r="JWK33" s="84"/>
      <c r="JWL33" s="84"/>
      <c r="JWM33" s="84"/>
      <c r="JWN33" s="84"/>
      <c r="JWO33" s="84"/>
      <c r="JWP33" s="84"/>
      <c r="JWQ33" s="84"/>
      <c r="JWR33" s="84"/>
      <c r="JWS33" s="84"/>
      <c r="JWT33" s="84"/>
      <c r="JWU33" s="84"/>
      <c r="JWV33" s="84"/>
      <c r="JWW33" s="84"/>
      <c r="JWX33" s="84"/>
      <c r="JWY33" s="84"/>
      <c r="JWZ33" s="84"/>
      <c r="JXA33" s="84"/>
      <c r="JXB33" s="84"/>
      <c r="JXC33" s="84"/>
      <c r="JXD33" s="84"/>
      <c r="JXE33" s="84"/>
      <c r="JXF33" s="84"/>
      <c r="JXG33" s="84"/>
      <c r="JXH33" s="84"/>
      <c r="JXI33" s="84"/>
      <c r="JXJ33" s="84"/>
      <c r="JXK33" s="84"/>
      <c r="JXL33" s="84"/>
      <c r="JXM33" s="84"/>
      <c r="JXN33" s="84"/>
      <c r="JXO33" s="84"/>
      <c r="JXP33" s="84"/>
      <c r="JXQ33" s="84"/>
      <c r="JXR33" s="84"/>
      <c r="JXS33" s="84"/>
      <c r="JXT33" s="84"/>
      <c r="JXU33" s="84"/>
      <c r="JXV33" s="84"/>
      <c r="JXW33" s="84"/>
      <c r="JXX33" s="84"/>
      <c r="JXY33" s="84"/>
      <c r="JXZ33" s="84"/>
      <c r="JYA33" s="84"/>
      <c r="JYB33" s="84"/>
      <c r="JYC33" s="84"/>
      <c r="JYD33" s="84"/>
      <c r="JYE33" s="84"/>
      <c r="JYF33" s="84"/>
      <c r="JYG33" s="84"/>
      <c r="JYH33" s="84"/>
      <c r="JYI33" s="84"/>
      <c r="JYJ33" s="84"/>
      <c r="JYK33" s="84"/>
      <c r="JYL33" s="84"/>
      <c r="JYM33" s="84"/>
      <c r="JYN33" s="84"/>
      <c r="JYO33" s="84"/>
      <c r="JYP33" s="84"/>
      <c r="JYQ33" s="84"/>
      <c r="JYR33" s="84"/>
      <c r="JYS33" s="84"/>
      <c r="JYT33" s="84"/>
      <c r="JYU33" s="84"/>
      <c r="JYV33" s="84"/>
      <c r="JYW33" s="84"/>
      <c r="JYX33" s="84"/>
      <c r="JYY33" s="84"/>
      <c r="JYZ33" s="84"/>
      <c r="JZA33" s="84"/>
      <c r="JZB33" s="84"/>
      <c r="JZC33" s="84"/>
      <c r="JZD33" s="84"/>
      <c r="JZE33" s="84"/>
      <c r="JZF33" s="84"/>
      <c r="JZG33" s="84"/>
      <c r="JZH33" s="84"/>
      <c r="JZI33" s="84"/>
      <c r="JZJ33" s="84"/>
      <c r="JZK33" s="84"/>
      <c r="JZL33" s="84"/>
      <c r="JZM33" s="84"/>
      <c r="JZN33" s="84"/>
      <c r="JZO33" s="84"/>
      <c r="JZP33" s="84"/>
      <c r="JZQ33" s="84"/>
      <c r="JZR33" s="84"/>
      <c r="JZS33" s="84"/>
      <c r="JZT33" s="84"/>
      <c r="JZU33" s="84"/>
      <c r="JZV33" s="84"/>
      <c r="JZW33" s="84"/>
      <c r="JZX33" s="84"/>
      <c r="JZY33" s="84"/>
      <c r="JZZ33" s="84"/>
      <c r="KAA33" s="84"/>
      <c r="KAB33" s="84"/>
      <c r="KAC33" s="84"/>
      <c r="KAD33" s="84"/>
      <c r="KAE33" s="84"/>
      <c r="KAF33" s="84"/>
      <c r="KAG33" s="84"/>
      <c r="KAH33" s="84"/>
      <c r="KAI33" s="84"/>
      <c r="KAJ33" s="84"/>
      <c r="KAK33" s="84"/>
      <c r="KAL33" s="84"/>
      <c r="KAM33" s="84"/>
      <c r="KAN33" s="84"/>
      <c r="KAO33" s="84"/>
      <c r="KAP33" s="84"/>
      <c r="KAQ33" s="84"/>
      <c r="KAR33" s="84"/>
      <c r="KAS33" s="84"/>
      <c r="KAT33" s="84"/>
      <c r="KAU33" s="84"/>
      <c r="KAV33" s="84"/>
      <c r="KAW33" s="84"/>
      <c r="KAX33" s="84"/>
      <c r="KAY33" s="84"/>
      <c r="KAZ33" s="84"/>
      <c r="KBA33" s="84"/>
      <c r="KBB33" s="84"/>
      <c r="KBC33" s="84"/>
      <c r="KBD33" s="84"/>
      <c r="KBE33" s="84"/>
      <c r="KBF33" s="84"/>
      <c r="KBG33" s="84"/>
      <c r="KBH33" s="84"/>
      <c r="KBI33" s="84"/>
      <c r="KBJ33" s="84"/>
      <c r="KBK33" s="84"/>
      <c r="KBL33" s="84"/>
      <c r="KBM33" s="84"/>
      <c r="KBN33" s="84"/>
      <c r="KBO33" s="84"/>
      <c r="KBP33" s="84"/>
      <c r="KBQ33" s="84"/>
      <c r="KBR33" s="84"/>
      <c r="KBS33" s="84"/>
      <c r="KBT33" s="84"/>
      <c r="KBU33" s="84"/>
      <c r="KBV33" s="84"/>
      <c r="KBW33" s="84"/>
      <c r="KBX33" s="84"/>
      <c r="KBY33" s="84"/>
      <c r="KBZ33" s="84"/>
      <c r="KCA33" s="84"/>
      <c r="KCB33" s="84"/>
      <c r="KCC33" s="84"/>
      <c r="KCD33" s="84"/>
      <c r="KCE33" s="84"/>
      <c r="KCF33" s="84"/>
      <c r="KCG33" s="84"/>
      <c r="KCH33" s="84"/>
      <c r="KCI33" s="84"/>
      <c r="KCJ33" s="84"/>
      <c r="KCK33" s="84"/>
      <c r="KCL33" s="84"/>
      <c r="KCM33" s="84"/>
      <c r="KCN33" s="84"/>
      <c r="KCO33" s="84"/>
      <c r="KCP33" s="84"/>
      <c r="KCQ33" s="84"/>
      <c r="KCR33" s="84"/>
      <c r="KCS33" s="84"/>
      <c r="KCT33" s="84"/>
      <c r="KCU33" s="84"/>
      <c r="KCV33" s="84"/>
      <c r="KCW33" s="84"/>
      <c r="KCX33" s="84"/>
      <c r="KCY33" s="84"/>
      <c r="KCZ33" s="84"/>
      <c r="KDA33" s="84"/>
      <c r="KDB33" s="84"/>
      <c r="KDC33" s="84"/>
      <c r="KDD33" s="84"/>
      <c r="KDE33" s="84"/>
      <c r="KDF33" s="84"/>
      <c r="KDG33" s="84"/>
      <c r="KDH33" s="84"/>
      <c r="KDI33" s="84"/>
      <c r="KDJ33" s="84"/>
      <c r="KDK33" s="84"/>
      <c r="KDL33" s="84"/>
      <c r="KDM33" s="84"/>
      <c r="KDN33" s="84"/>
      <c r="KDO33" s="84"/>
      <c r="KDP33" s="84"/>
      <c r="KDQ33" s="84"/>
      <c r="KDR33" s="84"/>
      <c r="KDS33" s="84"/>
      <c r="KDT33" s="84"/>
      <c r="KDU33" s="84"/>
      <c r="KDV33" s="84"/>
      <c r="KDW33" s="84"/>
      <c r="KDX33" s="84"/>
      <c r="KDY33" s="84"/>
      <c r="KDZ33" s="84"/>
      <c r="KEA33" s="84"/>
      <c r="KEB33" s="84"/>
      <c r="KEC33" s="84"/>
      <c r="KED33" s="84"/>
      <c r="KEE33" s="84"/>
      <c r="KEF33" s="84"/>
      <c r="KEG33" s="84"/>
      <c r="KEH33" s="84"/>
      <c r="KEI33" s="84"/>
      <c r="KEJ33" s="84"/>
      <c r="KEK33" s="84"/>
      <c r="KEL33" s="84"/>
      <c r="KEM33" s="84"/>
      <c r="KEN33" s="84"/>
      <c r="KEO33" s="84"/>
      <c r="KEP33" s="84"/>
      <c r="KEQ33" s="84"/>
      <c r="KER33" s="84"/>
      <c r="KES33" s="84"/>
      <c r="KET33" s="84"/>
      <c r="KEU33" s="84"/>
      <c r="KEV33" s="84"/>
      <c r="KEW33" s="84"/>
      <c r="KEX33" s="84"/>
      <c r="KEY33" s="84"/>
      <c r="KEZ33" s="84"/>
      <c r="KFA33" s="84"/>
      <c r="KFB33" s="84"/>
      <c r="KFC33" s="84"/>
      <c r="KFD33" s="84"/>
      <c r="KFE33" s="84"/>
      <c r="KFF33" s="84"/>
      <c r="KFG33" s="84"/>
      <c r="KFH33" s="84"/>
      <c r="KFI33" s="84"/>
      <c r="KFJ33" s="84"/>
      <c r="KFK33" s="84"/>
      <c r="KFL33" s="84"/>
      <c r="KFM33" s="84"/>
      <c r="KFN33" s="84"/>
      <c r="KFO33" s="84"/>
      <c r="KFP33" s="84"/>
      <c r="KFQ33" s="84"/>
      <c r="KFR33" s="84"/>
      <c r="KFS33" s="84"/>
      <c r="KFT33" s="84"/>
      <c r="KFU33" s="84"/>
      <c r="KFV33" s="84"/>
      <c r="KFW33" s="84"/>
      <c r="KFX33" s="84"/>
      <c r="KFY33" s="84"/>
      <c r="KFZ33" s="84"/>
      <c r="KGA33" s="84"/>
      <c r="KGB33" s="84"/>
      <c r="KGC33" s="84"/>
      <c r="KGD33" s="84"/>
      <c r="KGE33" s="84"/>
      <c r="KGF33" s="84"/>
      <c r="KGG33" s="84"/>
      <c r="KGH33" s="84"/>
      <c r="KGI33" s="84"/>
      <c r="KGJ33" s="84"/>
      <c r="KGK33" s="84"/>
      <c r="KGL33" s="84"/>
      <c r="KGM33" s="84"/>
      <c r="KGN33" s="84"/>
      <c r="KGO33" s="84"/>
      <c r="KGP33" s="84"/>
      <c r="KGQ33" s="84"/>
      <c r="KGR33" s="84"/>
      <c r="KGS33" s="84"/>
      <c r="KGT33" s="84"/>
      <c r="KGU33" s="84"/>
      <c r="KGV33" s="84"/>
      <c r="KGW33" s="84"/>
      <c r="KGX33" s="84"/>
      <c r="KGY33" s="84"/>
      <c r="KGZ33" s="84"/>
      <c r="KHA33" s="84"/>
      <c r="KHB33" s="84"/>
      <c r="KHC33" s="84"/>
      <c r="KHD33" s="84"/>
      <c r="KHE33" s="84"/>
      <c r="KHF33" s="84"/>
      <c r="KHG33" s="84"/>
      <c r="KHH33" s="84"/>
      <c r="KHI33" s="84"/>
      <c r="KHJ33" s="84"/>
      <c r="KHK33" s="84"/>
      <c r="KHL33" s="84"/>
      <c r="KHM33" s="84"/>
      <c r="KHN33" s="84"/>
      <c r="KHO33" s="84"/>
      <c r="KHP33" s="84"/>
      <c r="KHQ33" s="84"/>
      <c r="KHR33" s="84"/>
      <c r="KHS33" s="84"/>
      <c r="KHT33" s="84"/>
      <c r="KHU33" s="84"/>
      <c r="KHV33" s="84"/>
      <c r="KHW33" s="84"/>
      <c r="KHX33" s="84"/>
      <c r="KHY33" s="84"/>
      <c r="KHZ33" s="84"/>
      <c r="KIA33" s="84"/>
      <c r="KIB33" s="84"/>
      <c r="KIC33" s="84"/>
      <c r="KID33" s="84"/>
      <c r="KIE33" s="84"/>
      <c r="KIF33" s="84"/>
      <c r="KIG33" s="84"/>
      <c r="KIH33" s="84"/>
      <c r="KII33" s="84"/>
      <c r="KIJ33" s="84"/>
      <c r="KIK33" s="84"/>
      <c r="KIL33" s="84"/>
      <c r="KIM33" s="84"/>
      <c r="KIN33" s="84"/>
      <c r="KIO33" s="84"/>
      <c r="KIP33" s="84"/>
      <c r="KIQ33" s="84"/>
      <c r="KIR33" s="84"/>
      <c r="KIS33" s="84"/>
      <c r="KIT33" s="84"/>
      <c r="KIU33" s="84"/>
      <c r="KIV33" s="84"/>
      <c r="KIW33" s="84"/>
      <c r="KIX33" s="84"/>
      <c r="KIY33" s="84"/>
      <c r="KIZ33" s="84"/>
      <c r="KJA33" s="84"/>
      <c r="KJB33" s="84"/>
      <c r="KJC33" s="84"/>
      <c r="KJD33" s="84"/>
      <c r="KJE33" s="84"/>
      <c r="KJF33" s="84"/>
      <c r="KJG33" s="84"/>
      <c r="KJH33" s="84"/>
      <c r="KJI33" s="84"/>
      <c r="KJJ33" s="84"/>
      <c r="KJK33" s="84"/>
      <c r="KJL33" s="84"/>
      <c r="KJM33" s="84"/>
      <c r="KJN33" s="84"/>
      <c r="KJO33" s="84"/>
      <c r="KJP33" s="84"/>
      <c r="KJQ33" s="84"/>
      <c r="KJR33" s="84"/>
      <c r="KJS33" s="84"/>
      <c r="KJT33" s="84"/>
      <c r="KJU33" s="84"/>
      <c r="KJV33" s="84"/>
      <c r="KJW33" s="84"/>
      <c r="KJX33" s="84"/>
      <c r="KJY33" s="84"/>
      <c r="KJZ33" s="84"/>
      <c r="KKA33" s="84"/>
      <c r="KKB33" s="84"/>
      <c r="KKC33" s="84"/>
      <c r="KKD33" s="84"/>
      <c r="KKE33" s="84"/>
      <c r="KKF33" s="84"/>
      <c r="KKG33" s="84"/>
      <c r="KKH33" s="84"/>
      <c r="KKI33" s="84"/>
      <c r="KKJ33" s="84"/>
      <c r="KKK33" s="84"/>
      <c r="KKL33" s="84"/>
      <c r="KKM33" s="84"/>
      <c r="KKN33" s="84"/>
      <c r="KKO33" s="84"/>
      <c r="KKP33" s="84"/>
      <c r="KKQ33" s="84"/>
      <c r="KKR33" s="84"/>
      <c r="KKS33" s="84"/>
      <c r="KKT33" s="84"/>
      <c r="KKU33" s="84"/>
      <c r="KKV33" s="84"/>
      <c r="KKW33" s="84"/>
      <c r="KKX33" s="84"/>
      <c r="KKY33" s="84"/>
      <c r="KKZ33" s="84"/>
      <c r="KLA33" s="84"/>
      <c r="KLB33" s="84"/>
      <c r="KLC33" s="84"/>
      <c r="KLD33" s="84"/>
      <c r="KLE33" s="84"/>
      <c r="KLF33" s="84"/>
      <c r="KLG33" s="84"/>
      <c r="KLH33" s="84"/>
      <c r="KLI33" s="84"/>
      <c r="KLJ33" s="84"/>
      <c r="KLK33" s="84"/>
      <c r="KLL33" s="84"/>
      <c r="KLM33" s="84"/>
      <c r="KLN33" s="84"/>
      <c r="KLO33" s="84"/>
      <c r="KLP33" s="84"/>
      <c r="KLQ33" s="84"/>
      <c r="KLR33" s="84"/>
      <c r="KLS33" s="84"/>
      <c r="KLT33" s="84"/>
      <c r="KLU33" s="84"/>
      <c r="KLV33" s="84"/>
      <c r="KLW33" s="84"/>
      <c r="KLX33" s="84"/>
      <c r="KLY33" s="84"/>
      <c r="KLZ33" s="84"/>
      <c r="KMA33" s="84"/>
      <c r="KMB33" s="84"/>
      <c r="KMC33" s="84"/>
      <c r="KMD33" s="84"/>
      <c r="KME33" s="84"/>
      <c r="KMF33" s="84"/>
      <c r="KMG33" s="84"/>
      <c r="KMH33" s="84"/>
      <c r="KMI33" s="84"/>
      <c r="KMJ33" s="84"/>
      <c r="KMK33" s="84"/>
      <c r="KML33" s="84"/>
      <c r="KMM33" s="84"/>
      <c r="KMN33" s="84"/>
      <c r="KMO33" s="84"/>
      <c r="KMP33" s="84"/>
      <c r="KMQ33" s="84"/>
      <c r="KMR33" s="84"/>
      <c r="KMS33" s="84"/>
      <c r="KMT33" s="84"/>
      <c r="KMU33" s="84"/>
      <c r="KMV33" s="84"/>
      <c r="KMW33" s="84"/>
      <c r="KMX33" s="84"/>
      <c r="KMY33" s="84"/>
      <c r="KMZ33" s="84"/>
      <c r="KNA33" s="84"/>
      <c r="KNB33" s="84"/>
      <c r="KNC33" s="84"/>
      <c r="KND33" s="84"/>
      <c r="KNE33" s="84"/>
      <c r="KNF33" s="84"/>
      <c r="KNG33" s="84"/>
      <c r="KNH33" s="84"/>
      <c r="KNI33" s="84"/>
      <c r="KNJ33" s="84"/>
      <c r="KNK33" s="84"/>
      <c r="KNL33" s="84"/>
      <c r="KNM33" s="84"/>
      <c r="KNN33" s="84"/>
      <c r="KNO33" s="84"/>
      <c r="KNP33" s="84"/>
      <c r="KNQ33" s="84"/>
      <c r="KNR33" s="84"/>
      <c r="KNS33" s="84"/>
      <c r="KNT33" s="84"/>
      <c r="KNU33" s="84"/>
      <c r="KNV33" s="84"/>
      <c r="KNW33" s="84"/>
      <c r="KNX33" s="84"/>
      <c r="KNY33" s="84"/>
      <c r="KNZ33" s="84"/>
      <c r="KOA33" s="84"/>
      <c r="KOB33" s="84"/>
      <c r="KOC33" s="84"/>
      <c r="KOD33" s="84"/>
      <c r="KOE33" s="84"/>
      <c r="KOF33" s="84"/>
      <c r="KOG33" s="84"/>
      <c r="KOH33" s="84"/>
      <c r="KOI33" s="84"/>
      <c r="KOJ33" s="84"/>
      <c r="KOK33" s="84"/>
      <c r="KOL33" s="84"/>
      <c r="KOM33" s="84"/>
      <c r="KON33" s="84"/>
      <c r="KOO33" s="84"/>
      <c r="KOP33" s="84"/>
      <c r="KOQ33" s="84"/>
      <c r="KOR33" s="84"/>
      <c r="KOS33" s="84"/>
      <c r="KOT33" s="84"/>
      <c r="KOU33" s="84"/>
      <c r="KOV33" s="84"/>
      <c r="KOW33" s="84"/>
      <c r="KOX33" s="84"/>
      <c r="KOY33" s="84"/>
      <c r="KOZ33" s="84"/>
      <c r="KPA33" s="84"/>
      <c r="KPB33" s="84"/>
      <c r="KPC33" s="84"/>
      <c r="KPD33" s="84"/>
      <c r="KPE33" s="84"/>
      <c r="KPF33" s="84"/>
      <c r="KPG33" s="84"/>
      <c r="KPH33" s="84"/>
      <c r="KPI33" s="84"/>
      <c r="KPJ33" s="84"/>
      <c r="KPK33" s="84"/>
      <c r="KPL33" s="84"/>
      <c r="KPM33" s="84"/>
      <c r="KPN33" s="84"/>
      <c r="KPO33" s="84"/>
      <c r="KPP33" s="84"/>
      <c r="KPQ33" s="84"/>
      <c r="KPR33" s="84"/>
      <c r="KPS33" s="84"/>
      <c r="KPT33" s="84"/>
      <c r="KPU33" s="84"/>
      <c r="KPV33" s="84"/>
      <c r="KPW33" s="84"/>
      <c r="KPX33" s="84"/>
      <c r="KPY33" s="84"/>
      <c r="KPZ33" s="84"/>
      <c r="KQA33" s="84"/>
      <c r="KQB33" s="84"/>
      <c r="KQC33" s="84"/>
      <c r="KQD33" s="84"/>
      <c r="KQE33" s="84"/>
      <c r="KQF33" s="84"/>
      <c r="KQG33" s="84"/>
      <c r="KQH33" s="84"/>
      <c r="KQI33" s="84"/>
      <c r="KQJ33" s="84"/>
      <c r="KQK33" s="84"/>
      <c r="KQL33" s="84"/>
      <c r="KQM33" s="84"/>
      <c r="KQN33" s="84"/>
      <c r="KQO33" s="84"/>
      <c r="KQP33" s="84"/>
      <c r="KQQ33" s="84"/>
      <c r="KQR33" s="84"/>
      <c r="KQS33" s="84"/>
      <c r="KQT33" s="84"/>
      <c r="KQU33" s="84"/>
      <c r="KQV33" s="84"/>
      <c r="KQW33" s="84"/>
      <c r="KQX33" s="84"/>
      <c r="KQY33" s="84"/>
      <c r="KQZ33" s="84"/>
      <c r="KRA33" s="84"/>
      <c r="KRB33" s="84"/>
      <c r="KRC33" s="84"/>
      <c r="KRD33" s="84"/>
      <c r="KRE33" s="84"/>
      <c r="KRF33" s="84"/>
      <c r="KRG33" s="84"/>
      <c r="KRH33" s="84"/>
      <c r="KRI33" s="84"/>
      <c r="KRJ33" s="84"/>
      <c r="KRK33" s="84"/>
      <c r="KRL33" s="84"/>
      <c r="KRM33" s="84"/>
      <c r="KRN33" s="84"/>
      <c r="KRO33" s="84"/>
      <c r="KRP33" s="84"/>
      <c r="KRQ33" s="84"/>
      <c r="KRR33" s="84"/>
      <c r="KRS33" s="84"/>
      <c r="KRT33" s="84"/>
      <c r="KRU33" s="84"/>
      <c r="KRV33" s="84"/>
      <c r="KRW33" s="84"/>
      <c r="KRX33" s="84"/>
      <c r="KRY33" s="84"/>
      <c r="KRZ33" s="84"/>
      <c r="KSA33" s="84"/>
      <c r="KSB33" s="84"/>
      <c r="KSC33" s="84"/>
      <c r="KSD33" s="84"/>
      <c r="KSE33" s="84"/>
      <c r="KSF33" s="84"/>
      <c r="KSG33" s="84"/>
      <c r="KSH33" s="84"/>
      <c r="KSI33" s="84"/>
      <c r="KSJ33" s="84"/>
      <c r="KSK33" s="84"/>
      <c r="KSL33" s="84"/>
      <c r="KSM33" s="84"/>
      <c r="KSN33" s="84"/>
      <c r="KSO33" s="84"/>
      <c r="KSP33" s="84"/>
      <c r="KSQ33" s="84"/>
      <c r="KSR33" s="84"/>
      <c r="KSS33" s="84"/>
      <c r="KST33" s="84"/>
      <c r="KSU33" s="84"/>
      <c r="KSV33" s="84"/>
      <c r="KSW33" s="84"/>
      <c r="KSX33" s="84"/>
      <c r="KSY33" s="84"/>
      <c r="KSZ33" s="84"/>
      <c r="KTA33" s="84"/>
      <c r="KTB33" s="84"/>
      <c r="KTC33" s="84"/>
      <c r="KTD33" s="84"/>
      <c r="KTE33" s="84"/>
      <c r="KTF33" s="84"/>
      <c r="KTG33" s="84"/>
      <c r="KTH33" s="84"/>
      <c r="KTI33" s="84"/>
      <c r="KTJ33" s="84"/>
      <c r="KTK33" s="84"/>
      <c r="KTL33" s="84"/>
      <c r="KTM33" s="84"/>
      <c r="KTN33" s="84"/>
      <c r="KTO33" s="84"/>
      <c r="KTP33" s="84"/>
      <c r="KTQ33" s="84"/>
      <c r="KTR33" s="84"/>
      <c r="KTS33" s="84"/>
      <c r="KTT33" s="84"/>
      <c r="KTU33" s="84"/>
      <c r="KTV33" s="84"/>
      <c r="KTW33" s="84"/>
      <c r="KTX33" s="84"/>
      <c r="KTY33" s="84"/>
      <c r="KTZ33" s="84"/>
      <c r="KUA33" s="84"/>
      <c r="KUB33" s="84"/>
      <c r="KUC33" s="84"/>
      <c r="KUD33" s="84"/>
      <c r="KUE33" s="84"/>
      <c r="KUF33" s="84"/>
      <c r="KUG33" s="84"/>
      <c r="KUH33" s="84"/>
      <c r="KUI33" s="84"/>
      <c r="KUJ33" s="84"/>
      <c r="KUK33" s="84"/>
      <c r="KUL33" s="84"/>
      <c r="KUM33" s="84"/>
      <c r="KUN33" s="84"/>
      <c r="KUO33" s="84"/>
      <c r="KUP33" s="84"/>
      <c r="KUQ33" s="84"/>
      <c r="KUR33" s="84"/>
      <c r="KUS33" s="84"/>
      <c r="KUT33" s="84"/>
      <c r="KUU33" s="84"/>
      <c r="KUV33" s="84"/>
      <c r="KUW33" s="84"/>
      <c r="KUX33" s="84"/>
      <c r="KUY33" s="84"/>
      <c r="KUZ33" s="84"/>
      <c r="KVA33" s="84"/>
      <c r="KVB33" s="84"/>
      <c r="KVC33" s="84"/>
      <c r="KVD33" s="84"/>
      <c r="KVE33" s="84"/>
      <c r="KVF33" s="84"/>
      <c r="KVG33" s="84"/>
      <c r="KVH33" s="84"/>
      <c r="KVI33" s="84"/>
      <c r="KVJ33" s="84"/>
      <c r="KVK33" s="84"/>
      <c r="KVL33" s="84"/>
      <c r="KVM33" s="84"/>
      <c r="KVN33" s="84"/>
      <c r="KVO33" s="84"/>
      <c r="KVP33" s="84"/>
      <c r="KVQ33" s="84"/>
      <c r="KVR33" s="84"/>
      <c r="KVS33" s="84"/>
      <c r="KVT33" s="84"/>
      <c r="KVU33" s="84"/>
      <c r="KVV33" s="84"/>
      <c r="KVW33" s="84"/>
      <c r="KVX33" s="84"/>
      <c r="KVY33" s="84"/>
      <c r="KVZ33" s="84"/>
      <c r="KWA33" s="84"/>
      <c r="KWB33" s="84"/>
      <c r="KWC33" s="84"/>
      <c r="KWD33" s="84"/>
      <c r="KWE33" s="84"/>
      <c r="KWF33" s="84"/>
      <c r="KWG33" s="84"/>
      <c r="KWH33" s="84"/>
      <c r="KWI33" s="84"/>
      <c r="KWJ33" s="84"/>
      <c r="KWK33" s="84"/>
      <c r="KWL33" s="84"/>
      <c r="KWM33" s="84"/>
      <c r="KWN33" s="84"/>
      <c r="KWO33" s="84"/>
      <c r="KWP33" s="84"/>
      <c r="KWQ33" s="84"/>
      <c r="KWR33" s="84"/>
      <c r="KWS33" s="84"/>
      <c r="KWT33" s="84"/>
      <c r="KWU33" s="84"/>
      <c r="KWV33" s="84"/>
      <c r="KWW33" s="84"/>
      <c r="KWX33" s="84"/>
      <c r="KWY33" s="84"/>
      <c r="KWZ33" s="84"/>
      <c r="KXA33" s="84"/>
      <c r="KXB33" s="84"/>
      <c r="KXC33" s="84"/>
      <c r="KXD33" s="84"/>
      <c r="KXE33" s="84"/>
      <c r="KXF33" s="84"/>
      <c r="KXG33" s="84"/>
      <c r="KXH33" s="84"/>
      <c r="KXI33" s="84"/>
      <c r="KXJ33" s="84"/>
      <c r="KXK33" s="84"/>
      <c r="KXL33" s="84"/>
      <c r="KXM33" s="84"/>
      <c r="KXN33" s="84"/>
      <c r="KXO33" s="84"/>
      <c r="KXP33" s="84"/>
      <c r="KXQ33" s="84"/>
      <c r="KXR33" s="84"/>
      <c r="KXS33" s="84"/>
      <c r="KXT33" s="84"/>
      <c r="KXU33" s="84"/>
      <c r="KXV33" s="84"/>
      <c r="KXW33" s="84"/>
      <c r="KXX33" s="84"/>
      <c r="KXY33" s="84"/>
      <c r="KXZ33" s="84"/>
      <c r="KYA33" s="84"/>
      <c r="KYB33" s="84"/>
      <c r="KYC33" s="84"/>
      <c r="KYD33" s="84"/>
      <c r="KYE33" s="84"/>
      <c r="KYF33" s="84"/>
      <c r="KYG33" s="84"/>
      <c r="KYH33" s="84"/>
      <c r="KYI33" s="84"/>
      <c r="KYJ33" s="84"/>
      <c r="KYK33" s="84"/>
      <c r="KYL33" s="84"/>
      <c r="KYM33" s="84"/>
      <c r="KYN33" s="84"/>
      <c r="KYO33" s="84"/>
      <c r="KYP33" s="84"/>
      <c r="KYQ33" s="84"/>
      <c r="KYR33" s="84"/>
      <c r="KYS33" s="84"/>
      <c r="KYT33" s="84"/>
      <c r="KYU33" s="84"/>
      <c r="KYV33" s="84"/>
      <c r="KYW33" s="84"/>
      <c r="KYX33" s="84"/>
      <c r="KYY33" s="84"/>
      <c r="KYZ33" s="84"/>
      <c r="KZA33" s="84"/>
      <c r="KZB33" s="84"/>
      <c r="KZC33" s="84"/>
      <c r="KZD33" s="84"/>
      <c r="KZE33" s="84"/>
      <c r="KZF33" s="84"/>
      <c r="KZG33" s="84"/>
      <c r="KZH33" s="84"/>
      <c r="KZI33" s="84"/>
      <c r="KZJ33" s="84"/>
      <c r="KZK33" s="84"/>
      <c r="KZL33" s="84"/>
      <c r="KZM33" s="84"/>
      <c r="KZN33" s="84"/>
      <c r="KZO33" s="84"/>
      <c r="KZP33" s="84"/>
      <c r="KZQ33" s="84"/>
      <c r="KZR33" s="84"/>
      <c r="KZS33" s="84"/>
      <c r="KZT33" s="84"/>
      <c r="KZU33" s="84"/>
      <c r="KZV33" s="84"/>
      <c r="KZW33" s="84"/>
      <c r="KZX33" s="84"/>
      <c r="KZY33" s="84"/>
      <c r="KZZ33" s="84"/>
      <c r="LAA33" s="84"/>
      <c r="LAB33" s="84"/>
      <c r="LAC33" s="84"/>
      <c r="LAD33" s="84"/>
      <c r="LAE33" s="84"/>
      <c r="LAF33" s="84"/>
      <c r="LAG33" s="84"/>
      <c r="LAH33" s="84"/>
      <c r="LAI33" s="84"/>
      <c r="LAJ33" s="84"/>
      <c r="LAK33" s="84"/>
      <c r="LAL33" s="84"/>
      <c r="LAM33" s="84"/>
      <c r="LAN33" s="84"/>
      <c r="LAO33" s="84"/>
      <c r="LAP33" s="84"/>
      <c r="LAQ33" s="84"/>
      <c r="LAR33" s="84"/>
      <c r="LAS33" s="84"/>
      <c r="LAT33" s="84"/>
      <c r="LAU33" s="84"/>
      <c r="LAV33" s="84"/>
      <c r="LAW33" s="84"/>
      <c r="LAX33" s="84"/>
      <c r="LAY33" s="84"/>
      <c r="LAZ33" s="84"/>
      <c r="LBA33" s="84"/>
      <c r="LBB33" s="84"/>
      <c r="LBC33" s="84"/>
      <c r="LBD33" s="84"/>
      <c r="LBE33" s="84"/>
      <c r="LBF33" s="84"/>
      <c r="LBG33" s="84"/>
      <c r="LBH33" s="84"/>
      <c r="LBI33" s="84"/>
      <c r="LBJ33" s="84"/>
      <c r="LBK33" s="84"/>
      <c r="LBL33" s="84"/>
      <c r="LBM33" s="84"/>
      <c r="LBN33" s="84"/>
      <c r="LBO33" s="84"/>
      <c r="LBP33" s="84"/>
      <c r="LBQ33" s="84"/>
      <c r="LBR33" s="84"/>
      <c r="LBS33" s="84"/>
      <c r="LBT33" s="84"/>
      <c r="LBU33" s="84"/>
      <c r="LBV33" s="84"/>
      <c r="LBW33" s="84"/>
      <c r="LBX33" s="84"/>
      <c r="LBY33" s="84"/>
      <c r="LBZ33" s="84"/>
      <c r="LCA33" s="84"/>
      <c r="LCB33" s="84"/>
      <c r="LCC33" s="84"/>
      <c r="LCD33" s="84"/>
      <c r="LCE33" s="84"/>
      <c r="LCF33" s="84"/>
      <c r="LCG33" s="84"/>
      <c r="LCH33" s="84"/>
      <c r="LCI33" s="84"/>
      <c r="LCJ33" s="84"/>
      <c r="LCK33" s="84"/>
      <c r="LCL33" s="84"/>
      <c r="LCM33" s="84"/>
      <c r="LCN33" s="84"/>
      <c r="LCO33" s="84"/>
      <c r="LCP33" s="84"/>
      <c r="LCQ33" s="84"/>
      <c r="LCR33" s="84"/>
      <c r="LCS33" s="84"/>
      <c r="LCT33" s="84"/>
      <c r="LCU33" s="84"/>
      <c r="LCV33" s="84"/>
      <c r="LCW33" s="84"/>
      <c r="LCX33" s="84"/>
      <c r="LCY33" s="84"/>
      <c r="LCZ33" s="84"/>
      <c r="LDA33" s="84"/>
      <c r="LDB33" s="84"/>
      <c r="LDC33" s="84"/>
      <c r="LDD33" s="84"/>
      <c r="LDE33" s="84"/>
      <c r="LDF33" s="84"/>
      <c r="LDG33" s="84"/>
      <c r="LDH33" s="84"/>
      <c r="LDI33" s="84"/>
      <c r="LDJ33" s="84"/>
      <c r="LDK33" s="84"/>
      <c r="LDL33" s="84"/>
      <c r="LDM33" s="84"/>
      <c r="LDN33" s="84"/>
      <c r="LDO33" s="84"/>
      <c r="LDP33" s="84"/>
      <c r="LDQ33" s="84"/>
      <c r="LDR33" s="84"/>
      <c r="LDS33" s="84"/>
      <c r="LDT33" s="84"/>
      <c r="LDU33" s="84"/>
      <c r="LDV33" s="84"/>
      <c r="LDW33" s="84"/>
      <c r="LDX33" s="84"/>
      <c r="LDY33" s="84"/>
      <c r="LDZ33" s="84"/>
      <c r="LEA33" s="84"/>
      <c r="LEB33" s="84"/>
      <c r="LEC33" s="84"/>
      <c r="LED33" s="84"/>
      <c r="LEE33" s="84"/>
      <c r="LEF33" s="84"/>
      <c r="LEG33" s="84"/>
      <c r="LEH33" s="84"/>
      <c r="LEI33" s="84"/>
      <c r="LEJ33" s="84"/>
      <c r="LEK33" s="84"/>
      <c r="LEL33" s="84"/>
      <c r="LEM33" s="84"/>
      <c r="LEN33" s="84"/>
      <c r="LEO33" s="84"/>
      <c r="LEP33" s="84"/>
      <c r="LEQ33" s="84"/>
      <c r="LER33" s="84"/>
      <c r="LES33" s="84"/>
      <c r="LET33" s="84"/>
      <c r="LEU33" s="84"/>
      <c r="LEV33" s="84"/>
      <c r="LEW33" s="84"/>
      <c r="LEX33" s="84"/>
      <c r="LEY33" s="84"/>
      <c r="LEZ33" s="84"/>
      <c r="LFA33" s="84"/>
      <c r="LFB33" s="84"/>
      <c r="LFC33" s="84"/>
      <c r="LFD33" s="84"/>
      <c r="LFE33" s="84"/>
      <c r="LFF33" s="84"/>
      <c r="LFG33" s="84"/>
      <c r="LFH33" s="84"/>
      <c r="LFI33" s="84"/>
      <c r="LFJ33" s="84"/>
      <c r="LFK33" s="84"/>
      <c r="LFL33" s="84"/>
      <c r="LFM33" s="84"/>
      <c r="LFN33" s="84"/>
      <c r="LFO33" s="84"/>
      <c r="LFP33" s="84"/>
      <c r="LFQ33" s="84"/>
      <c r="LFR33" s="84"/>
      <c r="LFS33" s="84"/>
      <c r="LFT33" s="84"/>
      <c r="LFU33" s="84"/>
      <c r="LFV33" s="84"/>
      <c r="LFW33" s="84"/>
      <c r="LFX33" s="84"/>
      <c r="LFY33" s="84"/>
      <c r="LFZ33" s="84"/>
      <c r="LGA33" s="84"/>
      <c r="LGB33" s="84"/>
      <c r="LGC33" s="84"/>
      <c r="LGD33" s="84"/>
      <c r="LGE33" s="84"/>
      <c r="LGF33" s="84"/>
      <c r="LGG33" s="84"/>
      <c r="LGH33" s="84"/>
      <c r="LGI33" s="84"/>
      <c r="LGJ33" s="84"/>
      <c r="LGK33" s="84"/>
      <c r="LGL33" s="84"/>
      <c r="LGM33" s="84"/>
      <c r="LGN33" s="84"/>
      <c r="LGO33" s="84"/>
      <c r="LGP33" s="84"/>
      <c r="LGQ33" s="84"/>
      <c r="LGR33" s="84"/>
      <c r="LGS33" s="84"/>
      <c r="LGT33" s="84"/>
      <c r="LGU33" s="84"/>
      <c r="LGV33" s="84"/>
      <c r="LGW33" s="84"/>
      <c r="LGX33" s="84"/>
      <c r="LGY33" s="84"/>
      <c r="LGZ33" s="84"/>
      <c r="LHA33" s="84"/>
      <c r="LHB33" s="84"/>
      <c r="LHC33" s="84"/>
      <c r="LHD33" s="84"/>
      <c r="LHE33" s="84"/>
      <c r="LHF33" s="84"/>
      <c r="LHG33" s="84"/>
      <c r="LHH33" s="84"/>
      <c r="LHI33" s="84"/>
      <c r="LHJ33" s="84"/>
      <c r="LHK33" s="84"/>
      <c r="LHL33" s="84"/>
      <c r="LHM33" s="84"/>
      <c r="LHN33" s="84"/>
      <c r="LHO33" s="84"/>
      <c r="LHP33" s="84"/>
      <c r="LHQ33" s="84"/>
      <c r="LHR33" s="84"/>
      <c r="LHS33" s="84"/>
      <c r="LHT33" s="84"/>
      <c r="LHU33" s="84"/>
      <c r="LHV33" s="84"/>
      <c r="LHW33" s="84"/>
      <c r="LHX33" s="84"/>
      <c r="LHY33" s="84"/>
      <c r="LHZ33" s="84"/>
      <c r="LIA33" s="84"/>
      <c r="LIB33" s="84"/>
      <c r="LIC33" s="84"/>
      <c r="LID33" s="84"/>
      <c r="LIE33" s="84"/>
      <c r="LIF33" s="84"/>
      <c r="LIG33" s="84"/>
      <c r="LIH33" s="84"/>
      <c r="LII33" s="84"/>
      <c r="LIJ33" s="84"/>
      <c r="LIK33" s="84"/>
      <c r="LIL33" s="84"/>
      <c r="LIM33" s="84"/>
      <c r="LIN33" s="84"/>
      <c r="LIO33" s="84"/>
      <c r="LIP33" s="84"/>
      <c r="LIQ33" s="84"/>
      <c r="LIR33" s="84"/>
      <c r="LIS33" s="84"/>
      <c r="LIT33" s="84"/>
      <c r="LIU33" s="84"/>
      <c r="LIV33" s="84"/>
      <c r="LIW33" s="84"/>
      <c r="LIX33" s="84"/>
      <c r="LIY33" s="84"/>
      <c r="LIZ33" s="84"/>
      <c r="LJA33" s="84"/>
      <c r="LJB33" s="84"/>
      <c r="LJC33" s="84"/>
      <c r="LJD33" s="84"/>
      <c r="LJE33" s="84"/>
      <c r="LJF33" s="84"/>
      <c r="LJG33" s="84"/>
      <c r="LJH33" s="84"/>
      <c r="LJI33" s="84"/>
      <c r="LJJ33" s="84"/>
      <c r="LJK33" s="84"/>
      <c r="LJL33" s="84"/>
      <c r="LJM33" s="84"/>
      <c r="LJN33" s="84"/>
      <c r="LJO33" s="84"/>
      <c r="LJP33" s="84"/>
      <c r="LJQ33" s="84"/>
      <c r="LJR33" s="84"/>
      <c r="LJS33" s="84"/>
      <c r="LJT33" s="84"/>
      <c r="LJU33" s="84"/>
      <c r="LJV33" s="84"/>
      <c r="LJW33" s="84"/>
      <c r="LJX33" s="84"/>
      <c r="LJY33" s="84"/>
      <c r="LJZ33" s="84"/>
      <c r="LKA33" s="84"/>
      <c r="LKB33" s="84"/>
      <c r="LKC33" s="84"/>
      <c r="LKD33" s="84"/>
      <c r="LKE33" s="84"/>
      <c r="LKF33" s="84"/>
      <c r="LKG33" s="84"/>
      <c r="LKH33" s="84"/>
      <c r="LKI33" s="84"/>
      <c r="LKJ33" s="84"/>
      <c r="LKK33" s="84"/>
      <c r="LKL33" s="84"/>
      <c r="LKM33" s="84"/>
      <c r="LKN33" s="84"/>
      <c r="LKO33" s="84"/>
      <c r="LKP33" s="84"/>
      <c r="LKQ33" s="84"/>
      <c r="LKR33" s="84"/>
      <c r="LKS33" s="84"/>
      <c r="LKT33" s="84"/>
      <c r="LKU33" s="84"/>
      <c r="LKV33" s="84"/>
      <c r="LKW33" s="84"/>
      <c r="LKX33" s="84"/>
      <c r="LKY33" s="84"/>
      <c r="LKZ33" s="84"/>
      <c r="LLA33" s="84"/>
      <c r="LLB33" s="84"/>
      <c r="LLC33" s="84"/>
      <c r="LLD33" s="84"/>
      <c r="LLE33" s="84"/>
      <c r="LLF33" s="84"/>
      <c r="LLG33" s="84"/>
      <c r="LLH33" s="84"/>
      <c r="LLI33" s="84"/>
      <c r="LLJ33" s="84"/>
      <c r="LLK33" s="84"/>
      <c r="LLL33" s="84"/>
      <c r="LLM33" s="84"/>
      <c r="LLN33" s="84"/>
      <c r="LLO33" s="84"/>
      <c r="LLP33" s="84"/>
      <c r="LLQ33" s="84"/>
      <c r="LLR33" s="84"/>
      <c r="LLS33" s="84"/>
      <c r="LLT33" s="84"/>
      <c r="LLU33" s="84"/>
      <c r="LLV33" s="84"/>
      <c r="LLW33" s="84"/>
      <c r="LLX33" s="84"/>
      <c r="LLY33" s="84"/>
      <c r="LLZ33" s="84"/>
      <c r="LMA33" s="84"/>
      <c r="LMB33" s="84"/>
      <c r="LMC33" s="84"/>
      <c r="LMD33" s="84"/>
      <c r="LME33" s="84"/>
      <c r="LMF33" s="84"/>
      <c r="LMG33" s="84"/>
      <c r="LMH33" s="84"/>
      <c r="LMI33" s="84"/>
      <c r="LMJ33" s="84"/>
      <c r="LMK33" s="84"/>
      <c r="LML33" s="84"/>
      <c r="LMM33" s="84"/>
      <c r="LMN33" s="84"/>
      <c r="LMO33" s="84"/>
      <c r="LMP33" s="84"/>
      <c r="LMQ33" s="84"/>
      <c r="LMR33" s="84"/>
      <c r="LMS33" s="84"/>
      <c r="LMT33" s="84"/>
      <c r="LMU33" s="84"/>
      <c r="LMV33" s="84"/>
      <c r="LMW33" s="84"/>
      <c r="LMX33" s="84"/>
      <c r="LMY33" s="84"/>
      <c r="LMZ33" s="84"/>
      <c r="LNA33" s="84"/>
      <c r="LNB33" s="84"/>
      <c r="LNC33" s="84"/>
      <c r="LND33" s="84"/>
      <c r="LNE33" s="84"/>
      <c r="LNF33" s="84"/>
      <c r="LNG33" s="84"/>
      <c r="LNH33" s="84"/>
      <c r="LNI33" s="84"/>
      <c r="LNJ33" s="84"/>
      <c r="LNK33" s="84"/>
      <c r="LNL33" s="84"/>
      <c r="LNM33" s="84"/>
      <c r="LNN33" s="84"/>
      <c r="LNO33" s="84"/>
      <c r="LNP33" s="84"/>
      <c r="LNQ33" s="84"/>
      <c r="LNR33" s="84"/>
      <c r="LNS33" s="84"/>
      <c r="LNT33" s="84"/>
      <c r="LNU33" s="84"/>
      <c r="LNV33" s="84"/>
      <c r="LNW33" s="84"/>
      <c r="LNX33" s="84"/>
      <c r="LNY33" s="84"/>
      <c r="LNZ33" s="84"/>
      <c r="LOA33" s="84"/>
      <c r="LOB33" s="84"/>
      <c r="LOC33" s="84"/>
      <c r="LOD33" s="84"/>
      <c r="LOE33" s="84"/>
      <c r="LOF33" s="84"/>
      <c r="LOG33" s="84"/>
      <c r="LOH33" s="84"/>
      <c r="LOI33" s="84"/>
      <c r="LOJ33" s="84"/>
      <c r="LOK33" s="84"/>
      <c r="LOL33" s="84"/>
      <c r="LOM33" s="84"/>
      <c r="LON33" s="84"/>
      <c r="LOO33" s="84"/>
      <c r="LOP33" s="84"/>
      <c r="LOQ33" s="84"/>
      <c r="LOR33" s="84"/>
      <c r="LOS33" s="84"/>
      <c r="LOT33" s="84"/>
      <c r="LOU33" s="84"/>
      <c r="LOV33" s="84"/>
      <c r="LOW33" s="84"/>
      <c r="LOX33" s="84"/>
      <c r="LOY33" s="84"/>
      <c r="LOZ33" s="84"/>
      <c r="LPA33" s="84"/>
      <c r="LPB33" s="84"/>
      <c r="LPC33" s="84"/>
      <c r="LPD33" s="84"/>
      <c r="LPE33" s="84"/>
      <c r="LPF33" s="84"/>
      <c r="LPG33" s="84"/>
      <c r="LPH33" s="84"/>
      <c r="LPI33" s="84"/>
      <c r="LPJ33" s="84"/>
      <c r="LPK33" s="84"/>
      <c r="LPL33" s="84"/>
      <c r="LPM33" s="84"/>
      <c r="LPN33" s="84"/>
      <c r="LPO33" s="84"/>
      <c r="LPP33" s="84"/>
      <c r="LPQ33" s="84"/>
      <c r="LPR33" s="84"/>
      <c r="LPS33" s="84"/>
      <c r="LPT33" s="84"/>
      <c r="LPU33" s="84"/>
      <c r="LPV33" s="84"/>
      <c r="LPW33" s="84"/>
      <c r="LPX33" s="84"/>
      <c r="LPY33" s="84"/>
      <c r="LPZ33" s="84"/>
      <c r="LQA33" s="84"/>
      <c r="LQB33" s="84"/>
      <c r="LQC33" s="84"/>
      <c r="LQD33" s="84"/>
      <c r="LQE33" s="84"/>
      <c r="LQF33" s="84"/>
      <c r="LQG33" s="84"/>
      <c r="LQH33" s="84"/>
      <c r="LQI33" s="84"/>
      <c r="LQJ33" s="84"/>
      <c r="LQK33" s="84"/>
      <c r="LQL33" s="84"/>
      <c r="LQM33" s="84"/>
      <c r="LQN33" s="84"/>
      <c r="LQO33" s="84"/>
      <c r="LQP33" s="84"/>
      <c r="LQQ33" s="84"/>
      <c r="LQR33" s="84"/>
      <c r="LQS33" s="84"/>
      <c r="LQT33" s="84"/>
      <c r="LQU33" s="84"/>
      <c r="LQV33" s="84"/>
      <c r="LQW33" s="84"/>
      <c r="LQX33" s="84"/>
      <c r="LQY33" s="84"/>
      <c r="LQZ33" s="84"/>
      <c r="LRA33" s="84"/>
      <c r="LRB33" s="84"/>
      <c r="LRC33" s="84"/>
      <c r="LRD33" s="84"/>
      <c r="LRE33" s="84"/>
      <c r="LRF33" s="84"/>
      <c r="LRG33" s="84"/>
      <c r="LRH33" s="84"/>
      <c r="LRI33" s="84"/>
      <c r="LRJ33" s="84"/>
      <c r="LRK33" s="84"/>
      <c r="LRL33" s="84"/>
      <c r="LRM33" s="84"/>
      <c r="LRN33" s="84"/>
      <c r="LRO33" s="84"/>
      <c r="LRP33" s="84"/>
      <c r="LRQ33" s="84"/>
      <c r="LRR33" s="84"/>
      <c r="LRS33" s="84"/>
      <c r="LRT33" s="84"/>
      <c r="LRU33" s="84"/>
      <c r="LRV33" s="84"/>
      <c r="LRW33" s="84"/>
      <c r="LRX33" s="84"/>
      <c r="LRY33" s="84"/>
      <c r="LRZ33" s="84"/>
      <c r="LSA33" s="84"/>
      <c r="LSB33" s="84"/>
      <c r="LSC33" s="84"/>
      <c r="LSD33" s="84"/>
      <c r="LSE33" s="84"/>
      <c r="LSF33" s="84"/>
      <c r="LSG33" s="84"/>
      <c r="LSH33" s="84"/>
      <c r="LSI33" s="84"/>
      <c r="LSJ33" s="84"/>
      <c r="LSK33" s="84"/>
      <c r="LSL33" s="84"/>
      <c r="LSM33" s="84"/>
      <c r="LSN33" s="84"/>
      <c r="LSO33" s="84"/>
      <c r="LSP33" s="84"/>
      <c r="LSQ33" s="84"/>
      <c r="LSR33" s="84"/>
      <c r="LSS33" s="84"/>
      <c r="LST33" s="84"/>
      <c r="LSU33" s="84"/>
      <c r="LSV33" s="84"/>
      <c r="LSW33" s="84"/>
      <c r="LSX33" s="84"/>
      <c r="LSY33" s="84"/>
      <c r="LSZ33" s="84"/>
      <c r="LTA33" s="84"/>
      <c r="LTB33" s="84"/>
      <c r="LTC33" s="84"/>
      <c r="LTD33" s="84"/>
      <c r="LTE33" s="84"/>
      <c r="LTF33" s="84"/>
      <c r="LTG33" s="84"/>
      <c r="LTH33" s="84"/>
      <c r="LTI33" s="84"/>
      <c r="LTJ33" s="84"/>
      <c r="LTK33" s="84"/>
      <c r="LTL33" s="84"/>
      <c r="LTM33" s="84"/>
      <c r="LTN33" s="84"/>
      <c r="LTO33" s="84"/>
      <c r="LTP33" s="84"/>
      <c r="LTQ33" s="84"/>
      <c r="LTR33" s="84"/>
      <c r="LTS33" s="84"/>
      <c r="LTT33" s="84"/>
      <c r="LTU33" s="84"/>
      <c r="LTV33" s="84"/>
      <c r="LTW33" s="84"/>
      <c r="LTX33" s="84"/>
      <c r="LTY33" s="84"/>
      <c r="LTZ33" s="84"/>
      <c r="LUA33" s="84"/>
      <c r="LUB33" s="84"/>
      <c r="LUC33" s="84"/>
      <c r="LUD33" s="84"/>
      <c r="LUE33" s="84"/>
      <c r="LUF33" s="84"/>
      <c r="LUG33" s="84"/>
      <c r="LUH33" s="84"/>
      <c r="LUI33" s="84"/>
      <c r="LUJ33" s="84"/>
      <c r="LUK33" s="84"/>
      <c r="LUL33" s="84"/>
      <c r="LUM33" s="84"/>
      <c r="LUN33" s="84"/>
      <c r="LUO33" s="84"/>
      <c r="LUP33" s="84"/>
      <c r="LUQ33" s="84"/>
      <c r="LUR33" s="84"/>
      <c r="LUS33" s="84"/>
      <c r="LUT33" s="84"/>
      <c r="LUU33" s="84"/>
      <c r="LUV33" s="84"/>
      <c r="LUW33" s="84"/>
      <c r="LUX33" s="84"/>
      <c r="LUY33" s="84"/>
      <c r="LUZ33" s="84"/>
      <c r="LVA33" s="84"/>
      <c r="LVB33" s="84"/>
      <c r="LVC33" s="84"/>
      <c r="LVD33" s="84"/>
      <c r="LVE33" s="84"/>
      <c r="LVF33" s="84"/>
      <c r="LVG33" s="84"/>
      <c r="LVH33" s="84"/>
      <c r="LVI33" s="84"/>
      <c r="LVJ33" s="84"/>
      <c r="LVK33" s="84"/>
      <c r="LVL33" s="84"/>
      <c r="LVM33" s="84"/>
      <c r="LVN33" s="84"/>
      <c r="LVO33" s="84"/>
      <c r="LVP33" s="84"/>
      <c r="LVQ33" s="84"/>
      <c r="LVR33" s="84"/>
      <c r="LVS33" s="84"/>
      <c r="LVT33" s="84"/>
      <c r="LVU33" s="84"/>
      <c r="LVV33" s="84"/>
      <c r="LVW33" s="84"/>
      <c r="LVX33" s="84"/>
      <c r="LVY33" s="84"/>
      <c r="LVZ33" s="84"/>
      <c r="LWA33" s="84"/>
      <c r="LWB33" s="84"/>
      <c r="LWC33" s="84"/>
      <c r="LWD33" s="84"/>
      <c r="LWE33" s="84"/>
      <c r="LWF33" s="84"/>
      <c r="LWG33" s="84"/>
      <c r="LWH33" s="84"/>
      <c r="LWI33" s="84"/>
      <c r="LWJ33" s="84"/>
      <c r="LWK33" s="84"/>
      <c r="LWL33" s="84"/>
      <c r="LWM33" s="84"/>
      <c r="LWN33" s="84"/>
      <c r="LWO33" s="84"/>
      <c r="LWP33" s="84"/>
      <c r="LWQ33" s="84"/>
      <c r="LWR33" s="84"/>
      <c r="LWS33" s="84"/>
      <c r="LWT33" s="84"/>
      <c r="LWU33" s="84"/>
      <c r="LWV33" s="84"/>
      <c r="LWW33" s="84"/>
      <c r="LWX33" s="84"/>
      <c r="LWY33" s="84"/>
      <c r="LWZ33" s="84"/>
      <c r="LXA33" s="84"/>
      <c r="LXB33" s="84"/>
      <c r="LXC33" s="84"/>
      <c r="LXD33" s="84"/>
      <c r="LXE33" s="84"/>
      <c r="LXF33" s="84"/>
      <c r="LXG33" s="84"/>
      <c r="LXH33" s="84"/>
      <c r="LXI33" s="84"/>
      <c r="LXJ33" s="84"/>
      <c r="LXK33" s="84"/>
      <c r="LXL33" s="84"/>
      <c r="LXM33" s="84"/>
      <c r="LXN33" s="84"/>
      <c r="LXO33" s="84"/>
      <c r="LXP33" s="84"/>
      <c r="LXQ33" s="84"/>
      <c r="LXR33" s="84"/>
      <c r="LXS33" s="84"/>
      <c r="LXT33" s="84"/>
      <c r="LXU33" s="84"/>
      <c r="LXV33" s="84"/>
      <c r="LXW33" s="84"/>
      <c r="LXX33" s="84"/>
      <c r="LXY33" s="84"/>
      <c r="LXZ33" s="84"/>
      <c r="LYA33" s="84"/>
      <c r="LYB33" s="84"/>
      <c r="LYC33" s="84"/>
      <c r="LYD33" s="84"/>
      <c r="LYE33" s="84"/>
      <c r="LYF33" s="84"/>
      <c r="LYG33" s="84"/>
      <c r="LYH33" s="84"/>
      <c r="LYI33" s="84"/>
      <c r="LYJ33" s="84"/>
      <c r="LYK33" s="84"/>
      <c r="LYL33" s="84"/>
      <c r="LYM33" s="84"/>
      <c r="LYN33" s="84"/>
      <c r="LYO33" s="84"/>
      <c r="LYP33" s="84"/>
      <c r="LYQ33" s="84"/>
      <c r="LYR33" s="84"/>
      <c r="LYS33" s="84"/>
      <c r="LYT33" s="84"/>
      <c r="LYU33" s="84"/>
      <c r="LYV33" s="84"/>
      <c r="LYW33" s="84"/>
      <c r="LYX33" s="84"/>
      <c r="LYY33" s="84"/>
      <c r="LYZ33" s="84"/>
      <c r="LZA33" s="84"/>
      <c r="LZB33" s="84"/>
      <c r="LZC33" s="84"/>
      <c r="LZD33" s="84"/>
      <c r="LZE33" s="84"/>
      <c r="LZF33" s="84"/>
      <c r="LZG33" s="84"/>
      <c r="LZH33" s="84"/>
      <c r="LZI33" s="84"/>
      <c r="LZJ33" s="84"/>
      <c r="LZK33" s="84"/>
      <c r="LZL33" s="84"/>
      <c r="LZM33" s="84"/>
      <c r="LZN33" s="84"/>
      <c r="LZO33" s="84"/>
      <c r="LZP33" s="84"/>
      <c r="LZQ33" s="84"/>
      <c r="LZR33" s="84"/>
      <c r="LZS33" s="84"/>
      <c r="LZT33" s="84"/>
      <c r="LZU33" s="84"/>
      <c r="LZV33" s="84"/>
      <c r="LZW33" s="84"/>
      <c r="LZX33" s="84"/>
      <c r="LZY33" s="84"/>
      <c r="LZZ33" s="84"/>
      <c r="MAA33" s="84"/>
      <c r="MAB33" s="84"/>
      <c r="MAC33" s="84"/>
      <c r="MAD33" s="84"/>
      <c r="MAE33" s="84"/>
      <c r="MAF33" s="84"/>
      <c r="MAG33" s="84"/>
      <c r="MAH33" s="84"/>
      <c r="MAI33" s="84"/>
      <c r="MAJ33" s="84"/>
      <c r="MAK33" s="84"/>
      <c r="MAL33" s="84"/>
      <c r="MAM33" s="84"/>
      <c r="MAN33" s="84"/>
      <c r="MAO33" s="84"/>
      <c r="MAP33" s="84"/>
      <c r="MAQ33" s="84"/>
      <c r="MAR33" s="84"/>
      <c r="MAS33" s="84"/>
      <c r="MAT33" s="84"/>
      <c r="MAU33" s="84"/>
      <c r="MAV33" s="84"/>
      <c r="MAW33" s="84"/>
      <c r="MAX33" s="84"/>
      <c r="MAY33" s="84"/>
      <c r="MAZ33" s="84"/>
      <c r="MBA33" s="84"/>
      <c r="MBB33" s="84"/>
      <c r="MBC33" s="84"/>
      <c r="MBD33" s="84"/>
      <c r="MBE33" s="84"/>
      <c r="MBF33" s="84"/>
      <c r="MBG33" s="84"/>
      <c r="MBH33" s="84"/>
      <c r="MBI33" s="84"/>
      <c r="MBJ33" s="84"/>
      <c r="MBK33" s="84"/>
      <c r="MBL33" s="84"/>
      <c r="MBM33" s="84"/>
      <c r="MBN33" s="84"/>
      <c r="MBO33" s="84"/>
      <c r="MBP33" s="84"/>
      <c r="MBQ33" s="84"/>
      <c r="MBR33" s="84"/>
      <c r="MBS33" s="84"/>
      <c r="MBT33" s="84"/>
      <c r="MBU33" s="84"/>
      <c r="MBV33" s="84"/>
      <c r="MBW33" s="84"/>
      <c r="MBX33" s="84"/>
      <c r="MBY33" s="84"/>
      <c r="MBZ33" s="84"/>
      <c r="MCA33" s="84"/>
      <c r="MCB33" s="84"/>
      <c r="MCC33" s="84"/>
      <c r="MCD33" s="84"/>
      <c r="MCE33" s="84"/>
      <c r="MCF33" s="84"/>
      <c r="MCG33" s="84"/>
      <c r="MCH33" s="84"/>
      <c r="MCI33" s="84"/>
      <c r="MCJ33" s="84"/>
      <c r="MCK33" s="84"/>
      <c r="MCL33" s="84"/>
      <c r="MCM33" s="84"/>
      <c r="MCN33" s="84"/>
      <c r="MCO33" s="84"/>
      <c r="MCP33" s="84"/>
      <c r="MCQ33" s="84"/>
      <c r="MCR33" s="84"/>
      <c r="MCS33" s="84"/>
      <c r="MCT33" s="84"/>
      <c r="MCU33" s="84"/>
      <c r="MCV33" s="84"/>
      <c r="MCW33" s="84"/>
      <c r="MCX33" s="84"/>
      <c r="MCY33" s="84"/>
      <c r="MCZ33" s="84"/>
      <c r="MDA33" s="84"/>
      <c r="MDB33" s="84"/>
      <c r="MDC33" s="84"/>
      <c r="MDD33" s="84"/>
      <c r="MDE33" s="84"/>
      <c r="MDF33" s="84"/>
      <c r="MDG33" s="84"/>
      <c r="MDH33" s="84"/>
      <c r="MDI33" s="84"/>
      <c r="MDJ33" s="84"/>
      <c r="MDK33" s="84"/>
      <c r="MDL33" s="84"/>
      <c r="MDM33" s="84"/>
      <c r="MDN33" s="84"/>
      <c r="MDO33" s="84"/>
      <c r="MDP33" s="84"/>
      <c r="MDQ33" s="84"/>
      <c r="MDR33" s="84"/>
      <c r="MDS33" s="84"/>
      <c r="MDT33" s="84"/>
      <c r="MDU33" s="84"/>
      <c r="MDV33" s="84"/>
      <c r="MDW33" s="84"/>
      <c r="MDX33" s="84"/>
      <c r="MDY33" s="84"/>
      <c r="MDZ33" s="84"/>
      <c r="MEA33" s="84"/>
      <c r="MEB33" s="84"/>
      <c r="MEC33" s="84"/>
      <c r="MED33" s="84"/>
      <c r="MEE33" s="84"/>
      <c r="MEF33" s="84"/>
      <c r="MEG33" s="84"/>
      <c r="MEH33" s="84"/>
      <c r="MEI33" s="84"/>
      <c r="MEJ33" s="84"/>
      <c r="MEK33" s="84"/>
      <c r="MEL33" s="84"/>
      <c r="MEM33" s="84"/>
      <c r="MEN33" s="84"/>
      <c r="MEO33" s="84"/>
      <c r="MEP33" s="84"/>
      <c r="MEQ33" s="84"/>
      <c r="MER33" s="84"/>
      <c r="MES33" s="84"/>
      <c r="MET33" s="84"/>
      <c r="MEU33" s="84"/>
      <c r="MEV33" s="84"/>
      <c r="MEW33" s="84"/>
      <c r="MEX33" s="84"/>
      <c r="MEY33" s="84"/>
      <c r="MEZ33" s="84"/>
      <c r="MFA33" s="84"/>
      <c r="MFB33" s="84"/>
      <c r="MFC33" s="84"/>
      <c r="MFD33" s="84"/>
      <c r="MFE33" s="84"/>
      <c r="MFF33" s="84"/>
      <c r="MFG33" s="84"/>
      <c r="MFH33" s="84"/>
      <c r="MFI33" s="84"/>
      <c r="MFJ33" s="84"/>
      <c r="MFK33" s="84"/>
      <c r="MFL33" s="84"/>
      <c r="MFM33" s="84"/>
      <c r="MFN33" s="84"/>
      <c r="MFO33" s="84"/>
      <c r="MFP33" s="84"/>
      <c r="MFQ33" s="84"/>
      <c r="MFR33" s="84"/>
      <c r="MFS33" s="84"/>
      <c r="MFT33" s="84"/>
      <c r="MFU33" s="84"/>
      <c r="MFV33" s="84"/>
      <c r="MFW33" s="84"/>
      <c r="MFX33" s="84"/>
      <c r="MFY33" s="84"/>
      <c r="MFZ33" s="84"/>
      <c r="MGA33" s="84"/>
      <c r="MGB33" s="84"/>
      <c r="MGC33" s="84"/>
      <c r="MGD33" s="84"/>
      <c r="MGE33" s="84"/>
      <c r="MGF33" s="84"/>
      <c r="MGG33" s="84"/>
      <c r="MGH33" s="84"/>
      <c r="MGI33" s="84"/>
      <c r="MGJ33" s="84"/>
      <c r="MGK33" s="84"/>
      <c r="MGL33" s="84"/>
      <c r="MGM33" s="84"/>
      <c r="MGN33" s="84"/>
      <c r="MGO33" s="84"/>
      <c r="MGP33" s="84"/>
      <c r="MGQ33" s="84"/>
      <c r="MGR33" s="84"/>
      <c r="MGS33" s="84"/>
      <c r="MGT33" s="84"/>
      <c r="MGU33" s="84"/>
      <c r="MGV33" s="84"/>
      <c r="MGW33" s="84"/>
      <c r="MGX33" s="84"/>
      <c r="MGY33" s="84"/>
      <c r="MGZ33" s="84"/>
      <c r="MHA33" s="84"/>
      <c r="MHB33" s="84"/>
      <c r="MHC33" s="84"/>
      <c r="MHD33" s="84"/>
      <c r="MHE33" s="84"/>
      <c r="MHF33" s="84"/>
      <c r="MHG33" s="84"/>
      <c r="MHH33" s="84"/>
      <c r="MHI33" s="84"/>
      <c r="MHJ33" s="84"/>
      <c r="MHK33" s="84"/>
      <c r="MHL33" s="84"/>
      <c r="MHM33" s="84"/>
      <c r="MHN33" s="84"/>
      <c r="MHO33" s="84"/>
      <c r="MHP33" s="84"/>
      <c r="MHQ33" s="84"/>
      <c r="MHR33" s="84"/>
      <c r="MHS33" s="84"/>
      <c r="MHT33" s="84"/>
      <c r="MHU33" s="84"/>
      <c r="MHV33" s="84"/>
      <c r="MHW33" s="84"/>
      <c r="MHX33" s="84"/>
      <c r="MHY33" s="84"/>
      <c r="MHZ33" s="84"/>
      <c r="MIA33" s="84"/>
      <c r="MIB33" s="84"/>
      <c r="MIC33" s="84"/>
      <c r="MID33" s="84"/>
      <c r="MIE33" s="84"/>
      <c r="MIF33" s="84"/>
      <c r="MIG33" s="84"/>
      <c r="MIH33" s="84"/>
      <c r="MII33" s="84"/>
      <c r="MIJ33" s="84"/>
      <c r="MIK33" s="84"/>
      <c r="MIL33" s="84"/>
      <c r="MIM33" s="84"/>
      <c r="MIN33" s="84"/>
      <c r="MIO33" s="84"/>
      <c r="MIP33" s="84"/>
      <c r="MIQ33" s="84"/>
      <c r="MIR33" s="84"/>
      <c r="MIS33" s="84"/>
      <c r="MIT33" s="84"/>
      <c r="MIU33" s="84"/>
      <c r="MIV33" s="84"/>
      <c r="MIW33" s="84"/>
      <c r="MIX33" s="84"/>
      <c r="MIY33" s="84"/>
      <c r="MIZ33" s="84"/>
      <c r="MJA33" s="84"/>
      <c r="MJB33" s="84"/>
      <c r="MJC33" s="84"/>
      <c r="MJD33" s="84"/>
      <c r="MJE33" s="84"/>
      <c r="MJF33" s="84"/>
      <c r="MJG33" s="84"/>
      <c r="MJH33" s="84"/>
      <c r="MJI33" s="84"/>
      <c r="MJJ33" s="84"/>
      <c r="MJK33" s="84"/>
      <c r="MJL33" s="84"/>
      <c r="MJM33" s="84"/>
      <c r="MJN33" s="84"/>
      <c r="MJO33" s="84"/>
      <c r="MJP33" s="84"/>
      <c r="MJQ33" s="84"/>
      <c r="MJR33" s="84"/>
      <c r="MJS33" s="84"/>
      <c r="MJT33" s="84"/>
      <c r="MJU33" s="84"/>
      <c r="MJV33" s="84"/>
      <c r="MJW33" s="84"/>
      <c r="MJX33" s="84"/>
      <c r="MJY33" s="84"/>
      <c r="MJZ33" s="84"/>
      <c r="MKA33" s="84"/>
      <c r="MKB33" s="84"/>
      <c r="MKC33" s="84"/>
      <c r="MKD33" s="84"/>
      <c r="MKE33" s="84"/>
      <c r="MKF33" s="84"/>
      <c r="MKG33" s="84"/>
      <c r="MKH33" s="84"/>
      <c r="MKI33" s="84"/>
      <c r="MKJ33" s="84"/>
      <c r="MKK33" s="84"/>
      <c r="MKL33" s="84"/>
      <c r="MKM33" s="84"/>
      <c r="MKN33" s="84"/>
      <c r="MKO33" s="84"/>
      <c r="MKP33" s="84"/>
      <c r="MKQ33" s="84"/>
      <c r="MKR33" s="84"/>
      <c r="MKS33" s="84"/>
      <c r="MKT33" s="84"/>
      <c r="MKU33" s="84"/>
      <c r="MKV33" s="84"/>
      <c r="MKW33" s="84"/>
      <c r="MKX33" s="84"/>
      <c r="MKY33" s="84"/>
      <c r="MKZ33" s="84"/>
      <c r="MLA33" s="84"/>
      <c r="MLB33" s="84"/>
      <c r="MLC33" s="84"/>
      <c r="MLD33" s="84"/>
      <c r="MLE33" s="84"/>
      <c r="MLF33" s="84"/>
      <c r="MLG33" s="84"/>
      <c r="MLH33" s="84"/>
      <c r="MLI33" s="84"/>
      <c r="MLJ33" s="84"/>
      <c r="MLK33" s="84"/>
      <c r="MLL33" s="84"/>
      <c r="MLM33" s="84"/>
      <c r="MLN33" s="84"/>
      <c r="MLO33" s="84"/>
      <c r="MLP33" s="84"/>
      <c r="MLQ33" s="84"/>
      <c r="MLR33" s="84"/>
      <c r="MLS33" s="84"/>
      <c r="MLT33" s="84"/>
      <c r="MLU33" s="84"/>
      <c r="MLV33" s="84"/>
      <c r="MLW33" s="84"/>
      <c r="MLX33" s="84"/>
      <c r="MLY33" s="84"/>
      <c r="MLZ33" s="84"/>
      <c r="MMA33" s="84"/>
      <c r="MMB33" s="84"/>
      <c r="MMC33" s="84"/>
      <c r="MMD33" s="84"/>
      <c r="MME33" s="84"/>
      <c r="MMF33" s="84"/>
      <c r="MMG33" s="84"/>
      <c r="MMH33" s="84"/>
      <c r="MMI33" s="84"/>
      <c r="MMJ33" s="84"/>
      <c r="MMK33" s="84"/>
      <c r="MML33" s="84"/>
      <c r="MMM33" s="84"/>
      <c r="MMN33" s="84"/>
      <c r="MMO33" s="84"/>
      <c r="MMP33" s="84"/>
      <c r="MMQ33" s="84"/>
      <c r="MMR33" s="84"/>
      <c r="MMS33" s="84"/>
      <c r="MMT33" s="84"/>
      <c r="MMU33" s="84"/>
      <c r="MMV33" s="84"/>
      <c r="MMW33" s="84"/>
      <c r="MMX33" s="84"/>
      <c r="MMY33" s="84"/>
      <c r="MMZ33" s="84"/>
      <c r="MNA33" s="84"/>
      <c r="MNB33" s="84"/>
      <c r="MNC33" s="84"/>
      <c r="MND33" s="84"/>
      <c r="MNE33" s="84"/>
      <c r="MNF33" s="84"/>
      <c r="MNG33" s="84"/>
      <c r="MNH33" s="84"/>
      <c r="MNI33" s="84"/>
      <c r="MNJ33" s="84"/>
      <c r="MNK33" s="84"/>
      <c r="MNL33" s="84"/>
      <c r="MNM33" s="84"/>
      <c r="MNN33" s="84"/>
      <c r="MNO33" s="84"/>
      <c r="MNP33" s="84"/>
      <c r="MNQ33" s="84"/>
      <c r="MNR33" s="84"/>
      <c r="MNS33" s="84"/>
      <c r="MNT33" s="84"/>
      <c r="MNU33" s="84"/>
      <c r="MNV33" s="84"/>
      <c r="MNW33" s="84"/>
      <c r="MNX33" s="84"/>
      <c r="MNY33" s="84"/>
      <c r="MNZ33" s="84"/>
      <c r="MOA33" s="84"/>
      <c r="MOB33" s="84"/>
      <c r="MOC33" s="84"/>
      <c r="MOD33" s="84"/>
      <c r="MOE33" s="84"/>
      <c r="MOF33" s="84"/>
      <c r="MOG33" s="84"/>
      <c r="MOH33" s="84"/>
      <c r="MOI33" s="84"/>
      <c r="MOJ33" s="84"/>
      <c r="MOK33" s="84"/>
      <c r="MOL33" s="84"/>
      <c r="MOM33" s="84"/>
      <c r="MON33" s="84"/>
      <c r="MOO33" s="84"/>
      <c r="MOP33" s="84"/>
      <c r="MOQ33" s="84"/>
      <c r="MOR33" s="84"/>
      <c r="MOS33" s="84"/>
      <c r="MOT33" s="84"/>
      <c r="MOU33" s="84"/>
      <c r="MOV33" s="84"/>
      <c r="MOW33" s="84"/>
      <c r="MOX33" s="84"/>
      <c r="MOY33" s="84"/>
      <c r="MOZ33" s="84"/>
      <c r="MPA33" s="84"/>
      <c r="MPB33" s="84"/>
      <c r="MPC33" s="84"/>
      <c r="MPD33" s="84"/>
      <c r="MPE33" s="84"/>
      <c r="MPF33" s="84"/>
      <c r="MPG33" s="84"/>
      <c r="MPH33" s="84"/>
      <c r="MPI33" s="84"/>
      <c r="MPJ33" s="84"/>
      <c r="MPK33" s="84"/>
      <c r="MPL33" s="84"/>
      <c r="MPM33" s="84"/>
      <c r="MPN33" s="84"/>
      <c r="MPO33" s="84"/>
      <c r="MPP33" s="84"/>
      <c r="MPQ33" s="84"/>
      <c r="MPR33" s="84"/>
      <c r="MPS33" s="84"/>
      <c r="MPT33" s="84"/>
      <c r="MPU33" s="84"/>
      <c r="MPV33" s="84"/>
      <c r="MPW33" s="84"/>
      <c r="MPX33" s="84"/>
      <c r="MPY33" s="84"/>
      <c r="MPZ33" s="84"/>
      <c r="MQA33" s="84"/>
      <c r="MQB33" s="84"/>
      <c r="MQC33" s="84"/>
      <c r="MQD33" s="84"/>
      <c r="MQE33" s="84"/>
      <c r="MQF33" s="84"/>
      <c r="MQG33" s="84"/>
      <c r="MQH33" s="84"/>
      <c r="MQI33" s="84"/>
      <c r="MQJ33" s="84"/>
      <c r="MQK33" s="84"/>
      <c r="MQL33" s="84"/>
      <c r="MQM33" s="84"/>
      <c r="MQN33" s="84"/>
      <c r="MQO33" s="84"/>
      <c r="MQP33" s="84"/>
      <c r="MQQ33" s="84"/>
      <c r="MQR33" s="84"/>
      <c r="MQS33" s="84"/>
      <c r="MQT33" s="84"/>
      <c r="MQU33" s="84"/>
      <c r="MQV33" s="84"/>
      <c r="MQW33" s="84"/>
      <c r="MQX33" s="84"/>
      <c r="MQY33" s="84"/>
      <c r="MQZ33" s="84"/>
      <c r="MRA33" s="84"/>
      <c r="MRB33" s="84"/>
      <c r="MRC33" s="84"/>
      <c r="MRD33" s="84"/>
      <c r="MRE33" s="84"/>
      <c r="MRF33" s="84"/>
      <c r="MRG33" s="84"/>
      <c r="MRH33" s="84"/>
      <c r="MRI33" s="84"/>
      <c r="MRJ33" s="84"/>
      <c r="MRK33" s="84"/>
      <c r="MRL33" s="84"/>
      <c r="MRM33" s="84"/>
      <c r="MRN33" s="84"/>
      <c r="MRO33" s="84"/>
      <c r="MRP33" s="84"/>
      <c r="MRQ33" s="84"/>
      <c r="MRR33" s="84"/>
      <c r="MRS33" s="84"/>
      <c r="MRT33" s="84"/>
      <c r="MRU33" s="84"/>
      <c r="MRV33" s="84"/>
      <c r="MRW33" s="84"/>
      <c r="MRX33" s="84"/>
      <c r="MRY33" s="84"/>
      <c r="MRZ33" s="84"/>
      <c r="MSA33" s="84"/>
      <c r="MSB33" s="84"/>
      <c r="MSC33" s="84"/>
      <c r="MSD33" s="84"/>
      <c r="MSE33" s="84"/>
      <c r="MSF33" s="84"/>
      <c r="MSG33" s="84"/>
      <c r="MSH33" s="84"/>
      <c r="MSI33" s="84"/>
      <c r="MSJ33" s="84"/>
      <c r="MSK33" s="84"/>
      <c r="MSL33" s="84"/>
      <c r="MSM33" s="84"/>
      <c r="MSN33" s="84"/>
      <c r="MSO33" s="84"/>
      <c r="MSP33" s="84"/>
      <c r="MSQ33" s="84"/>
      <c r="MSR33" s="84"/>
      <c r="MSS33" s="84"/>
      <c r="MST33" s="84"/>
      <c r="MSU33" s="84"/>
      <c r="MSV33" s="84"/>
      <c r="MSW33" s="84"/>
      <c r="MSX33" s="84"/>
      <c r="MSY33" s="84"/>
      <c r="MSZ33" s="84"/>
      <c r="MTA33" s="84"/>
      <c r="MTB33" s="84"/>
      <c r="MTC33" s="84"/>
      <c r="MTD33" s="84"/>
      <c r="MTE33" s="84"/>
      <c r="MTF33" s="84"/>
      <c r="MTG33" s="84"/>
      <c r="MTH33" s="84"/>
      <c r="MTI33" s="84"/>
      <c r="MTJ33" s="84"/>
      <c r="MTK33" s="84"/>
      <c r="MTL33" s="84"/>
      <c r="MTM33" s="84"/>
      <c r="MTN33" s="84"/>
      <c r="MTO33" s="84"/>
      <c r="MTP33" s="84"/>
      <c r="MTQ33" s="84"/>
      <c r="MTR33" s="84"/>
      <c r="MTS33" s="84"/>
      <c r="MTT33" s="84"/>
      <c r="MTU33" s="84"/>
      <c r="MTV33" s="84"/>
      <c r="MTW33" s="84"/>
      <c r="MTX33" s="84"/>
      <c r="MTY33" s="84"/>
      <c r="MTZ33" s="84"/>
      <c r="MUA33" s="84"/>
      <c r="MUB33" s="84"/>
      <c r="MUC33" s="84"/>
      <c r="MUD33" s="84"/>
      <c r="MUE33" s="84"/>
      <c r="MUF33" s="84"/>
      <c r="MUG33" s="84"/>
      <c r="MUH33" s="84"/>
      <c r="MUI33" s="84"/>
      <c r="MUJ33" s="84"/>
      <c r="MUK33" s="84"/>
      <c r="MUL33" s="84"/>
      <c r="MUM33" s="84"/>
      <c r="MUN33" s="84"/>
      <c r="MUO33" s="84"/>
      <c r="MUP33" s="84"/>
      <c r="MUQ33" s="84"/>
      <c r="MUR33" s="84"/>
      <c r="MUS33" s="84"/>
      <c r="MUT33" s="84"/>
      <c r="MUU33" s="84"/>
      <c r="MUV33" s="84"/>
      <c r="MUW33" s="84"/>
      <c r="MUX33" s="84"/>
      <c r="MUY33" s="84"/>
      <c r="MUZ33" s="84"/>
      <c r="MVA33" s="84"/>
      <c r="MVB33" s="84"/>
      <c r="MVC33" s="84"/>
      <c r="MVD33" s="84"/>
      <c r="MVE33" s="84"/>
      <c r="MVF33" s="84"/>
      <c r="MVG33" s="84"/>
      <c r="MVH33" s="84"/>
      <c r="MVI33" s="84"/>
      <c r="MVJ33" s="84"/>
      <c r="MVK33" s="84"/>
      <c r="MVL33" s="84"/>
      <c r="MVM33" s="84"/>
      <c r="MVN33" s="84"/>
      <c r="MVO33" s="84"/>
      <c r="MVP33" s="84"/>
      <c r="MVQ33" s="84"/>
      <c r="MVR33" s="84"/>
      <c r="MVS33" s="84"/>
      <c r="MVT33" s="84"/>
      <c r="MVU33" s="84"/>
      <c r="MVV33" s="84"/>
      <c r="MVW33" s="84"/>
      <c r="MVX33" s="84"/>
      <c r="MVY33" s="84"/>
      <c r="MVZ33" s="84"/>
      <c r="MWA33" s="84"/>
      <c r="MWB33" s="84"/>
      <c r="MWC33" s="84"/>
      <c r="MWD33" s="84"/>
      <c r="MWE33" s="84"/>
      <c r="MWF33" s="84"/>
      <c r="MWG33" s="84"/>
      <c r="MWH33" s="84"/>
      <c r="MWI33" s="84"/>
      <c r="MWJ33" s="84"/>
      <c r="MWK33" s="84"/>
      <c r="MWL33" s="84"/>
      <c r="MWM33" s="84"/>
      <c r="MWN33" s="84"/>
      <c r="MWO33" s="84"/>
      <c r="MWP33" s="84"/>
      <c r="MWQ33" s="84"/>
      <c r="MWR33" s="84"/>
      <c r="MWS33" s="84"/>
      <c r="MWT33" s="84"/>
      <c r="MWU33" s="84"/>
      <c r="MWV33" s="84"/>
      <c r="MWW33" s="84"/>
      <c r="MWX33" s="84"/>
      <c r="MWY33" s="84"/>
      <c r="MWZ33" s="84"/>
      <c r="MXA33" s="84"/>
      <c r="MXB33" s="84"/>
      <c r="MXC33" s="84"/>
      <c r="MXD33" s="84"/>
      <c r="MXE33" s="84"/>
      <c r="MXF33" s="84"/>
      <c r="MXG33" s="84"/>
      <c r="MXH33" s="84"/>
      <c r="MXI33" s="84"/>
      <c r="MXJ33" s="84"/>
      <c r="MXK33" s="84"/>
      <c r="MXL33" s="84"/>
      <c r="MXM33" s="84"/>
      <c r="MXN33" s="84"/>
      <c r="MXO33" s="84"/>
      <c r="MXP33" s="84"/>
      <c r="MXQ33" s="84"/>
      <c r="MXR33" s="84"/>
      <c r="MXS33" s="84"/>
      <c r="MXT33" s="84"/>
      <c r="MXU33" s="84"/>
      <c r="MXV33" s="84"/>
      <c r="MXW33" s="84"/>
      <c r="MXX33" s="84"/>
      <c r="MXY33" s="84"/>
      <c r="MXZ33" s="84"/>
      <c r="MYA33" s="84"/>
      <c r="MYB33" s="84"/>
      <c r="MYC33" s="84"/>
      <c r="MYD33" s="84"/>
      <c r="MYE33" s="84"/>
      <c r="MYF33" s="84"/>
      <c r="MYG33" s="84"/>
      <c r="MYH33" s="84"/>
      <c r="MYI33" s="84"/>
      <c r="MYJ33" s="84"/>
      <c r="MYK33" s="84"/>
      <c r="MYL33" s="84"/>
      <c r="MYM33" s="84"/>
      <c r="MYN33" s="84"/>
      <c r="MYO33" s="84"/>
      <c r="MYP33" s="84"/>
      <c r="MYQ33" s="84"/>
      <c r="MYR33" s="84"/>
      <c r="MYS33" s="84"/>
      <c r="MYT33" s="84"/>
      <c r="MYU33" s="84"/>
      <c r="MYV33" s="84"/>
      <c r="MYW33" s="84"/>
      <c r="MYX33" s="84"/>
      <c r="MYY33" s="84"/>
      <c r="MYZ33" s="84"/>
      <c r="MZA33" s="84"/>
      <c r="MZB33" s="84"/>
      <c r="MZC33" s="84"/>
      <c r="MZD33" s="84"/>
      <c r="MZE33" s="84"/>
      <c r="MZF33" s="84"/>
      <c r="MZG33" s="84"/>
      <c r="MZH33" s="84"/>
      <c r="MZI33" s="84"/>
      <c r="MZJ33" s="84"/>
      <c r="MZK33" s="84"/>
      <c r="MZL33" s="84"/>
      <c r="MZM33" s="84"/>
      <c r="MZN33" s="84"/>
      <c r="MZO33" s="84"/>
      <c r="MZP33" s="84"/>
      <c r="MZQ33" s="84"/>
      <c r="MZR33" s="84"/>
      <c r="MZS33" s="84"/>
      <c r="MZT33" s="84"/>
      <c r="MZU33" s="84"/>
      <c r="MZV33" s="84"/>
      <c r="MZW33" s="84"/>
      <c r="MZX33" s="84"/>
      <c r="MZY33" s="84"/>
      <c r="MZZ33" s="84"/>
      <c r="NAA33" s="84"/>
      <c r="NAB33" s="84"/>
      <c r="NAC33" s="84"/>
      <c r="NAD33" s="84"/>
      <c r="NAE33" s="84"/>
      <c r="NAF33" s="84"/>
      <c r="NAG33" s="84"/>
      <c r="NAH33" s="84"/>
      <c r="NAI33" s="84"/>
      <c r="NAJ33" s="84"/>
      <c r="NAK33" s="84"/>
      <c r="NAL33" s="84"/>
      <c r="NAM33" s="84"/>
      <c r="NAN33" s="84"/>
      <c r="NAO33" s="84"/>
      <c r="NAP33" s="84"/>
      <c r="NAQ33" s="84"/>
      <c r="NAR33" s="84"/>
      <c r="NAS33" s="84"/>
      <c r="NAT33" s="84"/>
      <c r="NAU33" s="84"/>
      <c r="NAV33" s="84"/>
      <c r="NAW33" s="84"/>
      <c r="NAX33" s="84"/>
      <c r="NAY33" s="84"/>
      <c r="NAZ33" s="84"/>
      <c r="NBA33" s="84"/>
      <c r="NBB33" s="84"/>
      <c r="NBC33" s="84"/>
      <c r="NBD33" s="84"/>
      <c r="NBE33" s="84"/>
      <c r="NBF33" s="84"/>
      <c r="NBG33" s="84"/>
      <c r="NBH33" s="84"/>
      <c r="NBI33" s="84"/>
      <c r="NBJ33" s="84"/>
      <c r="NBK33" s="84"/>
      <c r="NBL33" s="84"/>
      <c r="NBM33" s="84"/>
      <c r="NBN33" s="84"/>
      <c r="NBO33" s="84"/>
      <c r="NBP33" s="84"/>
      <c r="NBQ33" s="84"/>
      <c r="NBR33" s="84"/>
      <c r="NBS33" s="84"/>
      <c r="NBT33" s="84"/>
      <c r="NBU33" s="84"/>
      <c r="NBV33" s="84"/>
      <c r="NBW33" s="84"/>
      <c r="NBX33" s="84"/>
      <c r="NBY33" s="84"/>
      <c r="NBZ33" s="84"/>
      <c r="NCA33" s="84"/>
      <c r="NCB33" s="84"/>
      <c r="NCC33" s="84"/>
      <c r="NCD33" s="84"/>
      <c r="NCE33" s="84"/>
      <c r="NCF33" s="84"/>
      <c r="NCG33" s="84"/>
      <c r="NCH33" s="84"/>
      <c r="NCI33" s="84"/>
      <c r="NCJ33" s="84"/>
      <c r="NCK33" s="84"/>
      <c r="NCL33" s="84"/>
      <c r="NCM33" s="84"/>
      <c r="NCN33" s="84"/>
      <c r="NCO33" s="84"/>
      <c r="NCP33" s="84"/>
      <c r="NCQ33" s="84"/>
      <c r="NCR33" s="84"/>
      <c r="NCS33" s="84"/>
      <c r="NCT33" s="84"/>
      <c r="NCU33" s="84"/>
      <c r="NCV33" s="84"/>
      <c r="NCW33" s="84"/>
      <c r="NCX33" s="84"/>
      <c r="NCY33" s="84"/>
      <c r="NCZ33" s="84"/>
      <c r="NDA33" s="84"/>
      <c r="NDB33" s="84"/>
      <c r="NDC33" s="84"/>
      <c r="NDD33" s="84"/>
      <c r="NDE33" s="84"/>
      <c r="NDF33" s="84"/>
      <c r="NDG33" s="84"/>
      <c r="NDH33" s="84"/>
      <c r="NDI33" s="84"/>
      <c r="NDJ33" s="84"/>
      <c r="NDK33" s="84"/>
      <c r="NDL33" s="84"/>
      <c r="NDM33" s="84"/>
      <c r="NDN33" s="84"/>
      <c r="NDO33" s="84"/>
      <c r="NDP33" s="84"/>
      <c r="NDQ33" s="84"/>
      <c r="NDR33" s="84"/>
      <c r="NDS33" s="84"/>
      <c r="NDT33" s="84"/>
      <c r="NDU33" s="84"/>
      <c r="NDV33" s="84"/>
      <c r="NDW33" s="84"/>
      <c r="NDX33" s="84"/>
      <c r="NDY33" s="84"/>
      <c r="NDZ33" s="84"/>
      <c r="NEA33" s="84"/>
      <c r="NEB33" s="84"/>
      <c r="NEC33" s="84"/>
      <c r="NED33" s="84"/>
      <c r="NEE33" s="84"/>
      <c r="NEF33" s="84"/>
      <c r="NEG33" s="84"/>
      <c r="NEH33" s="84"/>
      <c r="NEI33" s="84"/>
      <c r="NEJ33" s="84"/>
      <c r="NEK33" s="84"/>
      <c r="NEL33" s="84"/>
      <c r="NEM33" s="84"/>
      <c r="NEN33" s="84"/>
      <c r="NEO33" s="84"/>
      <c r="NEP33" s="84"/>
      <c r="NEQ33" s="84"/>
      <c r="NER33" s="84"/>
      <c r="NES33" s="84"/>
      <c r="NET33" s="84"/>
      <c r="NEU33" s="84"/>
      <c r="NEV33" s="84"/>
      <c r="NEW33" s="84"/>
      <c r="NEX33" s="84"/>
      <c r="NEY33" s="84"/>
      <c r="NEZ33" s="84"/>
      <c r="NFA33" s="84"/>
      <c r="NFB33" s="84"/>
      <c r="NFC33" s="84"/>
      <c r="NFD33" s="84"/>
      <c r="NFE33" s="84"/>
      <c r="NFF33" s="84"/>
      <c r="NFG33" s="84"/>
      <c r="NFH33" s="84"/>
      <c r="NFI33" s="84"/>
      <c r="NFJ33" s="84"/>
      <c r="NFK33" s="84"/>
      <c r="NFL33" s="84"/>
      <c r="NFM33" s="84"/>
      <c r="NFN33" s="84"/>
      <c r="NFO33" s="84"/>
      <c r="NFP33" s="84"/>
      <c r="NFQ33" s="84"/>
      <c r="NFR33" s="84"/>
      <c r="NFS33" s="84"/>
      <c r="NFT33" s="84"/>
      <c r="NFU33" s="84"/>
      <c r="NFV33" s="84"/>
      <c r="NFW33" s="84"/>
      <c r="NFX33" s="84"/>
      <c r="NFY33" s="84"/>
      <c r="NFZ33" s="84"/>
      <c r="NGA33" s="84"/>
      <c r="NGB33" s="84"/>
      <c r="NGC33" s="84"/>
      <c r="NGD33" s="84"/>
      <c r="NGE33" s="84"/>
      <c r="NGF33" s="84"/>
      <c r="NGG33" s="84"/>
      <c r="NGH33" s="84"/>
      <c r="NGI33" s="84"/>
      <c r="NGJ33" s="84"/>
      <c r="NGK33" s="84"/>
      <c r="NGL33" s="84"/>
      <c r="NGM33" s="84"/>
      <c r="NGN33" s="84"/>
      <c r="NGO33" s="84"/>
      <c r="NGP33" s="84"/>
      <c r="NGQ33" s="84"/>
      <c r="NGR33" s="84"/>
      <c r="NGS33" s="84"/>
      <c r="NGT33" s="84"/>
      <c r="NGU33" s="84"/>
      <c r="NGV33" s="84"/>
      <c r="NGW33" s="84"/>
      <c r="NGX33" s="84"/>
      <c r="NGY33" s="84"/>
      <c r="NGZ33" s="84"/>
      <c r="NHA33" s="84"/>
      <c r="NHB33" s="84"/>
      <c r="NHC33" s="84"/>
      <c r="NHD33" s="84"/>
      <c r="NHE33" s="84"/>
      <c r="NHF33" s="84"/>
      <c r="NHG33" s="84"/>
      <c r="NHH33" s="84"/>
      <c r="NHI33" s="84"/>
      <c r="NHJ33" s="84"/>
      <c r="NHK33" s="84"/>
      <c r="NHL33" s="84"/>
      <c r="NHM33" s="84"/>
      <c r="NHN33" s="84"/>
      <c r="NHO33" s="84"/>
      <c r="NHP33" s="84"/>
      <c r="NHQ33" s="84"/>
      <c r="NHR33" s="84"/>
      <c r="NHS33" s="84"/>
      <c r="NHT33" s="84"/>
      <c r="NHU33" s="84"/>
      <c r="NHV33" s="84"/>
      <c r="NHW33" s="84"/>
      <c r="NHX33" s="84"/>
      <c r="NHY33" s="84"/>
      <c r="NHZ33" s="84"/>
      <c r="NIA33" s="84"/>
      <c r="NIB33" s="84"/>
      <c r="NIC33" s="84"/>
      <c r="NID33" s="84"/>
      <c r="NIE33" s="84"/>
      <c r="NIF33" s="84"/>
      <c r="NIG33" s="84"/>
      <c r="NIH33" s="84"/>
      <c r="NII33" s="84"/>
      <c r="NIJ33" s="84"/>
      <c r="NIK33" s="84"/>
      <c r="NIL33" s="84"/>
      <c r="NIM33" s="84"/>
      <c r="NIN33" s="84"/>
      <c r="NIO33" s="84"/>
      <c r="NIP33" s="84"/>
      <c r="NIQ33" s="84"/>
      <c r="NIR33" s="84"/>
      <c r="NIS33" s="84"/>
      <c r="NIT33" s="84"/>
      <c r="NIU33" s="84"/>
      <c r="NIV33" s="84"/>
      <c r="NIW33" s="84"/>
      <c r="NIX33" s="84"/>
      <c r="NIY33" s="84"/>
      <c r="NIZ33" s="84"/>
      <c r="NJA33" s="84"/>
      <c r="NJB33" s="84"/>
      <c r="NJC33" s="84"/>
      <c r="NJD33" s="84"/>
      <c r="NJE33" s="84"/>
      <c r="NJF33" s="84"/>
      <c r="NJG33" s="84"/>
      <c r="NJH33" s="84"/>
      <c r="NJI33" s="84"/>
      <c r="NJJ33" s="84"/>
      <c r="NJK33" s="84"/>
      <c r="NJL33" s="84"/>
      <c r="NJM33" s="84"/>
      <c r="NJN33" s="84"/>
      <c r="NJO33" s="84"/>
      <c r="NJP33" s="84"/>
      <c r="NJQ33" s="84"/>
      <c r="NJR33" s="84"/>
      <c r="NJS33" s="84"/>
      <c r="NJT33" s="84"/>
      <c r="NJU33" s="84"/>
      <c r="NJV33" s="84"/>
      <c r="NJW33" s="84"/>
      <c r="NJX33" s="84"/>
      <c r="NJY33" s="84"/>
      <c r="NJZ33" s="84"/>
      <c r="NKA33" s="84"/>
      <c r="NKB33" s="84"/>
      <c r="NKC33" s="84"/>
      <c r="NKD33" s="84"/>
      <c r="NKE33" s="84"/>
      <c r="NKF33" s="84"/>
      <c r="NKG33" s="84"/>
      <c r="NKH33" s="84"/>
      <c r="NKI33" s="84"/>
      <c r="NKJ33" s="84"/>
      <c r="NKK33" s="84"/>
      <c r="NKL33" s="84"/>
      <c r="NKM33" s="84"/>
      <c r="NKN33" s="84"/>
      <c r="NKO33" s="84"/>
      <c r="NKP33" s="84"/>
      <c r="NKQ33" s="84"/>
      <c r="NKR33" s="84"/>
      <c r="NKS33" s="84"/>
      <c r="NKT33" s="84"/>
      <c r="NKU33" s="84"/>
      <c r="NKV33" s="84"/>
      <c r="NKW33" s="84"/>
      <c r="NKX33" s="84"/>
      <c r="NKY33" s="84"/>
      <c r="NKZ33" s="84"/>
      <c r="NLA33" s="84"/>
      <c r="NLB33" s="84"/>
      <c r="NLC33" s="84"/>
      <c r="NLD33" s="84"/>
      <c r="NLE33" s="84"/>
      <c r="NLF33" s="84"/>
      <c r="NLG33" s="84"/>
      <c r="NLH33" s="84"/>
      <c r="NLI33" s="84"/>
      <c r="NLJ33" s="84"/>
      <c r="NLK33" s="84"/>
      <c r="NLL33" s="84"/>
      <c r="NLM33" s="84"/>
      <c r="NLN33" s="84"/>
      <c r="NLO33" s="84"/>
      <c r="NLP33" s="84"/>
      <c r="NLQ33" s="84"/>
      <c r="NLR33" s="84"/>
      <c r="NLS33" s="84"/>
      <c r="NLT33" s="84"/>
      <c r="NLU33" s="84"/>
      <c r="NLV33" s="84"/>
      <c r="NLW33" s="84"/>
      <c r="NLX33" s="84"/>
      <c r="NLY33" s="84"/>
      <c r="NLZ33" s="84"/>
      <c r="NMA33" s="84"/>
      <c r="NMB33" s="84"/>
      <c r="NMC33" s="84"/>
      <c r="NMD33" s="84"/>
      <c r="NME33" s="84"/>
      <c r="NMF33" s="84"/>
      <c r="NMG33" s="84"/>
      <c r="NMH33" s="84"/>
      <c r="NMI33" s="84"/>
      <c r="NMJ33" s="84"/>
      <c r="NMK33" s="84"/>
      <c r="NML33" s="84"/>
      <c r="NMM33" s="84"/>
      <c r="NMN33" s="84"/>
      <c r="NMO33" s="84"/>
      <c r="NMP33" s="84"/>
      <c r="NMQ33" s="84"/>
      <c r="NMR33" s="84"/>
      <c r="NMS33" s="84"/>
      <c r="NMT33" s="84"/>
      <c r="NMU33" s="84"/>
      <c r="NMV33" s="84"/>
      <c r="NMW33" s="84"/>
      <c r="NMX33" s="84"/>
      <c r="NMY33" s="84"/>
      <c r="NMZ33" s="84"/>
      <c r="NNA33" s="84"/>
      <c r="NNB33" s="84"/>
      <c r="NNC33" s="84"/>
      <c r="NND33" s="84"/>
      <c r="NNE33" s="84"/>
      <c r="NNF33" s="84"/>
      <c r="NNG33" s="84"/>
      <c r="NNH33" s="84"/>
      <c r="NNI33" s="84"/>
      <c r="NNJ33" s="84"/>
      <c r="NNK33" s="84"/>
      <c r="NNL33" s="84"/>
      <c r="NNM33" s="84"/>
      <c r="NNN33" s="84"/>
      <c r="NNO33" s="84"/>
      <c r="NNP33" s="84"/>
      <c r="NNQ33" s="84"/>
      <c r="NNR33" s="84"/>
      <c r="NNS33" s="84"/>
      <c r="NNT33" s="84"/>
      <c r="NNU33" s="84"/>
      <c r="NNV33" s="84"/>
      <c r="NNW33" s="84"/>
      <c r="NNX33" s="84"/>
      <c r="NNY33" s="84"/>
      <c r="NNZ33" s="84"/>
      <c r="NOA33" s="84"/>
      <c r="NOB33" s="84"/>
      <c r="NOC33" s="84"/>
      <c r="NOD33" s="84"/>
      <c r="NOE33" s="84"/>
      <c r="NOF33" s="84"/>
      <c r="NOG33" s="84"/>
      <c r="NOH33" s="84"/>
      <c r="NOI33" s="84"/>
      <c r="NOJ33" s="84"/>
      <c r="NOK33" s="84"/>
      <c r="NOL33" s="84"/>
      <c r="NOM33" s="84"/>
      <c r="NON33" s="84"/>
      <c r="NOO33" s="84"/>
      <c r="NOP33" s="84"/>
      <c r="NOQ33" s="84"/>
      <c r="NOR33" s="84"/>
      <c r="NOS33" s="84"/>
      <c r="NOT33" s="84"/>
      <c r="NOU33" s="84"/>
      <c r="NOV33" s="84"/>
      <c r="NOW33" s="84"/>
      <c r="NOX33" s="84"/>
      <c r="NOY33" s="84"/>
      <c r="NOZ33" s="84"/>
      <c r="NPA33" s="84"/>
      <c r="NPB33" s="84"/>
      <c r="NPC33" s="84"/>
      <c r="NPD33" s="84"/>
      <c r="NPE33" s="84"/>
      <c r="NPF33" s="84"/>
      <c r="NPG33" s="84"/>
      <c r="NPH33" s="84"/>
      <c r="NPI33" s="84"/>
      <c r="NPJ33" s="84"/>
      <c r="NPK33" s="84"/>
      <c r="NPL33" s="84"/>
      <c r="NPM33" s="84"/>
      <c r="NPN33" s="84"/>
      <c r="NPO33" s="84"/>
      <c r="NPP33" s="84"/>
      <c r="NPQ33" s="84"/>
      <c r="NPR33" s="84"/>
      <c r="NPS33" s="84"/>
      <c r="NPT33" s="84"/>
      <c r="NPU33" s="84"/>
      <c r="NPV33" s="84"/>
      <c r="NPW33" s="84"/>
      <c r="NPX33" s="84"/>
      <c r="NPY33" s="84"/>
      <c r="NPZ33" s="84"/>
      <c r="NQA33" s="84"/>
      <c r="NQB33" s="84"/>
      <c r="NQC33" s="84"/>
      <c r="NQD33" s="84"/>
      <c r="NQE33" s="84"/>
      <c r="NQF33" s="84"/>
      <c r="NQG33" s="84"/>
      <c r="NQH33" s="84"/>
      <c r="NQI33" s="84"/>
      <c r="NQJ33" s="84"/>
      <c r="NQK33" s="84"/>
      <c r="NQL33" s="84"/>
      <c r="NQM33" s="84"/>
      <c r="NQN33" s="84"/>
      <c r="NQO33" s="84"/>
      <c r="NQP33" s="84"/>
      <c r="NQQ33" s="84"/>
      <c r="NQR33" s="84"/>
      <c r="NQS33" s="84"/>
      <c r="NQT33" s="84"/>
      <c r="NQU33" s="84"/>
      <c r="NQV33" s="84"/>
      <c r="NQW33" s="84"/>
      <c r="NQX33" s="84"/>
      <c r="NQY33" s="84"/>
      <c r="NQZ33" s="84"/>
      <c r="NRA33" s="84"/>
      <c r="NRB33" s="84"/>
      <c r="NRC33" s="84"/>
      <c r="NRD33" s="84"/>
      <c r="NRE33" s="84"/>
      <c r="NRF33" s="84"/>
      <c r="NRG33" s="84"/>
      <c r="NRH33" s="84"/>
      <c r="NRI33" s="84"/>
      <c r="NRJ33" s="84"/>
      <c r="NRK33" s="84"/>
      <c r="NRL33" s="84"/>
      <c r="NRM33" s="84"/>
      <c r="NRN33" s="84"/>
      <c r="NRO33" s="84"/>
      <c r="NRP33" s="84"/>
      <c r="NRQ33" s="84"/>
      <c r="NRR33" s="84"/>
      <c r="NRS33" s="84"/>
      <c r="NRT33" s="84"/>
      <c r="NRU33" s="84"/>
      <c r="NRV33" s="84"/>
      <c r="NRW33" s="84"/>
      <c r="NRX33" s="84"/>
      <c r="NRY33" s="84"/>
      <c r="NRZ33" s="84"/>
      <c r="NSA33" s="84"/>
      <c r="NSB33" s="84"/>
      <c r="NSC33" s="84"/>
      <c r="NSD33" s="84"/>
      <c r="NSE33" s="84"/>
      <c r="NSF33" s="84"/>
      <c r="NSG33" s="84"/>
      <c r="NSH33" s="84"/>
      <c r="NSI33" s="84"/>
      <c r="NSJ33" s="84"/>
      <c r="NSK33" s="84"/>
      <c r="NSL33" s="84"/>
      <c r="NSM33" s="84"/>
      <c r="NSN33" s="84"/>
      <c r="NSO33" s="84"/>
      <c r="NSP33" s="84"/>
      <c r="NSQ33" s="84"/>
      <c r="NSR33" s="84"/>
      <c r="NSS33" s="84"/>
      <c r="NST33" s="84"/>
      <c r="NSU33" s="84"/>
      <c r="NSV33" s="84"/>
      <c r="NSW33" s="84"/>
      <c r="NSX33" s="84"/>
      <c r="NSY33" s="84"/>
      <c r="NSZ33" s="84"/>
      <c r="NTA33" s="84"/>
      <c r="NTB33" s="84"/>
      <c r="NTC33" s="84"/>
      <c r="NTD33" s="84"/>
      <c r="NTE33" s="84"/>
      <c r="NTF33" s="84"/>
      <c r="NTG33" s="84"/>
      <c r="NTH33" s="84"/>
      <c r="NTI33" s="84"/>
      <c r="NTJ33" s="84"/>
      <c r="NTK33" s="84"/>
      <c r="NTL33" s="84"/>
      <c r="NTM33" s="84"/>
      <c r="NTN33" s="84"/>
      <c r="NTO33" s="84"/>
      <c r="NTP33" s="84"/>
      <c r="NTQ33" s="84"/>
      <c r="NTR33" s="84"/>
      <c r="NTS33" s="84"/>
      <c r="NTT33" s="84"/>
      <c r="NTU33" s="84"/>
      <c r="NTV33" s="84"/>
      <c r="NTW33" s="84"/>
      <c r="NTX33" s="84"/>
      <c r="NTY33" s="84"/>
      <c r="NTZ33" s="84"/>
      <c r="NUA33" s="84"/>
      <c r="NUB33" s="84"/>
      <c r="NUC33" s="84"/>
      <c r="NUD33" s="84"/>
      <c r="NUE33" s="84"/>
      <c r="NUF33" s="84"/>
      <c r="NUG33" s="84"/>
      <c r="NUH33" s="84"/>
      <c r="NUI33" s="84"/>
      <c r="NUJ33" s="84"/>
      <c r="NUK33" s="84"/>
      <c r="NUL33" s="84"/>
      <c r="NUM33" s="84"/>
      <c r="NUN33" s="84"/>
      <c r="NUO33" s="84"/>
      <c r="NUP33" s="84"/>
      <c r="NUQ33" s="84"/>
      <c r="NUR33" s="84"/>
      <c r="NUS33" s="84"/>
      <c r="NUT33" s="84"/>
      <c r="NUU33" s="84"/>
      <c r="NUV33" s="84"/>
      <c r="NUW33" s="84"/>
      <c r="NUX33" s="84"/>
      <c r="NUY33" s="84"/>
      <c r="NUZ33" s="84"/>
      <c r="NVA33" s="84"/>
      <c r="NVB33" s="84"/>
      <c r="NVC33" s="84"/>
      <c r="NVD33" s="84"/>
      <c r="NVE33" s="84"/>
      <c r="NVF33" s="84"/>
      <c r="NVG33" s="84"/>
      <c r="NVH33" s="84"/>
      <c r="NVI33" s="84"/>
      <c r="NVJ33" s="84"/>
      <c r="NVK33" s="84"/>
      <c r="NVL33" s="84"/>
      <c r="NVM33" s="84"/>
      <c r="NVN33" s="84"/>
      <c r="NVO33" s="84"/>
      <c r="NVP33" s="84"/>
      <c r="NVQ33" s="84"/>
      <c r="NVR33" s="84"/>
      <c r="NVS33" s="84"/>
      <c r="NVT33" s="84"/>
      <c r="NVU33" s="84"/>
      <c r="NVV33" s="84"/>
      <c r="NVW33" s="84"/>
      <c r="NVX33" s="84"/>
      <c r="NVY33" s="84"/>
      <c r="NVZ33" s="84"/>
      <c r="NWA33" s="84"/>
      <c r="NWB33" s="84"/>
      <c r="NWC33" s="84"/>
      <c r="NWD33" s="84"/>
      <c r="NWE33" s="84"/>
      <c r="NWF33" s="84"/>
      <c r="NWG33" s="84"/>
      <c r="NWH33" s="84"/>
      <c r="NWI33" s="84"/>
      <c r="NWJ33" s="84"/>
      <c r="NWK33" s="84"/>
      <c r="NWL33" s="84"/>
      <c r="NWM33" s="84"/>
      <c r="NWN33" s="84"/>
      <c r="NWO33" s="84"/>
      <c r="NWP33" s="84"/>
      <c r="NWQ33" s="84"/>
      <c r="NWR33" s="84"/>
      <c r="NWS33" s="84"/>
      <c r="NWT33" s="84"/>
      <c r="NWU33" s="84"/>
      <c r="NWV33" s="84"/>
      <c r="NWW33" s="84"/>
      <c r="NWX33" s="84"/>
      <c r="NWY33" s="84"/>
      <c r="NWZ33" s="84"/>
      <c r="NXA33" s="84"/>
      <c r="NXB33" s="84"/>
      <c r="NXC33" s="84"/>
      <c r="NXD33" s="84"/>
      <c r="NXE33" s="84"/>
      <c r="NXF33" s="84"/>
      <c r="NXG33" s="84"/>
      <c r="NXH33" s="84"/>
      <c r="NXI33" s="84"/>
      <c r="NXJ33" s="84"/>
      <c r="NXK33" s="84"/>
      <c r="NXL33" s="84"/>
      <c r="NXM33" s="84"/>
      <c r="NXN33" s="84"/>
      <c r="NXO33" s="84"/>
      <c r="NXP33" s="84"/>
      <c r="NXQ33" s="84"/>
      <c r="NXR33" s="84"/>
      <c r="NXS33" s="84"/>
      <c r="NXT33" s="84"/>
      <c r="NXU33" s="84"/>
      <c r="NXV33" s="84"/>
      <c r="NXW33" s="84"/>
      <c r="NXX33" s="84"/>
      <c r="NXY33" s="84"/>
      <c r="NXZ33" s="84"/>
      <c r="NYA33" s="84"/>
      <c r="NYB33" s="84"/>
      <c r="NYC33" s="84"/>
      <c r="NYD33" s="84"/>
      <c r="NYE33" s="84"/>
      <c r="NYF33" s="84"/>
      <c r="NYG33" s="84"/>
      <c r="NYH33" s="84"/>
      <c r="NYI33" s="84"/>
      <c r="NYJ33" s="84"/>
      <c r="NYK33" s="84"/>
      <c r="NYL33" s="84"/>
      <c r="NYM33" s="84"/>
      <c r="NYN33" s="84"/>
      <c r="NYO33" s="84"/>
      <c r="NYP33" s="84"/>
      <c r="NYQ33" s="84"/>
      <c r="NYR33" s="84"/>
      <c r="NYS33" s="84"/>
      <c r="NYT33" s="84"/>
      <c r="NYU33" s="84"/>
      <c r="NYV33" s="84"/>
      <c r="NYW33" s="84"/>
      <c r="NYX33" s="84"/>
      <c r="NYY33" s="84"/>
      <c r="NYZ33" s="84"/>
      <c r="NZA33" s="84"/>
      <c r="NZB33" s="84"/>
      <c r="NZC33" s="84"/>
      <c r="NZD33" s="84"/>
      <c r="NZE33" s="84"/>
      <c r="NZF33" s="84"/>
      <c r="NZG33" s="84"/>
      <c r="NZH33" s="84"/>
      <c r="NZI33" s="84"/>
      <c r="NZJ33" s="84"/>
      <c r="NZK33" s="84"/>
      <c r="NZL33" s="84"/>
      <c r="NZM33" s="84"/>
      <c r="NZN33" s="84"/>
      <c r="NZO33" s="84"/>
      <c r="NZP33" s="84"/>
      <c r="NZQ33" s="84"/>
      <c r="NZR33" s="84"/>
      <c r="NZS33" s="84"/>
      <c r="NZT33" s="84"/>
      <c r="NZU33" s="84"/>
      <c r="NZV33" s="84"/>
      <c r="NZW33" s="84"/>
      <c r="NZX33" s="84"/>
      <c r="NZY33" s="84"/>
      <c r="NZZ33" s="84"/>
      <c r="OAA33" s="84"/>
      <c r="OAB33" s="84"/>
      <c r="OAC33" s="84"/>
      <c r="OAD33" s="84"/>
      <c r="OAE33" s="84"/>
      <c r="OAF33" s="84"/>
      <c r="OAG33" s="84"/>
      <c r="OAH33" s="84"/>
      <c r="OAI33" s="84"/>
      <c r="OAJ33" s="84"/>
      <c r="OAK33" s="84"/>
      <c r="OAL33" s="84"/>
      <c r="OAM33" s="84"/>
      <c r="OAN33" s="84"/>
      <c r="OAO33" s="84"/>
      <c r="OAP33" s="84"/>
      <c r="OAQ33" s="84"/>
      <c r="OAR33" s="84"/>
      <c r="OAS33" s="84"/>
      <c r="OAT33" s="84"/>
      <c r="OAU33" s="84"/>
      <c r="OAV33" s="84"/>
      <c r="OAW33" s="84"/>
      <c r="OAX33" s="84"/>
      <c r="OAY33" s="84"/>
      <c r="OAZ33" s="84"/>
      <c r="OBA33" s="84"/>
      <c r="OBB33" s="84"/>
      <c r="OBC33" s="84"/>
      <c r="OBD33" s="84"/>
      <c r="OBE33" s="84"/>
      <c r="OBF33" s="84"/>
      <c r="OBG33" s="84"/>
      <c r="OBH33" s="84"/>
      <c r="OBI33" s="84"/>
      <c r="OBJ33" s="84"/>
      <c r="OBK33" s="84"/>
      <c r="OBL33" s="84"/>
      <c r="OBM33" s="84"/>
      <c r="OBN33" s="84"/>
      <c r="OBO33" s="84"/>
      <c r="OBP33" s="84"/>
      <c r="OBQ33" s="84"/>
      <c r="OBR33" s="84"/>
      <c r="OBS33" s="84"/>
      <c r="OBT33" s="84"/>
      <c r="OBU33" s="84"/>
      <c r="OBV33" s="84"/>
      <c r="OBW33" s="84"/>
      <c r="OBX33" s="84"/>
      <c r="OBY33" s="84"/>
      <c r="OBZ33" s="84"/>
      <c r="OCA33" s="84"/>
      <c r="OCB33" s="84"/>
      <c r="OCC33" s="84"/>
      <c r="OCD33" s="84"/>
      <c r="OCE33" s="84"/>
      <c r="OCF33" s="84"/>
      <c r="OCG33" s="84"/>
      <c r="OCH33" s="84"/>
      <c r="OCI33" s="84"/>
      <c r="OCJ33" s="84"/>
      <c r="OCK33" s="84"/>
      <c r="OCL33" s="84"/>
      <c r="OCM33" s="84"/>
      <c r="OCN33" s="84"/>
      <c r="OCO33" s="84"/>
      <c r="OCP33" s="84"/>
      <c r="OCQ33" s="84"/>
      <c r="OCR33" s="84"/>
      <c r="OCS33" s="84"/>
      <c r="OCT33" s="84"/>
      <c r="OCU33" s="84"/>
      <c r="OCV33" s="84"/>
      <c r="OCW33" s="84"/>
      <c r="OCX33" s="84"/>
      <c r="OCY33" s="84"/>
      <c r="OCZ33" s="84"/>
      <c r="ODA33" s="84"/>
      <c r="ODB33" s="84"/>
      <c r="ODC33" s="84"/>
      <c r="ODD33" s="84"/>
      <c r="ODE33" s="84"/>
      <c r="ODF33" s="84"/>
      <c r="ODG33" s="84"/>
      <c r="ODH33" s="84"/>
      <c r="ODI33" s="84"/>
      <c r="ODJ33" s="84"/>
      <c r="ODK33" s="84"/>
      <c r="ODL33" s="84"/>
      <c r="ODM33" s="84"/>
      <c r="ODN33" s="84"/>
      <c r="ODO33" s="84"/>
      <c r="ODP33" s="84"/>
      <c r="ODQ33" s="84"/>
      <c r="ODR33" s="84"/>
      <c r="ODS33" s="84"/>
      <c r="ODT33" s="84"/>
      <c r="ODU33" s="84"/>
      <c r="ODV33" s="84"/>
      <c r="ODW33" s="84"/>
      <c r="ODX33" s="84"/>
      <c r="ODY33" s="84"/>
      <c r="ODZ33" s="84"/>
      <c r="OEA33" s="84"/>
      <c r="OEB33" s="84"/>
      <c r="OEC33" s="84"/>
      <c r="OED33" s="84"/>
      <c r="OEE33" s="84"/>
      <c r="OEF33" s="84"/>
      <c r="OEG33" s="84"/>
      <c r="OEH33" s="84"/>
      <c r="OEI33" s="84"/>
      <c r="OEJ33" s="84"/>
      <c r="OEK33" s="84"/>
      <c r="OEL33" s="84"/>
      <c r="OEM33" s="84"/>
      <c r="OEN33" s="84"/>
      <c r="OEO33" s="84"/>
      <c r="OEP33" s="84"/>
      <c r="OEQ33" s="84"/>
      <c r="OER33" s="84"/>
      <c r="OES33" s="84"/>
      <c r="OET33" s="84"/>
      <c r="OEU33" s="84"/>
      <c r="OEV33" s="84"/>
      <c r="OEW33" s="84"/>
      <c r="OEX33" s="84"/>
      <c r="OEY33" s="84"/>
      <c r="OEZ33" s="84"/>
      <c r="OFA33" s="84"/>
      <c r="OFB33" s="84"/>
      <c r="OFC33" s="84"/>
      <c r="OFD33" s="84"/>
      <c r="OFE33" s="84"/>
      <c r="OFF33" s="84"/>
      <c r="OFG33" s="84"/>
      <c r="OFH33" s="84"/>
      <c r="OFI33" s="84"/>
      <c r="OFJ33" s="84"/>
      <c r="OFK33" s="84"/>
      <c r="OFL33" s="84"/>
      <c r="OFM33" s="84"/>
      <c r="OFN33" s="84"/>
      <c r="OFO33" s="84"/>
      <c r="OFP33" s="84"/>
      <c r="OFQ33" s="84"/>
      <c r="OFR33" s="84"/>
      <c r="OFS33" s="84"/>
      <c r="OFT33" s="84"/>
      <c r="OFU33" s="84"/>
      <c r="OFV33" s="84"/>
      <c r="OFW33" s="84"/>
      <c r="OFX33" s="84"/>
      <c r="OFY33" s="84"/>
      <c r="OFZ33" s="84"/>
      <c r="OGA33" s="84"/>
      <c r="OGB33" s="84"/>
      <c r="OGC33" s="84"/>
      <c r="OGD33" s="84"/>
      <c r="OGE33" s="84"/>
      <c r="OGF33" s="84"/>
      <c r="OGG33" s="84"/>
      <c r="OGH33" s="84"/>
      <c r="OGI33" s="84"/>
      <c r="OGJ33" s="84"/>
      <c r="OGK33" s="84"/>
      <c r="OGL33" s="84"/>
      <c r="OGM33" s="84"/>
      <c r="OGN33" s="84"/>
      <c r="OGO33" s="84"/>
      <c r="OGP33" s="84"/>
      <c r="OGQ33" s="84"/>
      <c r="OGR33" s="84"/>
      <c r="OGS33" s="84"/>
      <c r="OGT33" s="84"/>
      <c r="OGU33" s="84"/>
      <c r="OGV33" s="84"/>
      <c r="OGW33" s="84"/>
      <c r="OGX33" s="84"/>
      <c r="OGY33" s="84"/>
      <c r="OGZ33" s="84"/>
      <c r="OHA33" s="84"/>
      <c r="OHB33" s="84"/>
      <c r="OHC33" s="84"/>
      <c r="OHD33" s="84"/>
      <c r="OHE33" s="84"/>
      <c r="OHF33" s="84"/>
      <c r="OHG33" s="84"/>
      <c r="OHH33" s="84"/>
      <c r="OHI33" s="84"/>
      <c r="OHJ33" s="84"/>
      <c r="OHK33" s="84"/>
      <c r="OHL33" s="84"/>
      <c r="OHM33" s="84"/>
      <c r="OHN33" s="84"/>
      <c r="OHO33" s="84"/>
      <c r="OHP33" s="84"/>
      <c r="OHQ33" s="84"/>
      <c r="OHR33" s="84"/>
      <c r="OHS33" s="84"/>
      <c r="OHT33" s="84"/>
      <c r="OHU33" s="84"/>
      <c r="OHV33" s="84"/>
      <c r="OHW33" s="84"/>
      <c r="OHX33" s="84"/>
      <c r="OHY33" s="84"/>
      <c r="OHZ33" s="84"/>
      <c r="OIA33" s="84"/>
      <c r="OIB33" s="84"/>
      <c r="OIC33" s="84"/>
      <c r="OID33" s="84"/>
      <c r="OIE33" s="84"/>
      <c r="OIF33" s="84"/>
      <c r="OIG33" s="84"/>
      <c r="OIH33" s="84"/>
      <c r="OII33" s="84"/>
      <c r="OIJ33" s="84"/>
      <c r="OIK33" s="84"/>
      <c r="OIL33" s="84"/>
      <c r="OIM33" s="84"/>
      <c r="OIN33" s="84"/>
      <c r="OIO33" s="84"/>
      <c r="OIP33" s="84"/>
      <c r="OIQ33" s="84"/>
      <c r="OIR33" s="84"/>
      <c r="OIS33" s="84"/>
      <c r="OIT33" s="84"/>
      <c r="OIU33" s="84"/>
      <c r="OIV33" s="84"/>
      <c r="OIW33" s="84"/>
      <c r="OIX33" s="84"/>
      <c r="OIY33" s="84"/>
      <c r="OIZ33" s="84"/>
      <c r="OJA33" s="84"/>
      <c r="OJB33" s="84"/>
      <c r="OJC33" s="84"/>
      <c r="OJD33" s="84"/>
      <c r="OJE33" s="84"/>
      <c r="OJF33" s="84"/>
      <c r="OJG33" s="84"/>
      <c r="OJH33" s="84"/>
      <c r="OJI33" s="84"/>
      <c r="OJJ33" s="84"/>
      <c r="OJK33" s="84"/>
      <c r="OJL33" s="84"/>
      <c r="OJM33" s="84"/>
      <c r="OJN33" s="84"/>
      <c r="OJO33" s="84"/>
      <c r="OJP33" s="84"/>
      <c r="OJQ33" s="84"/>
      <c r="OJR33" s="84"/>
      <c r="OJS33" s="84"/>
      <c r="OJT33" s="84"/>
      <c r="OJU33" s="84"/>
      <c r="OJV33" s="84"/>
      <c r="OJW33" s="84"/>
      <c r="OJX33" s="84"/>
      <c r="OJY33" s="84"/>
      <c r="OJZ33" s="84"/>
      <c r="OKA33" s="84"/>
      <c r="OKB33" s="84"/>
      <c r="OKC33" s="84"/>
      <c r="OKD33" s="84"/>
      <c r="OKE33" s="84"/>
      <c r="OKF33" s="84"/>
      <c r="OKG33" s="84"/>
      <c r="OKH33" s="84"/>
      <c r="OKI33" s="84"/>
      <c r="OKJ33" s="84"/>
      <c r="OKK33" s="84"/>
      <c r="OKL33" s="84"/>
      <c r="OKM33" s="84"/>
      <c r="OKN33" s="84"/>
      <c r="OKO33" s="84"/>
      <c r="OKP33" s="84"/>
      <c r="OKQ33" s="84"/>
      <c r="OKR33" s="84"/>
      <c r="OKS33" s="84"/>
      <c r="OKT33" s="84"/>
      <c r="OKU33" s="84"/>
      <c r="OKV33" s="84"/>
      <c r="OKW33" s="84"/>
      <c r="OKX33" s="84"/>
      <c r="OKY33" s="84"/>
      <c r="OKZ33" s="84"/>
      <c r="OLA33" s="84"/>
      <c r="OLB33" s="84"/>
      <c r="OLC33" s="84"/>
      <c r="OLD33" s="84"/>
      <c r="OLE33" s="84"/>
      <c r="OLF33" s="84"/>
      <c r="OLG33" s="84"/>
      <c r="OLH33" s="84"/>
      <c r="OLI33" s="84"/>
      <c r="OLJ33" s="84"/>
      <c r="OLK33" s="84"/>
      <c r="OLL33" s="84"/>
      <c r="OLM33" s="84"/>
      <c r="OLN33" s="84"/>
      <c r="OLO33" s="84"/>
      <c r="OLP33" s="84"/>
      <c r="OLQ33" s="84"/>
      <c r="OLR33" s="84"/>
      <c r="OLS33" s="84"/>
      <c r="OLT33" s="84"/>
      <c r="OLU33" s="84"/>
      <c r="OLV33" s="84"/>
      <c r="OLW33" s="84"/>
      <c r="OLX33" s="84"/>
      <c r="OLY33" s="84"/>
      <c r="OLZ33" s="84"/>
      <c r="OMA33" s="84"/>
      <c r="OMB33" s="84"/>
      <c r="OMC33" s="84"/>
      <c r="OMD33" s="84"/>
      <c r="OME33" s="84"/>
      <c r="OMF33" s="84"/>
      <c r="OMG33" s="84"/>
      <c r="OMH33" s="84"/>
      <c r="OMI33" s="84"/>
      <c r="OMJ33" s="84"/>
      <c r="OMK33" s="84"/>
      <c r="OML33" s="84"/>
      <c r="OMM33" s="84"/>
      <c r="OMN33" s="84"/>
      <c r="OMO33" s="84"/>
      <c r="OMP33" s="84"/>
      <c r="OMQ33" s="84"/>
      <c r="OMR33" s="84"/>
      <c r="OMS33" s="84"/>
      <c r="OMT33" s="84"/>
      <c r="OMU33" s="84"/>
      <c r="OMV33" s="84"/>
      <c r="OMW33" s="84"/>
      <c r="OMX33" s="84"/>
      <c r="OMY33" s="84"/>
      <c r="OMZ33" s="84"/>
      <c r="ONA33" s="84"/>
      <c r="ONB33" s="84"/>
      <c r="ONC33" s="84"/>
      <c r="OND33" s="84"/>
      <c r="ONE33" s="84"/>
      <c r="ONF33" s="84"/>
      <c r="ONG33" s="84"/>
      <c r="ONH33" s="84"/>
      <c r="ONI33" s="84"/>
      <c r="ONJ33" s="84"/>
      <c r="ONK33" s="84"/>
      <c r="ONL33" s="84"/>
      <c r="ONM33" s="84"/>
      <c r="ONN33" s="84"/>
      <c r="ONO33" s="84"/>
      <c r="ONP33" s="84"/>
      <c r="ONQ33" s="84"/>
      <c r="ONR33" s="84"/>
      <c r="ONS33" s="84"/>
      <c r="ONT33" s="84"/>
      <c r="ONU33" s="84"/>
      <c r="ONV33" s="84"/>
      <c r="ONW33" s="84"/>
      <c r="ONX33" s="84"/>
      <c r="ONY33" s="84"/>
      <c r="ONZ33" s="84"/>
      <c r="OOA33" s="84"/>
      <c r="OOB33" s="84"/>
      <c r="OOC33" s="84"/>
      <c r="OOD33" s="84"/>
      <c r="OOE33" s="84"/>
      <c r="OOF33" s="84"/>
      <c r="OOG33" s="84"/>
      <c r="OOH33" s="84"/>
      <c r="OOI33" s="84"/>
      <c r="OOJ33" s="84"/>
      <c r="OOK33" s="84"/>
      <c r="OOL33" s="84"/>
      <c r="OOM33" s="84"/>
      <c r="OON33" s="84"/>
      <c r="OOO33" s="84"/>
      <c r="OOP33" s="84"/>
      <c r="OOQ33" s="84"/>
      <c r="OOR33" s="84"/>
      <c r="OOS33" s="84"/>
      <c r="OOT33" s="84"/>
      <c r="OOU33" s="84"/>
      <c r="OOV33" s="84"/>
      <c r="OOW33" s="84"/>
      <c r="OOX33" s="84"/>
      <c r="OOY33" s="84"/>
      <c r="OOZ33" s="84"/>
      <c r="OPA33" s="84"/>
      <c r="OPB33" s="84"/>
      <c r="OPC33" s="84"/>
      <c r="OPD33" s="84"/>
      <c r="OPE33" s="84"/>
      <c r="OPF33" s="84"/>
      <c r="OPG33" s="84"/>
      <c r="OPH33" s="84"/>
      <c r="OPI33" s="84"/>
      <c r="OPJ33" s="84"/>
      <c r="OPK33" s="84"/>
      <c r="OPL33" s="84"/>
      <c r="OPM33" s="84"/>
      <c r="OPN33" s="84"/>
      <c r="OPO33" s="84"/>
      <c r="OPP33" s="84"/>
      <c r="OPQ33" s="84"/>
      <c r="OPR33" s="84"/>
      <c r="OPS33" s="84"/>
      <c r="OPT33" s="84"/>
      <c r="OPU33" s="84"/>
      <c r="OPV33" s="84"/>
      <c r="OPW33" s="84"/>
      <c r="OPX33" s="84"/>
      <c r="OPY33" s="84"/>
      <c r="OPZ33" s="84"/>
      <c r="OQA33" s="84"/>
      <c r="OQB33" s="84"/>
      <c r="OQC33" s="84"/>
      <c r="OQD33" s="84"/>
      <c r="OQE33" s="84"/>
      <c r="OQF33" s="84"/>
      <c r="OQG33" s="84"/>
      <c r="OQH33" s="84"/>
      <c r="OQI33" s="84"/>
      <c r="OQJ33" s="84"/>
      <c r="OQK33" s="84"/>
      <c r="OQL33" s="84"/>
      <c r="OQM33" s="84"/>
      <c r="OQN33" s="84"/>
      <c r="OQO33" s="84"/>
      <c r="OQP33" s="84"/>
      <c r="OQQ33" s="84"/>
      <c r="OQR33" s="84"/>
      <c r="OQS33" s="84"/>
      <c r="OQT33" s="84"/>
      <c r="OQU33" s="84"/>
      <c r="OQV33" s="84"/>
      <c r="OQW33" s="84"/>
      <c r="OQX33" s="84"/>
      <c r="OQY33" s="84"/>
      <c r="OQZ33" s="84"/>
      <c r="ORA33" s="84"/>
      <c r="ORB33" s="84"/>
      <c r="ORC33" s="84"/>
      <c r="ORD33" s="84"/>
      <c r="ORE33" s="84"/>
      <c r="ORF33" s="84"/>
      <c r="ORG33" s="84"/>
      <c r="ORH33" s="84"/>
      <c r="ORI33" s="84"/>
      <c r="ORJ33" s="84"/>
      <c r="ORK33" s="84"/>
      <c r="ORL33" s="84"/>
      <c r="ORM33" s="84"/>
      <c r="ORN33" s="84"/>
      <c r="ORO33" s="84"/>
      <c r="ORP33" s="84"/>
      <c r="ORQ33" s="84"/>
      <c r="ORR33" s="84"/>
      <c r="ORS33" s="84"/>
      <c r="ORT33" s="84"/>
      <c r="ORU33" s="84"/>
      <c r="ORV33" s="84"/>
      <c r="ORW33" s="84"/>
      <c r="ORX33" s="84"/>
      <c r="ORY33" s="84"/>
      <c r="ORZ33" s="84"/>
      <c r="OSA33" s="84"/>
      <c r="OSB33" s="84"/>
      <c r="OSC33" s="84"/>
      <c r="OSD33" s="84"/>
      <c r="OSE33" s="84"/>
      <c r="OSF33" s="84"/>
      <c r="OSG33" s="84"/>
      <c r="OSH33" s="84"/>
      <c r="OSI33" s="84"/>
      <c r="OSJ33" s="84"/>
      <c r="OSK33" s="84"/>
      <c r="OSL33" s="84"/>
      <c r="OSM33" s="84"/>
      <c r="OSN33" s="84"/>
      <c r="OSO33" s="84"/>
      <c r="OSP33" s="84"/>
      <c r="OSQ33" s="84"/>
      <c r="OSR33" s="84"/>
      <c r="OSS33" s="84"/>
      <c r="OST33" s="84"/>
      <c r="OSU33" s="84"/>
      <c r="OSV33" s="84"/>
      <c r="OSW33" s="84"/>
      <c r="OSX33" s="84"/>
      <c r="OSY33" s="84"/>
      <c r="OSZ33" s="84"/>
      <c r="OTA33" s="84"/>
      <c r="OTB33" s="84"/>
      <c r="OTC33" s="84"/>
      <c r="OTD33" s="84"/>
      <c r="OTE33" s="84"/>
      <c r="OTF33" s="84"/>
      <c r="OTG33" s="84"/>
      <c r="OTH33" s="84"/>
      <c r="OTI33" s="84"/>
      <c r="OTJ33" s="84"/>
      <c r="OTK33" s="84"/>
      <c r="OTL33" s="84"/>
      <c r="OTM33" s="84"/>
      <c r="OTN33" s="84"/>
      <c r="OTO33" s="84"/>
      <c r="OTP33" s="84"/>
      <c r="OTQ33" s="84"/>
      <c r="OTR33" s="84"/>
      <c r="OTS33" s="84"/>
      <c r="OTT33" s="84"/>
      <c r="OTU33" s="84"/>
      <c r="OTV33" s="84"/>
      <c r="OTW33" s="84"/>
      <c r="OTX33" s="84"/>
      <c r="OTY33" s="84"/>
      <c r="OTZ33" s="84"/>
      <c r="OUA33" s="84"/>
      <c r="OUB33" s="84"/>
      <c r="OUC33" s="84"/>
      <c r="OUD33" s="84"/>
      <c r="OUE33" s="84"/>
      <c r="OUF33" s="84"/>
      <c r="OUG33" s="84"/>
      <c r="OUH33" s="84"/>
      <c r="OUI33" s="84"/>
      <c r="OUJ33" s="84"/>
      <c r="OUK33" s="84"/>
      <c r="OUL33" s="84"/>
      <c r="OUM33" s="84"/>
      <c r="OUN33" s="84"/>
      <c r="OUO33" s="84"/>
      <c r="OUP33" s="84"/>
      <c r="OUQ33" s="84"/>
      <c r="OUR33" s="84"/>
      <c r="OUS33" s="84"/>
      <c r="OUT33" s="84"/>
      <c r="OUU33" s="84"/>
      <c r="OUV33" s="84"/>
      <c r="OUW33" s="84"/>
      <c r="OUX33" s="84"/>
      <c r="OUY33" s="84"/>
      <c r="OUZ33" s="84"/>
      <c r="OVA33" s="84"/>
      <c r="OVB33" s="84"/>
      <c r="OVC33" s="84"/>
      <c r="OVD33" s="84"/>
      <c r="OVE33" s="84"/>
      <c r="OVF33" s="84"/>
      <c r="OVG33" s="84"/>
      <c r="OVH33" s="84"/>
      <c r="OVI33" s="84"/>
      <c r="OVJ33" s="84"/>
      <c r="OVK33" s="84"/>
      <c r="OVL33" s="84"/>
      <c r="OVM33" s="84"/>
      <c r="OVN33" s="84"/>
      <c r="OVO33" s="84"/>
      <c r="OVP33" s="84"/>
      <c r="OVQ33" s="84"/>
      <c r="OVR33" s="84"/>
      <c r="OVS33" s="84"/>
      <c r="OVT33" s="84"/>
      <c r="OVU33" s="84"/>
      <c r="OVV33" s="84"/>
      <c r="OVW33" s="84"/>
      <c r="OVX33" s="84"/>
      <c r="OVY33" s="84"/>
      <c r="OVZ33" s="84"/>
      <c r="OWA33" s="84"/>
      <c r="OWB33" s="84"/>
      <c r="OWC33" s="84"/>
      <c r="OWD33" s="84"/>
      <c r="OWE33" s="84"/>
      <c r="OWF33" s="84"/>
      <c r="OWG33" s="84"/>
      <c r="OWH33" s="84"/>
      <c r="OWI33" s="84"/>
      <c r="OWJ33" s="84"/>
      <c r="OWK33" s="84"/>
      <c r="OWL33" s="84"/>
      <c r="OWM33" s="84"/>
      <c r="OWN33" s="84"/>
      <c r="OWO33" s="84"/>
      <c r="OWP33" s="84"/>
      <c r="OWQ33" s="84"/>
      <c r="OWR33" s="84"/>
      <c r="OWS33" s="84"/>
      <c r="OWT33" s="84"/>
      <c r="OWU33" s="84"/>
      <c r="OWV33" s="84"/>
      <c r="OWW33" s="84"/>
      <c r="OWX33" s="84"/>
      <c r="OWY33" s="84"/>
      <c r="OWZ33" s="84"/>
      <c r="OXA33" s="84"/>
      <c r="OXB33" s="84"/>
      <c r="OXC33" s="84"/>
      <c r="OXD33" s="84"/>
      <c r="OXE33" s="84"/>
      <c r="OXF33" s="84"/>
      <c r="OXG33" s="84"/>
      <c r="OXH33" s="84"/>
      <c r="OXI33" s="84"/>
      <c r="OXJ33" s="84"/>
      <c r="OXK33" s="84"/>
      <c r="OXL33" s="84"/>
      <c r="OXM33" s="84"/>
      <c r="OXN33" s="84"/>
      <c r="OXO33" s="84"/>
      <c r="OXP33" s="84"/>
      <c r="OXQ33" s="84"/>
      <c r="OXR33" s="84"/>
      <c r="OXS33" s="84"/>
      <c r="OXT33" s="84"/>
      <c r="OXU33" s="84"/>
      <c r="OXV33" s="84"/>
      <c r="OXW33" s="84"/>
      <c r="OXX33" s="84"/>
      <c r="OXY33" s="84"/>
      <c r="OXZ33" s="84"/>
      <c r="OYA33" s="84"/>
      <c r="OYB33" s="84"/>
      <c r="OYC33" s="84"/>
      <c r="OYD33" s="84"/>
      <c r="OYE33" s="84"/>
      <c r="OYF33" s="84"/>
      <c r="OYG33" s="84"/>
      <c r="OYH33" s="84"/>
      <c r="OYI33" s="84"/>
      <c r="OYJ33" s="84"/>
      <c r="OYK33" s="84"/>
      <c r="OYL33" s="84"/>
      <c r="OYM33" s="84"/>
      <c r="OYN33" s="84"/>
      <c r="OYO33" s="84"/>
      <c r="OYP33" s="84"/>
      <c r="OYQ33" s="84"/>
      <c r="OYR33" s="84"/>
      <c r="OYS33" s="84"/>
      <c r="OYT33" s="84"/>
      <c r="OYU33" s="84"/>
      <c r="OYV33" s="84"/>
      <c r="OYW33" s="84"/>
      <c r="OYX33" s="84"/>
      <c r="OYY33" s="84"/>
      <c r="OYZ33" s="84"/>
      <c r="OZA33" s="84"/>
      <c r="OZB33" s="84"/>
      <c r="OZC33" s="84"/>
      <c r="OZD33" s="84"/>
      <c r="OZE33" s="84"/>
      <c r="OZF33" s="84"/>
      <c r="OZG33" s="84"/>
      <c r="OZH33" s="84"/>
      <c r="OZI33" s="84"/>
      <c r="OZJ33" s="84"/>
      <c r="OZK33" s="84"/>
      <c r="OZL33" s="84"/>
      <c r="OZM33" s="84"/>
      <c r="OZN33" s="84"/>
      <c r="OZO33" s="84"/>
      <c r="OZP33" s="84"/>
      <c r="OZQ33" s="84"/>
      <c r="OZR33" s="84"/>
      <c r="OZS33" s="84"/>
      <c r="OZT33" s="84"/>
      <c r="OZU33" s="84"/>
      <c r="OZV33" s="84"/>
      <c r="OZW33" s="84"/>
      <c r="OZX33" s="84"/>
      <c r="OZY33" s="84"/>
      <c r="OZZ33" s="84"/>
      <c r="PAA33" s="84"/>
      <c r="PAB33" s="84"/>
      <c r="PAC33" s="84"/>
      <c r="PAD33" s="84"/>
      <c r="PAE33" s="84"/>
      <c r="PAF33" s="84"/>
      <c r="PAG33" s="84"/>
      <c r="PAH33" s="84"/>
      <c r="PAI33" s="84"/>
      <c r="PAJ33" s="84"/>
      <c r="PAK33" s="84"/>
      <c r="PAL33" s="84"/>
      <c r="PAM33" s="84"/>
      <c r="PAN33" s="84"/>
      <c r="PAO33" s="84"/>
      <c r="PAP33" s="84"/>
      <c r="PAQ33" s="84"/>
      <c r="PAR33" s="84"/>
      <c r="PAS33" s="84"/>
      <c r="PAT33" s="84"/>
      <c r="PAU33" s="84"/>
      <c r="PAV33" s="84"/>
      <c r="PAW33" s="84"/>
      <c r="PAX33" s="84"/>
      <c r="PAY33" s="84"/>
      <c r="PAZ33" s="84"/>
      <c r="PBA33" s="84"/>
      <c r="PBB33" s="84"/>
      <c r="PBC33" s="84"/>
      <c r="PBD33" s="84"/>
      <c r="PBE33" s="84"/>
      <c r="PBF33" s="84"/>
      <c r="PBG33" s="84"/>
      <c r="PBH33" s="84"/>
      <c r="PBI33" s="84"/>
      <c r="PBJ33" s="84"/>
      <c r="PBK33" s="84"/>
      <c r="PBL33" s="84"/>
      <c r="PBM33" s="84"/>
      <c r="PBN33" s="84"/>
      <c r="PBO33" s="84"/>
      <c r="PBP33" s="84"/>
      <c r="PBQ33" s="84"/>
      <c r="PBR33" s="84"/>
      <c r="PBS33" s="84"/>
      <c r="PBT33" s="84"/>
      <c r="PBU33" s="84"/>
      <c r="PBV33" s="84"/>
      <c r="PBW33" s="84"/>
      <c r="PBX33" s="84"/>
      <c r="PBY33" s="84"/>
      <c r="PBZ33" s="84"/>
      <c r="PCA33" s="84"/>
      <c r="PCB33" s="84"/>
      <c r="PCC33" s="84"/>
      <c r="PCD33" s="84"/>
      <c r="PCE33" s="84"/>
      <c r="PCF33" s="84"/>
      <c r="PCG33" s="84"/>
      <c r="PCH33" s="84"/>
      <c r="PCI33" s="84"/>
      <c r="PCJ33" s="84"/>
      <c r="PCK33" s="84"/>
      <c r="PCL33" s="84"/>
      <c r="PCM33" s="84"/>
      <c r="PCN33" s="84"/>
      <c r="PCO33" s="84"/>
      <c r="PCP33" s="84"/>
      <c r="PCQ33" s="84"/>
      <c r="PCR33" s="84"/>
      <c r="PCS33" s="84"/>
      <c r="PCT33" s="84"/>
      <c r="PCU33" s="84"/>
      <c r="PCV33" s="84"/>
      <c r="PCW33" s="84"/>
      <c r="PCX33" s="84"/>
      <c r="PCY33" s="84"/>
      <c r="PCZ33" s="84"/>
      <c r="PDA33" s="84"/>
      <c r="PDB33" s="84"/>
      <c r="PDC33" s="84"/>
      <c r="PDD33" s="84"/>
      <c r="PDE33" s="84"/>
      <c r="PDF33" s="84"/>
      <c r="PDG33" s="84"/>
      <c r="PDH33" s="84"/>
      <c r="PDI33" s="84"/>
      <c r="PDJ33" s="84"/>
      <c r="PDK33" s="84"/>
      <c r="PDL33" s="84"/>
      <c r="PDM33" s="84"/>
      <c r="PDN33" s="84"/>
      <c r="PDO33" s="84"/>
      <c r="PDP33" s="84"/>
      <c r="PDQ33" s="84"/>
      <c r="PDR33" s="84"/>
      <c r="PDS33" s="84"/>
      <c r="PDT33" s="84"/>
      <c r="PDU33" s="84"/>
      <c r="PDV33" s="84"/>
      <c r="PDW33" s="84"/>
      <c r="PDX33" s="84"/>
      <c r="PDY33" s="84"/>
      <c r="PDZ33" s="84"/>
      <c r="PEA33" s="84"/>
      <c r="PEB33" s="84"/>
      <c r="PEC33" s="84"/>
      <c r="PED33" s="84"/>
      <c r="PEE33" s="84"/>
      <c r="PEF33" s="84"/>
      <c r="PEG33" s="84"/>
      <c r="PEH33" s="84"/>
      <c r="PEI33" s="84"/>
      <c r="PEJ33" s="84"/>
      <c r="PEK33" s="84"/>
      <c r="PEL33" s="84"/>
      <c r="PEM33" s="84"/>
      <c r="PEN33" s="84"/>
      <c r="PEO33" s="84"/>
      <c r="PEP33" s="84"/>
      <c r="PEQ33" s="84"/>
      <c r="PER33" s="84"/>
      <c r="PES33" s="84"/>
      <c r="PET33" s="84"/>
      <c r="PEU33" s="84"/>
      <c r="PEV33" s="84"/>
      <c r="PEW33" s="84"/>
      <c r="PEX33" s="84"/>
      <c r="PEY33" s="84"/>
      <c r="PEZ33" s="84"/>
      <c r="PFA33" s="84"/>
      <c r="PFB33" s="84"/>
      <c r="PFC33" s="84"/>
      <c r="PFD33" s="84"/>
      <c r="PFE33" s="84"/>
      <c r="PFF33" s="84"/>
      <c r="PFG33" s="84"/>
      <c r="PFH33" s="84"/>
      <c r="PFI33" s="84"/>
      <c r="PFJ33" s="84"/>
      <c r="PFK33" s="84"/>
      <c r="PFL33" s="84"/>
      <c r="PFM33" s="84"/>
      <c r="PFN33" s="84"/>
      <c r="PFO33" s="84"/>
      <c r="PFP33" s="84"/>
      <c r="PFQ33" s="84"/>
      <c r="PFR33" s="84"/>
      <c r="PFS33" s="84"/>
      <c r="PFT33" s="84"/>
      <c r="PFU33" s="84"/>
      <c r="PFV33" s="84"/>
      <c r="PFW33" s="84"/>
      <c r="PFX33" s="84"/>
      <c r="PFY33" s="84"/>
      <c r="PFZ33" s="84"/>
      <c r="PGA33" s="84"/>
      <c r="PGB33" s="84"/>
      <c r="PGC33" s="84"/>
      <c r="PGD33" s="84"/>
      <c r="PGE33" s="84"/>
      <c r="PGF33" s="84"/>
      <c r="PGG33" s="84"/>
      <c r="PGH33" s="84"/>
      <c r="PGI33" s="84"/>
      <c r="PGJ33" s="84"/>
      <c r="PGK33" s="84"/>
      <c r="PGL33" s="84"/>
      <c r="PGM33" s="84"/>
      <c r="PGN33" s="84"/>
      <c r="PGO33" s="84"/>
      <c r="PGP33" s="84"/>
      <c r="PGQ33" s="84"/>
      <c r="PGR33" s="84"/>
      <c r="PGS33" s="84"/>
      <c r="PGT33" s="84"/>
      <c r="PGU33" s="84"/>
      <c r="PGV33" s="84"/>
      <c r="PGW33" s="84"/>
      <c r="PGX33" s="84"/>
      <c r="PGY33" s="84"/>
      <c r="PGZ33" s="84"/>
      <c r="PHA33" s="84"/>
      <c r="PHB33" s="84"/>
      <c r="PHC33" s="84"/>
      <c r="PHD33" s="84"/>
      <c r="PHE33" s="84"/>
      <c r="PHF33" s="84"/>
      <c r="PHG33" s="84"/>
      <c r="PHH33" s="84"/>
      <c r="PHI33" s="84"/>
      <c r="PHJ33" s="84"/>
      <c r="PHK33" s="84"/>
      <c r="PHL33" s="84"/>
      <c r="PHM33" s="84"/>
      <c r="PHN33" s="84"/>
      <c r="PHO33" s="84"/>
      <c r="PHP33" s="84"/>
      <c r="PHQ33" s="84"/>
      <c r="PHR33" s="84"/>
      <c r="PHS33" s="84"/>
      <c r="PHT33" s="84"/>
      <c r="PHU33" s="84"/>
      <c r="PHV33" s="84"/>
      <c r="PHW33" s="84"/>
      <c r="PHX33" s="84"/>
      <c r="PHY33" s="84"/>
      <c r="PHZ33" s="84"/>
      <c r="PIA33" s="84"/>
      <c r="PIB33" s="84"/>
      <c r="PIC33" s="84"/>
      <c r="PID33" s="84"/>
      <c r="PIE33" s="84"/>
      <c r="PIF33" s="84"/>
      <c r="PIG33" s="84"/>
      <c r="PIH33" s="84"/>
      <c r="PII33" s="84"/>
      <c r="PIJ33" s="84"/>
      <c r="PIK33" s="84"/>
      <c r="PIL33" s="84"/>
      <c r="PIM33" s="84"/>
      <c r="PIN33" s="84"/>
      <c r="PIO33" s="84"/>
      <c r="PIP33" s="84"/>
      <c r="PIQ33" s="84"/>
      <c r="PIR33" s="84"/>
      <c r="PIS33" s="84"/>
      <c r="PIT33" s="84"/>
      <c r="PIU33" s="84"/>
      <c r="PIV33" s="84"/>
      <c r="PIW33" s="84"/>
      <c r="PIX33" s="84"/>
      <c r="PIY33" s="84"/>
      <c r="PIZ33" s="84"/>
      <c r="PJA33" s="84"/>
      <c r="PJB33" s="84"/>
      <c r="PJC33" s="84"/>
      <c r="PJD33" s="84"/>
      <c r="PJE33" s="84"/>
      <c r="PJF33" s="84"/>
      <c r="PJG33" s="84"/>
      <c r="PJH33" s="84"/>
      <c r="PJI33" s="84"/>
      <c r="PJJ33" s="84"/>
      <c r="PJK33" s="84"/>
      <c r="PJL33" s="84"/>
      <c r="PJM33" s="84"/>
      <c r="PJN33" s="84"/>
      <c r="PJO33" s="84"/>
      <c r="PJP33" s="84"/>
      <c r="PJQ33" s="84"/>
      <c r="PJR33" s="84"/>
      <c r="PJS33" s="84"/>
      <c r="PJT33" s="84"/>
      <c r="PJU33" s="84"/>
      <c r="PJV33" s="84"/>
      <c r="PJW33" s="84"/>
      <c r="PJX33" s="84"/>
      <c r="PJY33" s="84"/>
      <c r="PJZ33" s="84"/>
      <c r="PKA33" s="84"/>
      <c r="PKB33" s="84"/>
      <c r="PKC33" s="84"/>
      <c r="PKD33" s="84"/>
      <c r="PKE33" s="84"/>
      <c r="PKF33" s="84"/>
      <c r="PKG33" s="84"/>
      <c r="PKH33" s="84"/>
      <c r="PKI33" s="84"/>
      <c r="PKJ33" s="84"/>
      <c r="PKK33" s="84"/>
      <c r="PKL33" s="84"/>
      <c r="PKM33" s="84"/>
      <c r="PKN33" s="84"/>
      <c r="PKO33" s="84"/>
      <c r="PKP33" s="84"/>
      <c r="PKQ33" s="84"/>
      <c r="PKR33" s="84"/>
      <c r="PKS33" s="84"/>
      <c r="PKT33" s="84"/>
      <c r="PKU33" s="84"/>
      <c r="PKV33" s="84"/>
      <c r="PKW33" s="84"/>
      <c r="PKX33" s="84"/>
      <c r="PKY33" s="84"/>
      <c r="PKZ33" s="84"/>
      <c r="PLA33" s="84"/>
      <c r="PLB33" s="84"/>
      <c r="PLC33" s="84"/>
      <c r="PLD33" s="84"/>
      <c r="PLE33" s="84"/>
      <c r="PLF33" s="84"/>
      <c r="PLG33" s="84"/>
      <c r="PLH33" s="84"/>
      <c r="PLI33" s="84"/>
      <c r="PLJ33" s="84"/>
      <c r="PLK33" s="84"/>
      <c r="PLL33" s="84"/>
      <c r="PLM33" s="84"/>
      <c r="PLN33" s="84"/>
      <c r="PLO33" s="84"/>
      <c r="PLP33" s="84"/>
      <c r="PLQ33" s="84"/>
      <c r="PLR33" s="84"/>
      <c r="PLS33" s="84"/>
      <c r="PLT33" s="84"/>
      <c r="PLU33" s="84"/>
      <c r="PLV33" s="84"/>
      <c r="PLW33" s="84"/>
      <c r="PLX33" s="84"/>
      <c r="PLY33" s="84"/>
      <c r="PLZ33" s="84"/>
      <c r="PMA33" s="84"/>
      <c r="PMB33" s="84"/>
      <c r="PMC33" s="84"/>
      <c r="PMD33" s="84"/>
      <c r="PME33" s="84"/>
      <c r="PMF33" s="84"/>
      <c r="PMG33" s="84"/>
      <c r="PMH33" s="84"/>
      <c r="PMI33" s="84"/>
      <c r="PMJ33" s="84"/>
      <c r="PMK33" s="84"/>
      <c r="PML33" s="84"/>
      <c r="PMM33" s="84"/>
      <c r="PMN33" s="84"/>
      <c r="PMO33" s="84"/>
      <c r="PMP33" s="84"/>
      <c r="PMQ33" s="84"/>
      <c r="PMR33" s="84"/>
      <c r="PMS33" s="84"/>
      <c r="PMT33" s="84"/>
      <c r="PMU33" s="84"/>
      <c r="PMV33" s="84"/>
      <c r="PMW33" s="84"/>
      <c r="PMX33" s="84"/>
      <c r="PMY33" s="84"/>
      <c r="PMZ33" s="84"/>
      <c r="PNA33" s="84"/>
      <c r="PNB33" s="84"/>
      <c r="PNC33" s="84"/>
      <c r="PND33" s="84"/>
      <c r="PNE33" s="84"/>
      <c r="PNF33" s="84"/>
      <c r="PNG33" s="84"/>
      <c r="PNH33" s="84"/>
      <c r="PNI33" s="84"/>
      <c r="PNJ33" s="84"/>
      <c r="PNK33" s="84"/>
      <c r="PNL33" s="84"/>
      <c r="PNM33" s="84"/>
      <c r="PNN33" s="84"/>
      <c r="PNO33" s="84"/>
      <c r="PNP33" s="84"/>
      <c r="PNQ33" s="84"/>
      <c r="PNR33" s="84"/>
      <c r="PNS33" s="84"/>
      <c r="PNT33" s="84"/>
      <c r="PNU33" s="84"/>
      <c r="PNV33" s="84"/>
      <c r="PNW33" s="84"/>
      <c r="PNX33" s="84"/>
      <c r="PNY33" s="84"/>
      <c r="PNZ33" s="84"/>
      <c r="POA33" s="84"/>
      <c r="POB33" s="84"/>
      <c r="POC33" s="84"/>
      <c r="POD33" s="84"/>
      <c r="POE33" s="84"/>
      <c r="POF33" s="84"/>
      <c r="POG33" s="84"/>
      <c r="POH33" s="84"/>
      <c r="POI33" s="84"/>
      <c r="POJ33" s="84"/>
      <c r="POK33" s="84"/>
      <c r="POL33" s="84"/>
      <c r="POM33" s="84"/>
      <c r="PON33" s="84"/>
      <c r="POO33" s="84"/>
      <c r="POP33" s="84"/>
      <c r="POQ33" s="84"/>
      <c r="POR33" s="84"/>
      <c r="POS33" s="84"/>
      <c r="POT33" s="84"/>
      <c r="POU33" s="84"/>
      <c r="POV33" s="84"/>
      <c r="POW33" s="84"/>
      <c r="POX33" s="84"/>
      <c r="POY33" s="84"/>
      <c r="POZ33" s="84"/>
      <c r="PPA33" s="84"/>
      <c r="PPB33" s="84"/>
      <c r="PPC33" s="84"/>
      <c r="PPD33" s="84"/>
      <c r="PPE33" s="84"/>
      <c r="PPF33" s="84"/>
      <c r="PPG33" s="84"/>
      <c r="PPH33" s="84"/>
      <c r="PPI33" s="84"/>
      <c r="PPJ33" s="84"/>
      <c r="PPK33" s="84"/>
      <c r="PPL33" s="84"/>
      <c r="PPM33" s="84"/>
      <c r="PPN33" s="84"/>
      <c r="PPO33" s="84"/>
      <c r="PPP33" s="84"/>
      <c r="PPQ33" s="84"/>
      <c r="PPR33" s="84"/>
      <c r="PPS33" s="84"/>
      <c r="PPT33" s="84"/>
      <c r="PPU33" s="84"/>
      <c r="PPV33" s="84"/>
      <c r="PPW33" s="84"/>
      <c r="PPX33" s="84"/>
      <c r="PPY33" s="84"/>
      <c r="PPZ33" s="84"/>
      <c r="PQA33" s="84"/>
      <c r="PQB33" s="84"/>
      <c r="PQC33" s="84"/>
      <c r="PQD33" s="84"/>
      <c r="PQE33" s="84"/>
      <c r="PQF33" s="84"/>
      <c r="PQG33" s="84"/>
      <c r="PQH33" s="84"/>
      <c r="PQI33" s="84"/>
      <c r="PQJ33" s="84"/>
      <c r="PQK33" s="84"/>
      <c r="PQL33" s="84"/>
      <c r="PQM33" s="84"/>
      <c r="PQN33" s="84"/>
      <c r="PQO33" s="84"/>
      <c r="PQP33" s="84"/>
      <c r="PQQ33" s="84"/>
      <c r="PQR33" s="84"/>
      <c r="PQS33" s="84"/>
      <c r="PQT33" s="84"/>
      <c r="PQU33" s="84"/>
      <c r="PQV33" s="84"/>
      <c r="PQW33" s="84"/>
      <c r="PQX33" s="84"/>
      <c r="PQY33" s="84"/>
      <c r="PQZ33" s="84"/>
      <c r="PRA33" s="84"/>
      <c r="PRB33" s="84"/>
      <c r="PRC33" s="84"/>
      <c r="PRD33" s="84"/>
      <c r="PRE33" s="84"/>
      <c r="PRF33" s="84"/>
      <c r="PRG33" s="84"/>
      <c r="PRH33" s="84"/>
      <c r="PRI33" s="84"/>
      <c r="PRJ33" s="84"/>
      <c r="PRK33" s="84"/>
      <c r="PRL33" s="84"/>
      <c r="PRM33" s="84"/>
      <c r="PRN33" s="84"/>
      <c r="PRO33" s="84"/>
      <c r="PRP33" s="84"/>
      <c r="PRQ33" s="84"/>
      <c r="PRR33" s="84"/>
      <c r="PRS33" s="84"/>
      <c r="PRT33" s="84"/>
      <c r="PRU33" s="84"/>
      <c r="PRV33" s="84"/>
      <c r="PRW33" s="84"/>
      <c r="PRX33" s="84"/>
      <c r="PRY33" s="84"/>
      <c r="PRZ33" s="84"/>
      <c r="PSA33" s="84"/>
      <c r="PSB33" s="84"/>
      <c r="PSC33" s="84"/>
      <c r="PSD33" s="84"/>
      <c r="PSE33" s="84"/>
      <c r="PSF33" s="84"/>
      <c r="PSG33" s="84"/>
      <c r="PSH33" s="84"/>
      <c r="PSI33" s="84"/>
      <c r="PSJ33" s="84"/>
      <c r="PSK33" s="84"/>
      <c r="PSL33" s="84"/>
      <c r="PSM33" s="84"/>
      <c r="PSN33" s="84"/>
      <c r="PSO33" s="84"/>
      <c r="PSP33" s="84"/>
      <c r="PSQ33" s="84"/>
      <c r="PSR33" s="84"/>
      <c r="PSS33" s="84"/>
      <c r="PST33" s="84"/>
      <c r="PSU33" s="84"/>
      <c r="PSV33" s="84"/>
      <c r="PSW33" s="84"/>
      <c r="PSX33" s="84"/>
      <c r="PSY33" s="84"/>
      <c r="PSZ33" s="84"/>
      <c r="PTA33" s="84"/>
      <c r="PTB33" s="84"/>
      <c r="PTC33" s="84"/>
      <c r="PTD33" s="84"/>
      <c r="PTE33" s="84"/>
      <c r="PTF33" s="84"/>
      <c r="PTG33" s="84"/>
      <c r="PTH33" s="84"/>
      <c r="PTI33" s="84"/>
      <c r="PTJ33" s="84"/>
      <c r="PTK33" s="84"/>
      <c r="PTL33" s="84"/>
      <c r="PTM33" s="84"/>
      <c r="PTN33" s="84"/>
      <c r="PTO33" s="84"/>
      <c r="PTP33" s="84"/>
      <c r="PTQ33" s="84"/>
      <c r="PTR33" s="84"/>
      <c r="PTS33" s="84"/>
      <c r="PTT33" s="84"/>
      <c r="PTU33" s="84"/>
      <c r="PTV33" s="84"/>
      <c r="PTW33" s="84"/>
      <c r="PTX33" s="84"/>
      <c r="PTY33" s="84"/>
      <c r="PTZ33" s="84"/>
      <c r="PUA33" s="84"/>
      <c r="PUB33" s="84"/>
      <c r="PUC33" s="84"/>
      <c r="PUD33" s="84"/>
      <c r="PUE33" s="84"/>
      <c r="PUF33" s="84"/>
      <c r="PUG33" s="84"/>
      <c r="PUH33" s="84"/>
      <c r="PUI33" s="84"/>
      <c r="PUJ33" s="84"/>
      <c r="PUK33" s="84"/>
      <c r="PUL33" s="84"/>
      <c r="PUM33" s="84"/>
      <c r="PUN33" s="84"/>
      <c r="PUO33" s="84"/>
      <c r="PUP33" s="84"/>
      <c r="PUQ33" s="84"/>
      <c r="PUR33" s="84"/>
      <c r="PUS33" s="84"/>
      <c r="PUT33" s="84"/>
      <c r="PUU33" s="84"/>
      <c r="PUV33" s="84"/>
      <c r="PUW33" s="84"/>
      <c r="PUX33" s="84"/>
      <c r="PUY33" s="84"/>
      <c r="PUZ33" s="84"/>
      <c r="PVA33" s="84"/>
      <c r="PVB33" s="84"/>
      <c r="PVC33" s="84"/>
      <c r="PVD33" s="84"/>
      <c r="PVE33" s="84"/>
      <c r="PVF33" s="84"/>
      <c r="PVG33" s="84"/>
      <c r="PVH33" s="84"/>
      <c r="PVI33" s="84"/>
      <c r="PVJ33" s="84"/>
      <c r="PVK33" s="84"/>
      <c r="PVL33" s="84"/>
      <c r="PVM33" s="84"/>
      <c r="PVN33" s="84"/>
      <c r="PVO33" s="84"/>
      <c r="PVP33" s="84"/>
      <c r="PVQ33" s="84"/>
      <c r="PVR33" s="84"/>
      <c r="PVS33" s="84"/>
      <c r="PVT33" s="84"/>
      <c r="PVU33" s="84"/>
      <c r="PVV33" s="84"/>
      <c r="PVW33" s="84"/>
      <c r="PVX33" s="84"/>
      <c r="PVY33" s="84"/>
      <c r="PVZ33" s="84"/>
      <c r="PWA33" s="84"/>
      <c r="PWB33" s="84"/>
      <c r="PWC33" s="84"/>
      <c r="PWD33" s="84"/>
      <c r="PWE33" s="84"/>
      <c r="PWF33" s="84"/>
      <c r="PWG33" s="84"/>
      <c r="PWH33" s="84"/>
      <c r="PWI33" s="84"/>
      <c r="PWJ33" s="84"/>
      <c r="PWK33" s="84"/>
      <c r="PWL33" s="84"/>
      <c r="PWM33" s="84"/>
      <c r="PWN33" s="84"/>
      <c r="PWO33" s="84"/>
      <c r="PWP33" s="84"/>
      <c r="PWQ33" s="84"/>
      <c r="PWR33" s="84"/>
      <c r="PWS33" s="84"/>
      <c r="PWT33" s="84"/>
      <c r="PWU33" s="84"/>
      <c r="PWV33" s="84"/>
      <c r="PWW33" s="84"/>
      <c r="PWX33" s="84"/>
      <c r="PWY33" s="84"/>
      <c r="PWZ33" s="84"/>
      <c r="PXA33" s="84"/>
      <c r="PXB33" s="84"/>
      <c r="PXC33" s="84"/>
      <c r="PXD33" s="84"/>
      <c r="PXE33" s="84"/>
      <c r="PXF33" s="84"/>
      <c r="PXG33" s="84"/>
      <c r="PXH33" s="84"/>
      <c r="PXI33" s="84"/>
      <c r="PXJ33" s="84"/>
      <c r="PXK33" s="84"/>
      <c r="PXL33" s="84"/>
      <c r="PXM33" s="84"/>
      <c r="PXN33" s="84"/>
      <c r="PXO33" s="84"/>
      <c r="PXP33" s="84"/>
      <c r="PXQ33" s="84"/>
      <c r="PXR33" s="84"/>
      <c r="PXS33" s="84"/>
      <c r="PXT33" s="84"/>
      <c r="PXU33" s="84"/>
      <c r="PXV33" s="84"/>
      <c r="PXW33" s="84"/>
      <c r="PXX33" s="84"/>
      <c r="PXY33" s="84"/>
      <c r="PXZ33" s="84"/>
      <c r="PYA33" s="84"/>
      <c r="PYB33" s="84"/>
      <c r="PYC33" s="84"/>
      <c r="PYD33" s="84"/>
      <c r="PYE33" s="84"/>
      <c r="PYF33" s="84"/>
      <c r="PYG33" s="84"/>
      <c r="PYH33" s="84"/>
      <c r="PYI33" s="84"/>
      <c r="PYJ33" s="84"/>
      <c r="PYK33" s="84"/>
      <c r="PYL33" s="84"/>
      <c r="PYM33" s="84"/>
      <c r="PYN33" s="84"/>
      <c r="PYO33" s="84"/>
      <c r="PYP33" s="84"/>
      <c r="PYQ33" s="84"/>
      <c r="PYR33" s="84"/>
      <c r="PYS33" s="84"/>
      <c r="PYT33" s="84"/>
      <c r="PYU33" s="84"/>
      <c r="PYV33" s="84"/>
      <c r="PYW33" s="84"/>
      <c r="PYX33" s="84"/>
      <c r="PYY33" s="84"/>
      <c r="PYZ33" s="84"/>
      <c r="PZA33" s="84"/>
      <c r="PZB33" s="84"/>
      <c r="PZC33" s="84"/>
      <c r="PZD33" s="84"/>
      <c r="PZE33" s="84"/>
      <c r="PZF33" s="84"/>
      <c r="PZG33" s="84"/>
      <c r="PZH33" s="84"/>
      <c r="PZI33" s="84"/>
      <c r="PZJ33" s="84"/>
      <c r="PZK33" s="84"/>
      <c r="PZL33" s="84"/>
      <c r="PZM33" s="84"/>
      <c r="PZN33" s="84"/>
      <c r="PZO33" s="84"/>
      <c r="PZP33" s="84"/>
      <c r="PZQ33" s="84"/>
      <c r="PZR33" s="84"/>
      <c r="PZS33" s="84"/>
      <c r="PZT33" s="84"/>
      <c r="PZU33" s="84"/>
      <c r="PZV33" s="84"/>
      <c r="PZW33" s="84"/>
      <c r="PZX33" s="84"/>
      <c r="PZY33" s="84"/>
      <c r="PZZ33" s="84"/>
      <c r="QAA33" s="84"/>
      <c r="QAB33" s="84"/>
      <c r="QAC33" s="84"/>
      <c r="QAD33" s="84"/>
      <c r="QAE33" s="84"/>
      <c r="QAF33" s="84"/>
      <c r="QAG33" s="84"/>
      <c r="QAH33" s="84"/>
      <c r="QAI33" s="84"/>
      <c r="QAJ33" s="84"/>
      <c r="QAK33" s="84"/>
      <c r="QAL33" s="84"/>
      <c r="QAM33" s="84"/>
      <c r="QAN33" s="84"/>
      <c r="QAO33" s="84"/>
      <c r="QAP33" s="84"/>
      <c r="QAQ33" s="84"/>
      <c r="QAR33" s="84"/>
      <c r="QAS33" s="84"/>
      <c r="QAT33" s="84"/>
      <c r="QAU33" s="84"/>
      <c r="QAV33" s="84"/>
      <c r="QAW33" s="84"/>
      <c r="QAX33" s="84"/>
      <c r="QAY33" s="84"/>
      <c r="QAZ33" s="84"/>
      <c r="QBA33" s="84"/>
      <c r="QBB33" s="84"/>
      <c r="QBC33" s="84"/>
      <c r="QBD33" s="84"/>
      <c r="QBE33" s="84"/>
      <c r="QBF33" s="84"/>
      <c r="QBG33" s="84"/>
      <c r="QBH33" s="84"/>
      <c r="QBI33" s="84"/>
      <c r="QBJ33" s="84"/>
      <c r="QBK33" s="84"/>
      <c r="QBL33" s="84"/>
      <c r="QBM33" s="84"/>
      <c r="QBN33" s="84"/>
      <c r="QBO33" s="84"/>
      <c r="QBP33" s="84"/>
      <c r="QBQ33" s="84"/>
      <c r="QBR33" s="84"/>
      <c r="QBS33" s="84"/>
      <c r="QBT33" s="84"/>
      <c r="QBU33" s="84"/>
      <c r="QBV33" s="84"/>
      <c r="QBW33" s="84"/>
      <c r="QBX33" s="84"/>
      <c r="QBY33" s="84"/>
      <c r="QBZ33" s="84"/>
      <c r="QCA33" s="84"/>
      <c r="QCB33" s="84"/>
      <c r="QCC33" s="84"/>
      <c r="QCD33" s="84"/>
      <c r="QCE33" s="84"/>
      <c r="QCF33" s="84"/>
      <c r="QCG33" s="84"/>
      <c r="QCH33" s="84"/>
      <c r="QCI33" s="84"/>
      <c r="QCJ33" s="84"/>
      <c r="QCK33" s="84"/>
      <c r="QCL33" s="84"/>
      <c r="QCM33" s="84"/>
      <c r="QCN33" s="84"/>
      <c r="QCO33" s="84"/>
      <c r="QCP33" s="84"/>
      <c r="QCQ33" s="84"/>
      <c r="QCR33" s="84"/>
      <c r="QCS33" s="84"/>
      <c r="QCT33" s="84"/>
      <c r="QCU33" s="84"/>
      <c r="QCV33" s="84"/>
      <c r="QCW33" s="84"/>
      <c r="QCX33" s="84"/>
      <c r="QCY33" s="84"/>
      <c r="QCZ33" s="84"/>
      <c r="QDA33" s="84"/>
      <c r="QDB33" s="84"/>
      <c r="QDC33" s="84"/>
      <c r="QDD33" s="84"/>
      <c r="QDE33" s="84"/>
      <c r="QDF33" s="84"/>
      <c r="QDG33" s="84"/>
      <c r="QDH33" s="84"/>
      <c r="QDI33" s="84"/>
      <c r="QDJ33" s="84"/>
      <c r="QDK33" s="84"/>
      <c r="QDL33" s="84"/>
      <c r="QDM33" s="84"/>
      <c r="QDN33" s="84"/>
      <c r="QDO33" s="84"/>
      <c r="QDP33" s="84"/>
      <c r="QDQ33" s="84"/>
      <c r="QDR33" s="84"/>
      <c r="QDS33" s="84"/>
      <c r="QDT33" s="84"/>
      <c r="QDU33" s="84"/>
      <c r="QDV33" s="84"/>
      <c r="QDW33" s="84"/>
      <c r="QDX33" s="84"/>
      <c r="QDY33" s="84"/>
      <c r="QDZ33" s="84"/>
      <c r="QEA33" s="84"/>
      <c r="QEB33" s="84"/>
      <c r="QEC33" s="84"/>
      <c r="QED33" s="84"/>
      <c r="QEE33" s="84"/>
      <c r="QEF33" s="84"/>
      <c r="QEG33" s="84"/>
      <c r="QEH33" s="84"/>
      <c r="QEI33" s="84"/>
      <c r="QEJ33" s="84"/>
      <c r="QEK33" s="84"/>
      <c r="QEL33" s="84"/>
      <c r="QEM33" s="84"/>
      <c r="QEN33" s="84"/>
      <c r="QEO33" s="84"/>
      <c r="QEP33" s="84"/>
      <c r="QEQ33" s="84"/>
      <c r="QER33" s="84"/>
      <c r="QES33" s="84"/>
      <c r="QET33" s="84"/>
      <c r="QEU33" s="84"/>
      <c r="QEV33" s="84"/>
      <c r="QEW33" s="84"/>
      <c r="QEX33" s="84"/>
      <c r="QEY33" s="84"/>
      <c r="QEZ33" s="84"/>
      <c r="QFA33" s="84"/>
      <c r="QFB33" s="84"/>
      <c r="QFC33" s="84"/>
      <c r="QFD33" s="84"/>
      <c r="QFE33" s="84"/>
      <c r="QFF33" s="84"/>
      <c r="QFG33" s="84"/>
      <c r="QFH33" s="84"/>
      <c r="QFI33" s="84"/>
      <c r="QFJ33" s="84"/>
      <c r="QFK33" s="84"/>
      <c r="QFL33" s="84"/>
      <c r="QFM33" s="84"/>
      <c r="QFN33" s="84"/>
      <c r="QFO33" s="84"/>
      <c r="QFP33" s="84"/>
      <c r="QFQ33" s="84"/>
      <c r="QFR33" s="84"/>
      <c r="QFS33" s="84"/>
      <c r="QFT33" s="84"/>
      <c r="QFU33" s="84"/>
      <c r="QFV33" s="84"/>
      <c r="QFW33" s="84"/>
      <c r="QFX33" s="84"/>
      <c r="QFY33" s="84"/>
      <c r="QFZ33" s="84"/>
      <c r="QGA33" s="84"/>
      <c r="QGB33" s="84"/>
      <c r="QGC33" s="84"/>
      <c r="QGD33" s="84"/>
      <c r="QGE33" s="84"/>
      <c r="QGF33" s="84"/>
      <c r="QGG33" s="84"/>
      <c r="QGH33" s="84"/>
      <c r="QGI33" s="84"/>
      <c r="QGJ33" s="84"/>
      <c r="QGK33" s="84"/>
      <c r="QGL33" s="84"/>
      <c r="QGM33" s="84"/>
      <c r="QGN33" s="84"/>
      <c r="QGO33" s="84"/>
      <c r="QGP33" s="84"/>
      <c r="QGQ33" s="84"/>
      <c r="QGR33" s="84"/>
      <c r="QGS33" s="84"/>
      <c r="QGT33" s="84"/>
      <c r="QGU33" s="84"/>
      <c r="QGV33" s="84"/>
      <c r="QGW33" s="84"/>
      <c r="QGX33" s="84"/>
      <c r="QGY33" s="84"/>
      <c r="QGZ33" s="84"/>
      <c r="QHA33" s="84"/>
      <c r="QHB33" s="84"/>
      <c r="QHC33" s="84"/>
      <c r="QHD33" s="84"/>
      <c r="QHE33" s="84"/>
      <c r="QHF33" s="84"/>
      <c r="QHG33" s="84"/>
      <c r="QHH33" s="84"/>
      <c r="QHI33" s="84"/>
      <c r="QHJ33" s="84"/>
      <c r="QHK33" s="84"/>
      <c r="QHL33" s="84"/>
      <c r="QHM33" s="84"/>
      <c r="QHN33" s="84"/>
      <c r="QHO33" s="84"/>
      <c r="QHP33" s="84"/>
      <c r="QHQ33" s="84"/>
      <c r="QHR33" s="84"/>
      <c r="QHS33" s="84"/>
      <c r="QHT33" s="84"/>
      <c r="QHU33" s="84"/>
      <c r="QHV33" s="84"/>
      <c r="QHW33" s="84"/>
      <c r="QHX33" s="84"/>
      <c r="QHY33" s="84"/>
      <c r="QHZ33" s="84"/>
      <c r="QIA33" s="84"/>
      <c r="QIB33" s="84"/>
      <c r="QIC33" s="84"/>
      <c r="QID33" s="84"/>
      <c r="QIE33" s="84"/>
      <c r="QIF33" s="84"/>
      <c r="QIG33" s="84"/>
      <c r="QIH33" s="84"/>
      <c r="QII33" s="84"/>
      <c r="QIJ33" s="84"/>
      <c r="QIK33" s="84"/>
      <c r="QIL33" s="84"/>
      <c r="QIM33" s="84"/>
      <c r="QIN33" s="84"/>
      <c r="QIO33" s="84"/>
      <c r="QIP33" s="84"/>
      <c r="QIQ33" s="84"/>
      <c r="QIR33" s="84"/>
      <c r="QIS33" s="84"/>
      <c r="QIT33" s="84"/>
      <c r="QIU33" s="84"/>
      <c r="QIV33" s="84"/>
      <c r="QIW33" s="84"/>
      <c r="QIX33" s="84"/>
      <c r="QIY33" s="84"/>
      <c r="QIZ33" s="84"/>
      <c r="QJA33" s="84"/>
      <c r="QJB33" s="84"/>
      <c r="QJC33" s="84"/>
      <c r="QJD33" s="84"/>
      <c r="QJE33" s="84"/>
      <c r="QJF33" s="84"/>
      <c r="QJG33" s="84"/>
      <c r="QJH33" s="84"/>
      <c r="QJI33" s="84"/>
      <c r="QJJ33" s="84"/>
      <c r="QJK33" s="84"/>
      <c r="QJL33" s="84"/>
      <c r="QJM33" s="84"/>
      <c r="QJN33" s="84"/>
      <c r="QJO33" s="84"/>
      <c r="QJP33" s="84"/>
      <c r="QJQ33" s="84"/>
      <c r="QJR33" s="84"/>
      <c r="QJS33" s="84"/>
      <c r="QJT33" s="84"/>
      <c r="QJU33" s="84"/>
      <c r="QJV33" s="84"/>
      <c r="QJW33" s="84"/>
      <c r="QJX33" s="84"/>
      <c r="QJY33" s="84"/>
      <c r="QJZ33" s="84"/>
      <c r="QKA33" s="84"/>
      <c r="QKB33" s="84"/>
      <c r="QKC33" s="84"/>
      <c r="QKD33" s="84"/>
      <c r="QKE33" s="84"/>
      <c r="QKF33" s="84"/>
      <c r="QKG33" s="84"/>
      <c r="QKH33" s="84"/>
      <c r="QKI33" s="84"/>
      <c r="QKJ33" s="84"/>
      <c r="QKK33" s="84"/>
      <c r="QKL33" s="84"/>
      <c r="QKM33" s="84"/>
      <c r="QKN33" s="84"/>
      <c r="QKO33" s="84"/>
      <c r="QKP33" s="84"/>
      <c r="QKQ33" s="84"/>
      <c r="QKR33" s="84"/>
      <c r="QKS33" s="84"/>
      <c r="QKT33" s="84"/>
      <c r="QKU33" s="84"/>
      <c r="QKV33" s="84"/>
      <c r="QKW33" s="84"/>
      <c r="QKX33" s="84"/>
      <c r="QKY33" s="84"/>
      <c r="QKZ33" s="84"/>
      <c r="QLA33" s="84"/>
      <c r="QLB33" s="84"/>
      <c r="QLC33" s="84"/>
      <c r="QLD33" s="84"/>
      <c r="QLE33" s="84"/>
      <c r="QLF33" s="84"/>
      <c r="QLG33" s="84"/>
      <c r="QLH33" s="84"/>
      <c r="QLI33" s="84"/>
      <c r="QLJ33" s="84"/>
      <c r="QLK33" s="84"/>
      <c r="QLL33" s="84"/>
      <c r="QLM33" s="84"/>
      <c r="QLN33" s="84"/>
      <c r="QLO33" s="84"/>
      <c r="QLP33" s="84"/>
      <c r="QLQ33" s="84"/>
      <c r="QLR33" s="84"/>
      <c r="QLS33" s="84"/>
      <c r="QLT33" s="84"/>
      <c r="QLU33" s="84"/>
      <c r="QLV33" s="84"/>
      <c r="QLW33" s="84"/>
      <c r="QLX33" s="84"/>
      <c r="QLY33" s="84"/>
      <c r="QLZ33" s="84"/>
      <c r="QMA33" s="84"/>
      <c r="QMB33" s="84"/>
      <c r="QMC33" s="84"/>
      <c r="QMD33" s="84"/>
      <c r="QME33" s="84"/>
      <c r="QMF33" s="84"/>
      <c r="QMG33" s="84"/>
      <c r="QMH33" s="84"/>
      <c r="QMI33" s="84"/>
      <c r="QMJ33" s="84"/>
      <c r="QMK33" s="84"/>
      <c r="QML33" s="84"/>
      <c r="QMM33" s="84"/>
      <c r="QMN33" s="84"/>
      <c r="QMO33" s="84"/>
      <c r="QMP33" s="84"/>
      <c r="QMQ33" s="84"/>
      <c r="QMR33" s="84"/>
      <c r="QMS33" s="84"/>
      <c r="QMT33" s="84"/>
      <c r="QMU33" s="84"/>
      <c r="QMV33" s="84"/>
      <c r="QMW33" s="84"/>
      <c r="QMX33" s="84"/>
      <c r="QMY33" s="84"/>
      <c r="QMZ33" s="84"/>
      <c r="QNA33" s="84"/>
      <c r="QNB33" s="84"/>
      <c r="QNC33" s="84"/>
      <c r="QND33" s="84"/>
      <c r="QNE33" s="84"/>
      <c r="QNF33" s="84"/>
      <c r="QNG33" s="84"/>
      <c r="QNH33" s="84"/>
      <c r="QNI33" s="84"/>
      <c r="QNJ33" s="84"/>
      <c r="QNK33" s="84"/>
      <c r="QNL33" s="84"/>
      <c r="QNM33" s="84"/>
      <c r="QNN33" s="84"/>
      <c r="QNO33" s="84"/>
      <c r="QNP33" s="84"/>
      <c r="QNQ33" s="84"/>
      <c r="QNR33" s="84"/>
      <c r="QNS33" s="84"/>
      <c r="QNT33" s="84"/>
      <c r="QNU33" s="84"/>
      <c r="QNV33" s="84"/>
      <c r="QNW33" s="84"/>
      <c r="QNX33" s="84"/>
      <c r="QNY33" s="84"/>
      <c r="QNZ33" s="84"/>
      <c r="QOA33" s="84"/>
      <c r="QOB33" s="84"/>
      <c r="QOC33" s="84"/>
      <c r="QOD33" s="84"/>
      <c r="QOE33" s="84"/>
      <c r="QOF33" s="84"/>
      <c r="QOG33" s="84"/>
      <c r="QOH33" s="84"/>
      <c r="QOI33" s="84"/>
      <c r="QOJ33" s="84"/>
      <c r="QOK33" s="84"/>
      <c r="QOL33" s="84"/>
      <c r="QOM33" s="84"/>
      <c r="QON33" s="84"/>
      <c r="QOO33" s="84"/>
      <c r="QOP33" s="84"/>
      <c r="QOQ33" s="84"/>
      <c r="QOR33" s="84"/>
      <c r="QOS33" s="84"/>
      <c r="QOT33" s="84"/>
      <c r="QOU33" s="84"/>
      <c r="QOV33" s="84"/>
      <c r="QOW33" s="84"/>
      <c r="QOX33" s="84"/>
      <c r="QOY33" s="84"/>
      <c r="QOZ33" s="84"/>
      <c r="QPA33" s="84"/>
      <c r="QPB33" s="84"/>
      <c r="QPC33" s="84"/>
      <c r="QPD33" s="84"/>
      <c r="QPE33" s="84"/>
      <c r="QPF33" s="84"/>
      <c r="QPG33" s="84"/>
      <c r="QPH33" s="84"/>
      <c r="QPI33" s="84"/>
      <c r="QPJ33" s="84"/>
      <c r="QPK33" s="84"/>
      <c r="QPL33" s="84"/>
      <c r="QPM33" s="84"/>
      <c r="QPN33" s="84"/>
      <c r="QPO33" s="84"/>
      <c r="QPP33" s="84"/>
      <c r="QPQ33" s="84"/>
      <c r="QPR33" s="84"/>
      <c r="QPS33" s="84"/>
      <c r="QPT33" s="84"/>
      <c r="QPU33" s="84"/>
      <c r="QPV33" s="84"/>
      <c r="QPW33" s="84"/>
      <c r="QPX33" s="84"/>
      <c r="QPY33" s="84"/>
      <c r="QPZ33" s="84"/>
      <c r="QQA33" s="84"/>
      <c r="QQB33" s="84"/>
      <c r="QQC33" s="84"/>
      <c r="QQD33" s="84"/>
      <c r="QQE33" s="84"/>
      <c r="QQF33" s="84"/>
      <c r="QQG33" s="84"/>
      <c r="QQH33" s="84"/>
      <c r="QQI33" s="84"/>
      <c r="QQJ33" s="84"/>
      <c r="QQK33" s="84"/>
      <c r="QQL33" s="84"/>
      <c r="QQM33" s="84"/>
      <c r="QQN33" s="84"/>
      <c r="QQO33" s="84"/>
      <c r="QQP33" s="84"/>
      <c r="QQQ33" s="84"/>
      <c r="QQR33" s="84"/>
      <c r="QQS33" s="84"/>
      <c r="QQT33" s="84"/>
      <c r="QQU33" s="84"/>
      <c r="QQV33" s="84"/>
      <c r="QQW33" s="84"/>
      <c r="QQX33" s="84"/>
      <c r="QQY33" s="84"/>
      <c r="QQZ33" s="84"/>
      <c r="QRA33" s="84"/>
      <c r="QRB33" s="84"/>
      <c r="QRC33" s="84"/>
      <c r="QRD33" s="84"/>
      <c r="QRE33" s="84"/>
      <c r="QRF33" s="84"/>
      <c r="QRG33" s="84"/>
      <c r="QRH33" s="84"/>
      <c r="QRI33" s="84"/>
      <c r="QRJ33" s="84"/>
      <c r="QRK33" s="84"/>
      <c r="QRL33" s="84"/>
      <c r="QRM33" s="84"/>
      <c r="QRN33" s="84"/>
      <c r="QRO33" s="84"/>
      <c r="QRP33" s="84"/>
      <c r="QRQ33" s="84"/>
      <c r="QRR33" s="84"/>
      <c r="QRS33" s="84"/>
      <c r="QRT33" s="84"/>
      <c r="QRU33" s="84"/>
      <c r="QRV33" s="84"/>
      <c r="QRW33" s="84"/>
      <c r="QRX33" s="84"/>
      <c r="QRY33" s="84"/>
      <c r="QRZ33" s="84"/>
      <c r="QSA33" s="84"/>
      <c r="QSB33" s="84"/>
      <c r="QSC33" s="84"/>
      <c r="QSD33" s="84"/>
      <c r="QSE33" s="84"/>
      <c r="QSF33" s="84"/>
      <c r="QSG33" s="84"/>
      <c r="QSH33" s="84"/>
      <c r="QSI33" s="84"/>
      <c r="QSJ33" s="84"/>
      <c r="QSK33" s="84"/>
      <c r="QSL33" s="84"/>
      <c r="QSM33" s="84"/>
      <c r="QSN33" s="84"/>
      <c r="QSO33" s="84"/>
      <c r="QSP33" s="84"/>
      <c r="QSQ33" s="84"/>
      <c r="QSR33" s="84"/>
      <c r="QSS33" s="84"/>
      <c r="QST33" s="84"/>
      <c r="QSU33" s="84"/>
      <c r="QSV33" s="84"/>
      <c r="QSW33" s="84"/>
      <c r="QSX33" s="84"/>
      <c r="QSY33" s="84"/>
      <c r="QSZ33" s="84"/>
      <c r="QTA33" s="84"/>
      <c r="QTB33" s="84"/>
      <c r="QTC33" s="84"/>
      <c r="QTD33" s="84"/>
      <c r="QTE33" s="84"/>
      <c r="QTF33" s="84"/>
      <c r="QTG33" s="84"/>
      <c r="QTH33" s="84"/>
      <c r="QTI33" s="84"/>
      <c r="QTJ33" s="84"/>
      <c r="QTK33" s="84"/>
      <c r="QTL33" s="84"/>
      <c r="QTM33" s="84"/>
      <c r="QTN33" s="84"/>
      <c r="QTO33" s="84"/>
      <c r="QTP33" s="84"/>
      <c r="QTQ33" s="84"/>
      <c r="QTR33" s="84"/>
      <c r="QTS33" s="84"/>
      <c r="QTT33" s="84"/>
      <c r="QTU33" s="84"/>
      <c r="QTV33" s="84"/>
      <c r="QTW33" s="84"/>
      <c r="QTX33" s="84"/>
      <c r="QTY33" s="84"/>
      <c r="QTZ33" s="84"/>
      <c r="QUA33" s="84"/>
      <c r="QUB33" s="84"/>
      <c r="QUC33" s="84"/>
      <c r="QUD33" s="84"/>
      <c r="QUE33" s="84"/>
      <c r="QUF33" s="84"/>
      <c r="QUG33" s="84"/>
      <c r="QUH33" s="84"/>
      <c r="QUI33" s="84"/>
      <c r="QUJ33" s="84"/>
      <c r="QUK33" s="84"/>
      <c r="QUL33" s="84"/>
      <c r="QUM33" s="84"/>
      <c r="QUN33" s="84"/>
      <c r="QUO33" s="84"/>
      <c r="QUP33" s="84"/>
      <c r="QUQ33" s="84"/>
      <c r="QUR33" s="84"/>
      <c r="QUS33" s="84"/>
      <c r="QUT33" s="84"/>
      <c r="QUU33" s="84"/>
      <c r="QUV33" s="84"/>
      <c r="QUW33" s="84"/>
      <c r="QUX33" s="84"/>
      <c r="QUY33" s="84"/>
      <c r="QUZ33" s="84"/>
      <c r="QVA33" s="84"/>
      <c r="QVB33" s="84"/>
      <c r="QVC33" s="84"/>
      <c r="QVD33" s="84"/>
      <c r="QVE33" s="84"/>
      <c r="QVF33" s="84"/>
      <c r="QVG33" s="84"/>
      <c r="QVH33" s="84"/>
      <c r="QVI33" s="84"/>
      <c r="QVJ33" s="84"/>
      <c r="QVK33" s="84"/>
      <c r="QVL33" s="84"/>
      <c r="QVM33" s="84"/>
      <c r="QVN33" s="84"/>
      <c r="QVO33" s="84"/>
      <c r="QVP33" s="84"/>
      <c r="QVQ33" s="84"/>
      <c r="QVR33" s="84"/>
      <c r="QVS33" s="84"/>
      <c r="QVT33" s="84"/>
      <c r="QVU33" s="84"/>
      <c r="QVV33" s="84"/>
      <c r="QVW33" s="84"/>
      <c r="QVX33" s="84"/>
      <c r="QVY33" s="84"/>
      <c r="QVZ33" s="84"/>
      <c r="QWA33" s="84"/>
      <c r="QWB33" s="84"/>
      <c r="QWC33" s="84"/>
      <c r="QWD33" s="84"/>
      <c r="QWE33" s="84"/>
      <c r="QWF33" s="84"/>
      <c r="QWG33" s="84"/>
      <c r="QWH33" s="84"/>
      <c r="QWI33" s="84"/>
      <c r="QWJ33" s="84"/>
      <c r="QWK33" s="84"/>
      <c r="QWL33" s="84"/>
      <c r="QWM33" s="84"/>
      <c r="QWN33" s="84"/>
      <c r="QWO33" s="84"/>
      <c r="QWP33" s="84"/>
      <c r="QWQ33" s="84"/>
      <c r="QWR33" s="84"/>
      <c r="QWS33" s="84"/>
      <c r="QWT33" s="84"/>
      <c r="QWU33" s="84"/>
      <c r="QWV33" s="84"/>
      <c r="QWW33" s="84"/>
      <c r="QWX33" s="84"/>
      <c r="QWY33" s="84"/>
      <c r="QWZ33" s="84"/>
      <c r="QXA33" s="84"/>
      <c r="QXB33" s="84"/>
      <c r="QXC33" s="84"/>
      <c r="QXD33" s="84"/>
      <c r="QXE33" s="84"/>
      <c r="QXF33" s="84"/>
      <c r="QXG33" s="84"/>
      <c r="QXH33" s="84"/>
      <c r="QXI33" s="84"/>
      <c r="QXJ33" s="84"/>
      <c r="QXK33" s="84"/>
      <c r="QXL33" s="84"/>
      <c r="QXM33" s="84"/>
      <c r="QXN33" s="84"/>
      <c r="QXO33" s="84"/>
      <c r="QXP33" s="84"/>
      <c r="QXQ33" s="84"/>
      <c r="QXR33" s="84"/>
      <c r="QXS33" s="84"/>
      <c r="QXT33" s="84"/>
      <c r="QXU33" s="84"/>
      <c r="QXV33" s="84"/>
      <c r="QXW33" s="84"/>
      <c r="QXX33" s="84"/>
      <c r="QXY33" s="84"/>
      <c r="QXZ33" s="84"/>
      <c r="QYA33" s="84"/>
      <c r="QYB33" s="84"/>
      <c r="QYC33" s="84"/>
      <c r="QYD33" s="84"/>
      <c r="QYE33" s="84"/>
      <c r="QYF33" s="84"/>
      <c r="QYG33" s="84"/>
      <c r="QYH33" s="84"/>
      <c r="QYI33" s="84"/>
      <c r="QYJ33" s="84"/>
      <c r="QYK33" s="84"/>
      <c r="QYL33" s="84"/>
      <c r="QYM33" s="84"/>
      <c r="QYN33" s="84"/>
      <c r="QYO33" s="84"/>
      <c r="QYP33" s="84"/>
      <c r="QYQ33" s="84"/>
      <c r="QYR33" s="84"/>
      <c r="QYS33" s="84"/>
      <c r="QYT33" s="84"/>
      <c r="QYU33" s="84"/>
      <c r="QYV33" s="84"/>
      <c r="QYW33" s="84"/>
      <c r="QYX33" s="84"/>
      <c r="QYY33" s="84"/>
      <c r="QYZ33" s="84"/>
      <c r="QZA33" s="84"/>
      <c r="QZB33" s="84"/>
      <c r="QZC33" s="84"/>
      <c r="QZD33" s="84"/>
      <c r="QZE33" s="84"/>
      <c r="QZF33" s="84"/>
      <c r="QZG33" s="84"/>
      <c r="QZH33" s="84"/>
      <c r="QZI33" s="84"/>
      <c r="QZJ33" s="84"/>
      <c r="QZK33" s="84"/>
      <c r="QZL33" s="84"/>
      <c r="QZM33" s="84"/>
      <c r="QZN33" s="84"/>
      <c r="QZO33" s="84"/>
      <c r="QZP33" s="84"/>
      <c r="QZQ33" s="84"/>
      <c r="QZR33" s="84"/>
      <c r="QZS33" s="84"/>
      <c r="QZT33" s="84"/>
      <c r="QZU33" s="84"/>
      <c r="QZV33" s="84"/>
      <c r="QZW33" s="84"/>
      <c r="QZX33" s="84"/>
      <c r="QZY33" s="84"/>
      <c r="QZZ33" s="84"/>
      <c r="RAA33" s="84"/>
      <c r="RAB33" s="84"/>
      <c r="RAC33" s="84"/>
      <c r="RAD33" s="84"/>
      <c r="RAE33" s="84"/>
      <c r="RAF33" s="84"/>
      <c r="RAG33" s="84"/>
      <c r="RAH33" s="84"/>
      <c r="RAI33" s="84"/>
      <c r="RAJ33" s="84"/>
      <c r="RAK33" s="84"/>
      <c r="RAL33" s="84"/>
      <c r="RAM33" s="84"/>
      <c r="RAN33" s="84"/>
      <c r="RAO33" s="84"/>
      <c r="RAP33" s="84"/>
      <c r="RAQ33" s="84"/>
      <c r="RAR33" s="84"/>
      <c r="RAS33" s="84"/>
      <c r="RAT33" s="84"/>
      <c r="RAU33" s="84"/>
      <c r="RAV33" s="84"/>
      <c r="RAW33" s="84"/>
      <c r="RAX33" s="84"/>
      <c r="RAY33" s="84"/>
      <c r="RAZ33" s="84"/>
      <c r="RBA33" s="84"/>
      <c r="RBB33" s="84"/>
      <c r="RBC33" s="84"/>
      <c r="RBD33" s="84"/>
      <c r="RBE33" s="84"/>
      <c r="RBF33" s="84"/>
      <c r="RBG33" s="84"/>
      <c r="RBH33" s="84"/>
      <c r="RBI33" s="84"/>
      <c r="RBJ33" s="84"/>
      <c r="RBK33" s="84"/>
      <c r="RBL33" s="84"/>
      <c r="RBM33" s="84"/>
      <c r="RBN33" s="84"/>
      <c r="RBO33" s="84"/>
      <c r="RBP33" s="84"/>
      <c r="RBQ33" s="84"/>
      <c r="RBR33" s="84"/>
      <c r="RBS33" s="84"/>
      <c r="RBT33" s="84"/>
      <c r="RBU33" s="84"/>
      <c r="RBV33" s="84"/>
      <c r="RBW33" s="84"/>
      <c r="RBX33" s="84"/>
      <c r="RBY33" s="84"/>
      <c r="RBZ33" s="84"/>
      <c r="RCA33" s="84"/>
      <c r="RCB33" s="84"/>
      <c r="RCC33" s="84"/>
      <c r="RCD33" s="84"/>
      <c r="RCE33" s="84"/>
      <c r="RCF33" s="84"/>
      <c r="RCG33" s="84"/>
      <c r="RCH33" s="84"/>
      <c r="RCI33" s="84"/>
      <c r="RCJ33" s="84"/>
      <c r="RCK33" s="84"/>
      <c r="RCL33" s="84"/>
      <c r="RCM33" s="84"/>
      <c r="RCN33" s="84"/>
      <c r="RCO33" s="84"/>
      <c r="RCP33" s="84"/>
      <c r="RCQ33" s="84"/>
      <c r="RCR33" s="84"/>
      <c r="RCS33" s="84"/>
      <c r="RCT33" s="84"/>
      <c r="RCU33" s="84"/>
      <c r="RCV33" s="84"/>
      <c r="RCW33" s="84"/>
      <c r="RCX33" s="84"/>
      <c r="RCY33" s="84"/>
      <c r="RCZ33" s="84"/>
      <c r="RDA33" s="84"/>
      <c r="RDB33" s="84"/>
      <c r="RDC33" s="84"/>
      <c r="RDD33" s="84"/>
      <c r="RDE33" s="84"/>
      <c r="RDF33" s="84"/>
      <c r="RDG33" s="84"/>
      <c r="RDH33" s="84"/>
      <c r="RDI33" s="84"/>
      <c r="RDJ33" s="84"/>
      <c r="RDK33" s="84"/>
      <c r="RDL33" s="84"/>
      <c r="RDM33" s="84"/>
      <c r="RDN33" s="84"/>
      <c r="RDO33" s="84"/>
      <c r="RDP33" s="84"/>
      <c r="RDQ33" s="84"/>
      <c r="RDR33" s="84"/>
      <c r="RDS33" s="84"/>
      <c r="RDT33" s="84"/>
      <c r="RDU33" s="84"/>
      <c r="RDV33" s="84"/>
      <c r="RDW33" s="84"/>
      <c r="RDX33" s="84"/>
      <c r="RDY33" s="84"/>
      <c r="RDZ33" s="84"/>
      <c r="REA33" s="84"/>
      <c r="REB33" s="84"/>
      <c r="REC33" s="84"/>
      <c r="RED33" s="84"/>
      <c r="REE33" s="84"/>
      <c r="REF33" s="84"/>
      <c r="REG33" s="84"/>
      <c r="REH33" s="84"/>
      <c r="REI33" s="84"/>
      <c r="REJ33" s="84"/>
      <c r="REK33" s="84"/>
      <c r="REL33" s="84"/>
      <c r="REM33" s="84"/>
      <c r="REN33" s="84"/>
      <c r="REO33" s="84"/>
      <c r="REP33" s="84"/>
      <c r="REQ33" s="84"/>
      <c r="RER33" s="84"/>
      <c r="RES33" s="84"/>
      <c r="RET33" s="84"/>
      <c r="REU33" s="84"/>
      <c r="REV33" s="84"/>
      <c r="REW33" s="84"/>
      <c r="REX33" s="84"/>
      <c r="REY33" s="84"/>
      <c r="REZ33" s="84"/>
      <c r="RFA33" s="84"/>
      <c r="RFB33" s="84"/>
      <c r="RFC33" s="84"/>
      <c r="RFD33" s="84"/>
      <c r="RFE33" s="84"/>
      <c r="RFF33" s="84"/>
      <c r="RFG33" s="84"/>
      <c r="RFH33" s="84"/>
      <c r="RFI33" s="84"/>
      <c r="RFJ33" s="84"/>
      <c r="RFK33" s="84"/>
      <c r="RFL33" s="84"/>
      <c r="RFM33" s="84"/>
      <c r="RFN33" s="84"/>
      <c r="RFO33" s="84"/>
      <c r="RFP33" s="84"/>
      <c r="RFQ33" s="84"/>
      <c r="RFR33" s="84"/>
      <c r="RFS33" s="84"/>
      <c r="RFT33" s="84"/>
      <c r="RFU33" s="84"/>
      <c r="RFV33" s="84"/>
      <c r="RFW33" s="84"/>
      <c r="RFX33" s="84"/>
      <c r="RFY33" s="84"/>
      <c r="RFZ33" s="84"/>
      <c r="RGA33" s="84"/>
      <c r="RGB33" s="84"/>
      <c r="RGC33" s="84"/>
      <c r="RGD33" s="84"/>
      <c r="RGE33" s="84"/>
      <c r="RGF33" s="84"/>
      <c r="RGG33" s="84"/>
      <c r="RGH33" s="84"/>
      <c r="RGI33" s="84"/>
      <c r="RGJ33" s="84"/>
      <c r="RGK33" s="84"/>
      <c r="RGL33" s="84"/>
      <c r="RGM33" s="84"/>
      <c r="RGN33" s="84"/>
      <c r="RGO33" s="84"/>
      <c r="RGP33" s="84"/>
      <c r="RGQ33" s="84"/>
      <c r="RGR33" s="84"/>
      <c r="RGS33" s="84"/>
      <c r="RGT33" s="84"/>
      <c r="RGU33" s="84"/>
      <c r="RGV33" s="84"/>
      <c r="RGW33" s="84"/>
      <c r="RGX33" s="84"/>
      <c r="RGY33" s="84"/>
      <c r="RGZ33" s="84"/>
      <c r="RHA33" s="84"/>
      <c r="RHB33" s="84"/>
      <c r="RHC33" s="84"/>
      <c r="RHD33" s="84"/>
      <c r="RHE33" s="84"/>
      <c r="RHF33" s="84"/>
      <c r="RHG33" s="84"/>
      <c r="RHH33" s="84"/>
      <c r="RHI33" s="84"/>
      <c r="RHJ33" s="84"/>
      <c r="RHK33" s="84"/>
      <c r="RHL33" s="84"/>
      <c r="RHM33" s="84"/>
      <c r="RHN33" s="84"/>
      <c r="RHO33" s="84"/>
      <c r="RHP33" s="84"/>
      <c r="RHQ33" s="84"/>
      <c r="RHR33" s="84"/>
      <c r="RHS33" s="84"/>
      <c r="RHT33" s="84"/>
      <c r="RHU33" s="84"/>
      <c r="RHV33" s="84"/>
      <c r="RHW33" s="84"/>
      <c r="RHX33" s="84"/>
      <c r="RHY33" s="84"/>
      <c r="RHZ33" s="84"/>
      <c r="RIA33" s="84"/>
      <c r="RIB33" s="84"/>
      <c r="RIC33" s="84"/>
      <c r="RID33" s="84"/>
      <c r="RIE33" s="84"/>
      <c r="RIF33" s="84"/>
      <c r="RIG33" s="84"/>
      <c r="RIH33" s="84"/>
      <c r="RII33" s="84"/>
      <c r="RIJ33" s="84"/>
      <c r="RIK33" s="84"/>
      <c r="RIL33" s="84"/>
      <c r="RIM33" s="84"/>
      <c r="RIN33" s="84"/>
      <c r="RIO33" s="84"/>
      <c r="RIP33" s="84"/>
      <c r="RIQ33" s="84"/>
      <c r="RIR33" s="84"/>
      <c r="RIS33" s="84"/>
      <c r="RIT33" s="84"/>
      <c r="RIU33" s="84"/>
      <c r="RIV33" s="84"/>
      <c r="RIW33" s="84"/>
      <c r="RIX33" s="84"/>
      <c r="RIY33" s="84"/>
      <c r="RIZ33" s="84"/>
      <c r="RJA33" s="84"/>
      <c r="RJB33" s="84"/>
      <c r="RJC33" s="84"/>
      <c r="RJD33" s="84"/>
      <c r="RJE33" s="84"/>
      <c r="RJF33" s="84"/>
      <c r="RJG33" s="84"/>
      <c r="RJH33" s="84"/>
      <c r="RJI33" s="84"/>
      <c r="RJJ33" s="84"/>
      <c r="RJK33" s="84"/>
      <c r="RJL33" s="84"/>
      <c r="RJM33" s="84"/>
      <c r="RJN33" s="84"/>
      <c r="RJO33" s="84"/>
      <c r="RJP33" s="84"/>
      <c r="RJQ33" s="84"/>
      <c r="RJR33" s="84"/>
      <c r="RJS33" s="84"/>
      <c r="RJT33" s="84"/>
      <c r="RJU33" s="84"/>
      <c r="RJV33" s="84"/>
      <c r="RJW33" s="84"/>
      <c r="RJX33" s="84"/>
      <c r="RJY33" s="84"/>
      <c r="RJZ33" s="84"/>
      <c r="RKA33" s="84"/>
      <c r="RKB33" s="84"/>
      <c r="RKC33" s="84"/>
      <c r="RKD33" s="84"/>
      <c r="RKE33" s="84"/>
      <c r="RKF33" s="84"/>
      <c r="RKG33" s="84"/>
      <c r="RKH33" s="84"/>
      <c r="RKI33" s="84"/>
      <c r="RKJ33" s="84"/>
      <c r="RKK33" s="84"/>
      <c r="RKL33" s="84"/>
      <c r="RKM33" s="84"/>
      <c r="RKN33" s="84"/>
      <c r="RKO33" s="84"/>
      <c r="RKP33" s="84"/>
      <c r="RKQ33" s="84"/>
      <c r="RKR33" s="84"/>
      <c r="RKS33" s="84"/>
      <c r="RKT33" s="84"/>
      <c r="RKU33" s="84"/>
      <c r="RKV33" s="84"/>
      <c r="RKW33" s="84"/>
      <c r="RKX33" s="84"/>
      <c r="RKY33" s="84"/>
      <c r="RKZ33" s="84"/>
      <c r="RLA33" s="84"/>
      <c r="RLB33" s="84"/>
      <c r="RLC33" s="84"/>
      <c r="RLD33" s="84"/>
      <c r="RLE33" s="84"/>
      <c r="RLF33" s="84"/>
      <c r="RLG33" s="84"/>
      <c r="RLH33" s="84"/>
      <c r="RLI33" s="84"/>
      <c r="RLJ33" s="84"/>
      <c r="RLK33" s="84"/>
      <c r="RLL33" s="84"/>
      <c r="RLM33" s="84"/>
      <c r="RLN33" s="84"/>
      <c r="RLO33" s="84"/>
      <c r="RLP33" s="84"/>
      <c r="RLQ33" s="84"/>
      <c r="RLR33" s="84"/>
      <c r="RLS33" s="84"/>
      <c r="RLT33" s="84"/>
      <c r="RLU33" s="84"/>
      <c r="RLV33" s="84"/>
      <c r="RLW33" s="84"/>
      <c r="RLX33" s="84"/>
      <c r="RLY33" s="84"/>
      <c r="RLZ33" s="84"/>
      <c r="RMA33" s="84"/>
      <c r="RMB33" s="84"/>
      <c r="RMC33" s="84"/>
      <c r="RMD33" s="84"/>
      <c r="RME33" s="84"/>
      <c r="RMF33" s="84"/>
      <c r="RMG33" s="84"/>
      <c r="RMH33" s="84"/>
      <c r="RMI33" s="84"/>
      <c r="RMJ33" s="84"/>
      <c r="RMK33" s="84"/>
      <c r="RML33" s="84"/>
      <c r="RMM33" s="84"/>
      <c r="RMN33" s="84"/>
      <c r="RMO33" s="84"/>
      <c r="RMP33" s="84"/>
      <c r="RMQ33" s="84"/>
      <c r="RMR33" s="84"/>
      <c r="RMS33" s="84"/>
      <c r="RMT33" s="84"/>
      <c r="RMU33" s="84"/>
      <c r="RMV33" s="84"/>
      <c r="RMW33" s="84"/>
      <c r="RMX33" s="84"/>
      <c r="RMY33" s="84"/>
      <c r="RMZ33" s="84"/>
      <c r="RNA33" s="84"/>
      <c r="RNB33" s="84"/>
      <c r="RNC33" s="84"/>
      <c r="RND33" s="84"/>
      <c r="RNE33" s="84"/>
      <c r="RNF33" s="84"/>
      <c r="RNG33" s="84"/>
      <c r="RNH33" s="84"/>
      <c r="RNI33" s="84"/>
      <c r="RNJ33" s="84"/>
      <c r="RNK33" s="84"/>
      <c r="RNL33" s="84"/>
      <c r="RNM33" s="84"/>
      <c r="RNN33" s="84"/>
      <c r="RNO33" s="84"/>
      <c r="RNP33" s="84"/>
      <c r="RNQ33" s="84"/>
      <c r="RNR33" s="84"/>
      <c r="RNS33" s="84"/>
      <c r="RNT33" s="84"/>
      <c r="RNU33" s="84"/>
      <c r="RNV33" s="84"/>
      <c r="RNW33" s="84"/>
      <c r="RNX33" s="84"/>
      <c r="RNY33" s="84"/>
      <c r="RNZ33" s="84"/>
      <c r="ROA33" s="84"/>
      <c r="ROB33" s="84"/>
      <c r="ROC33" s="84"/>
      <c r="ROD33" s="84"/>
      <c r="ROE33" s="84"/>
      <c r="ROF33" s="84"/>
      <c r="ROG33" s="84"/>
      <c r="ROH33" s="84"/>
      <c r="ROI33" s="84"/>
      <c r="ROJ33" s="84"/>
      <c r="ROK33" s="84"/>
      <c r="ROL33" s="84"/>
      <c r="ROM33" s="84"/>
      <c r="RON33" s="84"/>
      <c r="ROO33" s="84"/>
      <c r="ROP33" s="84"/>
      <c r="ROQ33" s="84"/>
      <c r="ROR33" s="84"/>
      <c r="ROS33" s="84"/>
      <c r="ROT33" s="84"/>
      <c r="ROU33" s="84"/>
      <c r="ROV33" s="84"/>
      <c r="ROW33" s="84"/>
      <c r="ROX33" s="84"/>
      <c r="ROY33" s="84"/>
      <c r="ROZ33" s="84"/>
      <c r="RPA33" s="84"/>
      <c r="RPB33" s="84"/>
      <c r="RPC33" s="84"/>
      <c r="RPD33" s="84"/>
      <c r="RPE33" s="84"/>
      <c r="RPF33" s="84"/>
      <c r="RPG33" s="84"/>
      <c r="RPH33" s="84"/>
      <c r="RPI33" s="84"/>
      <c r="RPJ33" s="84"/>
      <c r="RPK33" s="84"/>
      <c r="RPL33" s="84"/>
      <c r="RPM33" s="84"/>
      <c r="RPN33" s="84"/>
      <c r="RPO33" s="84"/>
      <c r="RPP33" s="84"/>
      <c r="RPQ33" s="84"/>
      <c r="RPR33" s="84"/>
      <c r="RPS33" s="84"/>
      <c r="RPT33" s="84"/>
      <c r="RPU33" s="84"/>
      <c r="RPV33" s="84"/>
      <c r="RPW33" s="84"/>
      <c r="RPX33" s="84"/>
      <c r="RPY33" s="84"/>
      <c r="RPZ33" s="84"/>
      <c r="RQA33" s="84"/>
      <c r="RQB33" s="84"/>
      <c r="RQC33" s="84"/>
      <c r="RQD33" s="84"/>
      <c r="RQE33" s="84"/>
      <c r="RQF33" s="84"/>
      <c r="RQG33" s="84"/>
      <c r="RQH33" s="84"/>
      <c r="RQI33" s="84"/>
      <c r="RQJ33" s="84"/>
      <c r="RQK33" s="84"/>
      <c r="RQL33" s="84"/>
      <c r="RQM33" s="84"/>
      <c r="RQN33" s="84"/>
      <c r="RQO33" s="84"/>
      <c r="RQP33" s="84"/>
      <c r="RQQ33" s="84"/>
      <c r="RQR33" s="84"/>
      <c r="RQS33" s="84"/>
      <c r="RQT33" s="84"/>
      <c r="RQU33" s="84"/>
      <c r="RQV33" s="84"/>
      <c r="RQW33" s="84"/>
      <c r="RQX33" s="84"/>
      <c r="RQY33" s="84"/>
      <c r="RQZ33" s="84"/>
      <c r="RRA33" s="84"/>
      <c r="RRB33" s="84"/>
      <c r="RRC33" s="84"/>
      <c r="RRD33" s="84"/>
      <c r="RRE33" s="84"/>
      <c r="RRF33" s="84"/>
      <c r="RRG33" s="84"/>
      <c r="RRH33" s="84"/>
      <c r="RRI33" s="84"/>
      <c r="RRJ33" s="84"/>
      <c r="RRK33" s="84"/>
      <c r="RRL33" s="84"/>
      <c r="RRM33" s="84"/>
      <c r="RRN33" s="84"/>
      <c r="RRO33" s="84"/>
      <c r="RRP33" s="84"/>
      <c r="RRQ33" s="84"/>
      <c r="RRR33" s="84"/>
      <c r="RRS33" s="84"/>
      <c r="RRT33" s="84"/>
      <c r="RRU33" s="84"/>
      <c r="RRV33" s="84"/>
      <c r="RRW33" s="84"/>
      <c r="RRX33" s="84"/>
      <c r="RRY33" s="84"/>
      <c r="RRZ33" s="84"/>
      <c r="RSA33" s="84"/>
      <c r="RSB33" s="84"/>
      <c r="RSC33" s="84"/>
      <c r="RSD33" s="84"/>
      <c r="RSE33" s="84"/>
      <c r="RSF33" s="84"/>
      <c r="RSG33" s="84"/>
      <c r="RSH33" s="84"/>
      <c r="RSI33" s="84"/>
      <c r="RSJ33" s="84"/>
      <c r="RSK33" s="84"/>
      <c r="RSL33" s="84"/>
      <c r="RSM33" s="84"/>
      <c r="RSN33" s="84"/>
      <c r="RSO33" s="84"/>
      <c r="RSP33" s="84"/>
      <c r="RSQ33" s="84"/>
      <c r="RSR33" s="84"/>
      <c r="RSS33" s="84"/>
      <c r="RST33" s="84"/>
      <c r="RSU33" s="84"/>
      <c r="RSV33" s="84"/>
      <c r="RSW33" s="84"/>
      <c r="RSX33" s="84"/>
      <c r="RSY33" s="84"/>
      <c r="RSZ33" s="84"/>
      <c r="RTA33" s="84"/>
      <c r="RTB33" s="84"/>
      <c r="RTC33" s="84"/>
      <c r="RTD33" s="84"/>
      <c r="RTE33" s="84"/>
      <c r="RTF33" s="84"/>
      <c r="RTG33" s="84"/>
      <c r="RTH33" s="84"/>
      <c r="RTI33" s="84"/>
      <c r="RTJ33" s="84"/>
      <c r="RTK33" s="84"/>
      <c r="RTL33" s="84"/>
      <c r="RTM33" s="84"/>
      <c r="RTN33" s="84"/>
      <c r="RTO33" s="84"/>
      <c r="RTP33" s="84"/>
      <c r="RTQ33" s="84"/>
      <c r="RTR33" s="84"/>
      <c r="RTS33" s="84"/>
      <c r="RTT33" s="84"/>
      <c r="RTU33" s="84"/>
      <c r="RTV33" s="84"/>
      <c r="RTW33" s="84"/>
      <c r="RTX33" s="84"/>
      <c r="RTY33" s="84"/>
      <c r="RTZ33" s="84"/>
      <c r="RUA33" s="84"/>
      <c r="RUB33" s="84"/>
      <c r="RUC33" s="84"/>
      <c r="RUD33" s="84"/>
      <c r="RUE33" s="84"/>
      <c r="RUF33" s="84"/>
      <c r="RUG33" s="84"/>
      <c r="RUH33" s="84"/>
      <c r="RUI33" s="84"/>
      <c r="RUJ33" s="84"/>
      <c r="RUK33" s="84"/>
      <c r="RUL33" s="84"/>
      <c r="RUM33" s="84"/>
      <c r="RUN33" s="84"/>
      <c r="RUO33" s="84"/>
      <c r="RUP33" s="84"/>
      <c r="RUQ33" s="84"/>
      <c r="RUR33" s="84"/>
      <c r="RUS33" s="84"/>
      <c r="RUT33" s="84"/>
      <c r="RUU33" s="84"/>
      <c r="RUV33" s="84"/>
      <c r="RUW33" s="84"/>
      <c r="RUX33" s="84"/>
      <c r="RUY33" s="84"/>
      <c r="RUZ33" s="84"/>
      <c r="RVA33" s="84"/>
      <c r="RVB33" s="84"/>
      <c r="RVC33" s="84"/>
      <c r="RVD33" s="84"/>
      <c r="RVE33" s="84"/>
      <c r="RVF33" s="84"/>
      <c r="RVG33" s="84"/>
      <c r="RVH33" s="84"/>
      <c r="RVI33" s="84"/>
      <c r="RVJ33" s="84"/>
      <c r="RVK33" s="84"/>
      <c r="RVL33" s="84"/>
      <c r="RVM33" s="84"/>
      <c r="RVN33" s="84"/>
      <c r="RVO33" s="84"/>
      <c r="RVP33" s="84"/>
      <c r="RVQ33" s="84"/>
      <c r="RVR33" s="84"/>
      <c r="RVS33" s="84"/>
      <c r="RVT33" s="84"/>
      <c r="RVU33" s="84"/>
      <c r="RVV33" s="84"/>
      <c r="RVW33" s="84"/>
      <c r="RVX33" s="84"/>
      <c r="RVY33" s="84"/>
      <c r="RVZ33" s="84"/>
      <c r="RWA33" s="84"/>
      <c r="RWB33" s="84"/>
      <c r="RWC33" s="84"/>
      <c r="RWD33" s="84"/>
      <c r="RWE33" s="84"/>
      <c r="RWF33" s="84"/>
      <c r="RWG33" s="84"/>
      <c r="RWH33" s="84"/>
      <c r="RWI33" s="84"/>
      <c r="RWJ33" s="84"/>
      <c r="RWK33" s="84"/>
      <c r="RWL33" s="84"/>
      <c r="RWM33" s="84"/>
      <c r="RWN33" s="84"/>
      <c r="RWO33" s="84"/>
      <c r="RWP33" s="84"/>
      <c r="RWQ33" s="84"/>
      <c r="RWR33" s="84"/>
      <c r="RWS33" s="84"/>
      <c r="RWT33" s="84"/>
      <c r="RWU33" s="84"/>
      <c r="RWV33" s="84"/>
      <c r="RWW33" s="84"/>
      <c r="RWX33" s="84"/>
      <c r="RWY33" s="84"/>
      <c r="RWZ33" s="84"/>
      <c r="RXA33" s="84"/>
      <c r="RXB33" s="84"/>
      <c r="RXC33" s="84"/>
      <c r="RXD33" s="84"/>
      <c r="RXE33" s="84"/>
      <c r="RXF33" s="84"/>
      <c r="RXG33" s="84"/>
      <c r="RXH33" s="84"/>
      <c r="RXI33" s="84"/>
      <c r="RXJ33" s="84"/>
      <c r="RXK33" s="84"/>
      <c r="RXL33" s="84"/>
      <c r="RXM33" s="84"/>
      <c r="RXN33" s="84"/>
      <c r="RXO33" s="84"/>
      <c r="RXP33" s="84"/>
      <c r="RXQ33" s="84"/>
      <c r="RXR33" s="84"/>
      <c r="RXS33" s="84"/>
      <c r="RXT33" s="84"/>
      <c r="RXU33" s="84"/>
      <c r="RXV33" s="84"/>
      <c r="RXW33" s="84"/>
      <c r="RXX33" s="84"/>
      <c r="RXY33" s="84"/>
      <c r="RXZ33" s="84"/>
      <c r="RYA33" s="84"/>
      <c r="RYB33" s="84"/>
      <c r="RYC33" s="84"/>
      <c r="RYD33" s="84"/>
      <c r="RYE33" s="84"/>
      <c r="RYF33" s="84"/>
      <c r="RYG33" s="84"/>
      <c r="RYH33" s="84"/>
      <c r="RYI33" s="84"/>
      <c r="RYJ33" s="84"/>
      <c r="RYK33" s="84"/>
      <c r="RYL33" s="84"/>
      <c r="RYM33" s="84"/>
      <c r="RYN33" s="84"/>
      <c r="RYO33" s="84"/>
      <c r="RYP33" s="84"/>
      <c r="RYQ33" s="84"/>
      <c r="RYR33" s="84"/>
      <c r="RYS33" s="84"/>
      <c r="RYT33" s="84"/>
      <c r="RYU33" s="84"/>
      <c r="RYV33" s="84"/>
      <c r="RYW33" s="84"/>
      <c r="RYX33" s="84"/>
      <c r="RYY33" s="84"/>
      <c r="RYZ33" s="84"/>
      <c r="RZA33" s="84"/>
      <c r="RZB33" s="84"/>
      <c r="RZC33" s="84"/>
      <c r="RZD33" s="84"/>
      <c r="RZE33" s="84"/>
      <c r="RZF33" s="84"/>
      <c r="RZG33" s="84"/>
      <c r="RZH33" s="84"/>
      <c r="RZI33" s="84"/>
      <c r="RZJ33" s="84"/>
      <c r="RZK33" s="84"/>
      <c r="RZL33" s="84"/>
      <c r="RZM33" s="84"/>
      <c r="RZN33" s="84"/>
      <c r="RZO33" s="84"/>
      <c r="RZP33" s="84"/>
      <c r="RZQ33" s="84"/>
      <c r="RZR33" s="84"/>
      <c r="RZS33" s="84"/>
      <c r="RZT33" s="84"/>
      <c r="RZU33" s="84"/>
      <c r="RZV33" s="84"/>
      <c r="RZW33" s="84"/>
      <c r="RZX33" s="84"/>
      <c r="RZY33" s="84"/>
      <c r="RZZ33" s="84"/>
      <c r="SAA33" s="84"/>
      <c r="SAB33" s="84"/>
      <c r="SAC33" s="84"/>
      <c r="SAD33" s="84"/>
      <c r="SAE33" s="84"/>
      <c r="SAF33" s="84"/>
      <c r="SAG33" s="84"/>
      <c r="SAH33" s="84"/>
      <c r="SAI33" s="84"/>
      <c r="SAJ33" s="84"/>
      <c r="SAK33" s="84"/>
      <c r="SAL33" s="84"/>
      <c r="SAM33" s="84"/>
      <c r="SAN33" s="84"/>
      <c r="SAO33" s="84"/>
      <c r="SAP33" s="84"/>
      <c r="SAQ33" s="84"/>
      <c r="SAR33" s="84"/>
      <c r="SAS33" s="84"/>
      <c r="SAT33" s="84"/>
      <c r="SAU33" s="84"/>
      <c r="SAV33" s="84"/>
      <c r="SAW33" s="84"/>
      <c r="SAX33" s="84"/>
      <c r="SAY33" s="84"/>
      <c r="SAZ33" s="84"/>
      <c r="SBA33" s="84"/>
      <c r="SBB33" s="84"/>
      <c r="SBC33" s="84"/>
      <c r="SBD33" s="84"/>
      <c r="SBE33" s="84"/>
      <c r="SBF33" s="84"/>
      <c r="SBG33" s="84"/>
      <c r="SBH33" s="84"/>
      <c r="SBI33" s="84"/>
      <c r="SBJ33" s="84"/>
      <c r="SBK33" s="84"/>
      <c r="SBL33" s="84"/>
      <c r="SBM33" s="84"/>
      <c r="SBN33" s="84"/>
      <c r="SBO33" s="84"/>
      <c r="SBP33" s="84"/>
      <c r="SBQ33" s="84"/>
      <c r="SBR33" s="84"/>
      <c r="SBS33" s="84"/>
      <c r="SBT33" s="84"/>
      <c r="SBU33" s="84"/>
      <c r="SBV33" s="84"/>
      <c r="SBW33" s="84"/>
      <c r="SBX33" s="84"/>
      <c r="SBY33" s="84"/>
      <c r="SBZ33" s="84"/>
      <c r="SCA33" s="84"/>
      <c r="SCB33" s="84"/>
      <c r="SCC33" s="84"/>
      <c r="SCD33" s="84"/>
      <c r="SCE33" s="84"/>
      <c r="SCF33" s="84"/>
      <c r="SCG33" s="84"/>
      <c r="SCH33" s="84"/>
      <c r="SCI33" s="84"/>
      <c r="SCJ33" s="84"/>
      <c r="SCK33" s="84"/>
      <c r="SCL33" s="84"/>
      <c r="SCM33" s="84"/>
      <c r="SCN33" s="84"/>
      <c r="SCO33" s="84"/>
      <c r="SCP33" s="84"/>
      <c r="SCQ33" s="84"/>
      <c r="SCR33" s="84"/>
      <c r="SCS33" s="84"/>
      <c r="SCT33" s="84"/>
      <c r="SCU33" s="84"/>
      <c r="SCV33" s="84"/>
      <c r="SCW33" s="84"/>
      <c r="SCX33" s="84"/>
      <c r="SCY33" s="84"/>
      <c r="SCZ33" s="84"/>
      <c r="SDA33" s="84"/>
      <c r="SDB33" s="84"/>
      <c r="SDC33" s="84"/>
      <c r="SDD33" s="84"/>
      <c r="SDE33" s="84"/>
      <c r="SDF33" s="84"/>
      <c r="SDG33" s="84"/>
      <c r="SDH33" s="84"/>
      <c r="SDI33" s="84"/>
      <c r="SDJ33" s="84"/>
      <c r="SDK33" s="84"/>
      <c r="SDL33" s="84"/>
      <c r="SDM33" s="84"/>
      <c r="SDN33" s="84"/>
      <c r="SDO33" s="84"/>
      <c r="SDP33" s="84"/>
      <c r="SDQ33" s="84"/>
      <c r="SDR33" s="84"/>
      <c r="SDS33" s="84"/>
      <c r="SDT33" s="84"/>
      <c r="SDU33" s="84"/>
      <c r="SDV33" s="84"/>
      <c r="SDW33" s="84"/>
      <c r="SDX33" s="84"/>
      <c r="SDY33" s="84"/>
      <c r="SDZ33" s="84"/>
      <c r="SEA33" s="84"/>
      <c r="SEB33" s="84"/>
      <c r="SEC33" s="84"/>
      <c r="SED33" s="84"/>
      <c r="SEE33" s="84"/>
      <c r="SEF33" s="84"/>
      <c r="SEG33" s="84"/>
      <c r="SEH33" s="84"/>
      <c r="SEI33" s="84"/>
      <c r="SEJ33" s="84"/>
      <c r="SEK33" s="84"/>
      <c r="SEL33" s="84"/>
      <c r="SEM33" s="84"/>
      <c r="SEN33" s="84"/>
      <c r="SEO33" s="84"/>
      <c r="SEP33" s="84"/>
      <c r="SEQ33" s="84"/>
      <c r="SER33" s="84"/>
      <c r="SES33" s="84"/>
      <c r="SET33" s="84"/>
      <c r="SEU33" s="84"/>
      <c r="SEV33" s="84"/>
      <c r="SEW33" s="84"/>
      <c r="SEX33" s="84"/>
      <c r="SEY33" s="84"/>
      <c r="SEZ33" s="84"/>
      <c r="SFA33" s="84"/>
      <c r="SFB33" s="84"/>
      <c r="SFC33" s="84"/>
      <c r="SFD33" s="84"/>
      <c r="SFE33" s="84"/>
      <c r="SFF33" s="84"/>
      <c r="SFG33" s="84"/>
      <c r="SFH33" s="84"/>
      <c r="SFI33" s="84"/>
      <c r="SFJ33" s="84"/>
      <c r="SFK33" s="84"/>
      <c r="SFL33" s="84"/>
      <c r="SFM33" s="84"/>
      <c r="SFN33" s="84"/>
      <c r="SFO33" s="84"/>
      <c r="SFP33" s="84"/>
      <c r="SFQ33" s="84"/>
      <c r="SFR33" s="84"/>
      <c r="SFS33" s="84"/>
      <c r="SFT33" s="84"/>
      <c r="SFU33" s="84"/>
      <c r="SFV33" s="84"/>
      <c r="SFW33" s="84"/>
      <c r="SFX33" s="84"/>
      <c r="SFY33" s="84"/>
      <c r="SFZ33" s="84"/>
      <c r="SGA33" s="84"/>
      <c r="SGB33" s="84"/>
      <c r="SGC33" s="84"/>
      <c r="SGD33" s="84"/>
      <c r="SGE33" s="84"/>
      <c r="SGF33" s="84"/>
      <c r="SGG33" s="84"/>
      <c r="SGH33" s="84"/>
      <c r="SGI33" s="84"/>
      <c r="SGJ33" s="84"/>
      <c r="SGK33" s="84"/>
      <c r="SGL33" s="84"/>
      <c r="SGM33" s="84"/>
      <c r="SGN33" s="84"/>
      <c r="SGO33" s="84"/>
      <c r="SGP33" s="84"/>
      <c r="SGQ33" s="84"/>
      <c r="SGR33" s="84"/>
      <c r="SGS33" s="84"/>
      <c r="SGT33" s="84"/>
      <c r="SGU33" s="84"/>
      <c r="SGV33" s="84"/>
      <c r="SGW33" s="84"/>
      <c r="SGX33" s="84"/>
      <c r="SGY33" s="84"/>
      <c r="SGZ33" s="84"/>
      <c r="SHA33" s="84"/>
      <c r="SHB33" s="84"/>
      <c r="SHC33" s="84"/>
      <c r="SHD33" s="84"/>
      <c r="SHE33" s="84"/>
      <c r="SHF33" s="84"/>
      <c r="SHG33" s="84"/>
      <c r="SHH33" s="84"/>
      <c r="SHI33" s="84"/>
      <c r="SHJ33" s="84"/>
      <c r="SHK33" s="84"/>
      <c r="SHL33" s="84"/>
      <c r="SHM33" s="84"/>
      <c r="SHN33" s="84"/>
      <c r="SHO33" s="84"/>
      <c r="SHP33" s="84"/>
      <c r="SHQ33" s="84"/>
      <c r="SHR33" s="84"/>
      <c r="SHS33" s="84"/>
      <c r="SHT33" s="84"/>
      <c r="SHU33" s="84"/>
      <c r="SHV33" s="84"/>
      <c r="SHW33" s="84"/>
      <c r="SHX33" s="84"/>
      <c r="SHY33" s="84"/>
      <c r="SHZ33" s="84"/>
      <c r="SIA33" s="84"/>
      <c r="SIB33" s="84"/>
      <c r="SIC33" s="84"/>
      <c r="SID33" s="84"/>
      <c r="SIE33" s="84"/>
      <c r="SIF33" s="84"/>
      <c r="SIG33" s="84"/>
      <c r="SIH33" s="84"/>
      <c r="SII33" s="84"/>
      <c r="SIJ33" s="84"/>
      <c r="SIK33" s="84"/>
      <c r="SIL33" s="84"/>
      <c r="SIM33" s="84"/>
      <c r="SIN33" s="84"/>
      <c r="SIO33" s="84"/>
      <c r="SIP33" s="84"/>
      <c r="SIQ33" s="84"/>
      <c r="SIR33" s="84"/>
      <c r="SIS33" s="84"/>
      <c r="SIT33" s="84"/>
      <c r="SIU33" s="84"/>
      <c r="SIV33" s="84"/>
      <c r="SIW33" s="84"/>
      <c r="SIX33" s="84"/>
      <c r="SIY33" s="84"/>
      <c r="SIZ33" s="84"/>
      <c r="SJA33" s="84"/>
      <c r="SJB33" s="84"/>
      <c r="SJC33" s="84"/>
      <c r="SJD33" s="84"/>
      <c r="SJE33" s="84"/>
      <c r="SJF33" s="84"/>
      <c r="SJG33" s="84"/>
      <c r="SJH33" s="84"/>
      <c r="SJI33" s="84"/>
      <c r="SJJ33" s="84"/>
      <c r="SJK33" s="84"/>
      <c r="SJL33" s="84"/>
      <c r="SJM33" s="84"/>
      <c r="SJN33" s="84"/>
      <c r="SJO33" s="84"/>
      <c r="SJP33" s="84"/>
      <c r="SJQ33" s="84"/>
      <c r="SJR33" s="84"/>
      <c r="SJS33" s="84"/>
      <c r="SJT33" s="84"/>
      <c r="SJU33" s="84"/>
      <c r="SJV33" s="84"/>
      <c r="SJW33" s="84"/>
      <c r="SJX33" s="84"/>
      <c r="SJY33" s="84"/>
      <c r="SJZ33" s="84"/>
      <c r="SKA33" s="84"/>
      <c r="SKB33" s="84"/>
      <c r="SKC33" s="84"/>
      <c r="SKD33" s="84"/>
      <c r="SKE33" s="84"/>
      <c r="SKF33" s="84"/>
      <c r="SKG33" s="84"/>
      <c r="SKH33" s="84"/>
      <c r="SKI33" s="84"/>
      <c r="SKJ33" s="84"/>
      <c r="SKK33" s="84"/>
      <c r="SKL33" s="84"/>
      <c r="SKM33" s="84"/>
      <c r="SKN33" s="84"/>
      <c r="SKO33" s="84"/>
      <c r="SKP33" s="84"/>
      <c r="SKQ33" s="84"/>
      <c r="SKR33" s="84"/>
      <c r="SKS33" s="84"/>
      <c r="SKT33" s="84"/>
      <c r="SKU33" s="84"/>
      <c r="SKV33" s="84"/>
      <c r="SKW33" s="84"/>
      <c r="SKX33" s="84"/>
      <c r="SKY33" s="84"/>
      <c r="SKZ33" s="84"/>
      <c r="SLA33" s="84"/>
      <c r="SLB33" s="84"/>
      <c r="SLC33" s="84"/>
      <c r="SLD33" s="84"/>
      <c r="SLE33" s="84"/>
      <c r="SLF33" s="84"/>
      <c r="SLG33" s="84"/>
      <c r="SLH33" s="84"/>
      <c r="SLI33" s="84"/>
      <c r="SLJ33" s="84"/>
      <c r="SLK33" s="84"/>
      <c r="SLL33" s="84"/>
      <c r="SLM33" s="84"/>
      <c r="SLN33" s="84"/>
      <c r="SLO33" s="84"/>
      <c r="SLP33" s="84"/>
      <c r="SLQ33" s="84"/>
      <c r="SLR33" s="84"/>
      <c r="SLS33" s="84"/>
      <c r="SLT33" s="84"/>
      <c r="SLU33" s="84"/>
      <c r="SLV33" s="84"/>
      <c r="SLW33" s="84"/>
      <c r="SLX33" s="84"/>
      <c r="SLY33" s="84"/>
      <c r="SLZ33" s="84"/>
      <c r="SMA33" s="84"/>
      <c r="SMB33" s="84"/>
      <c r="SMC33" s="84"/>
      <c r="SMD33" s="84"/>
      <c r="SME33" s="84"/>
      <c r="SMF33" s="84"/>
      <c r="SMG33" s="84"/>
      <c r="SMH33" s="84"/>
      <c r="SMI33" s="84"/>
      <c r="SMJ33" s="84"/>
      <c r="SMK33" s="84"/>
      <c r="SML33" s="84"/>
      <c r="SMM33" s="84"/>
      <c r="SMN33" s="84"/>
      <c r="SMO33" s="84"/>
      <c r="SMP33" s="84"/>
      <c r="SMQ33" s="84"/>
      <c r="SMR33" s="84"/>
      <c r="SMS33" s="84"/>
      <c r="SMT33" s="84"/>
      <c r="SMU33" s="84"/>
      <c r="SMV33" s="84"/>
      <c r="SMW33" s="84"/>
      <c r="SMX33" s="84"/>
      <c r="SMY33" s="84"/>
      <c r="SMZ33" s="84"/>
      <c r="SNA33" s="84"/>
      <c r="SNB33" s="84"/>
      <c r="SNC33" s="84"/>
      <c r="SND33" s="84"/>
      <c r="SNE33" s="84"/>
      <c r="SNF33" s="84"/>
      <c r="SNG33" s="84"/>
      <c r="SNH33" s="84"/>
      <c r="SNI33" s="84"/>
      <c r="SNJ33" s="84"/>
      <c r="SNK33" s="84"/>
      <c r="SNL33" s="84"/>
      <c r="SNM33" s="84"/>
      <c r="SNN33" s="84"/>
      <c r="SNO33" s="84"/>
      <c r="SNP33" s="84"/>
      <c r="SNQ33" s="84"/>
      <c r="SNR33" s="84"/>
      <c r="SNS33" s="84"/>
      <c r="SNT33" s="84"/>
      <c r="SNU33" s="84"/>
      <c r="SNV33" s="84"/>
      <c r="SNW33" s="84"/>
      <c r="SNX33" s="84"/>
      <c r="SNY33" s="84"/>
      <c r="SNZ33" s="84"/>
      <c r="SOA33" s="84"/>
      <c r="SOB33" s="84"/>
      <c r="SOC33" s="84"/>
      <c r="SOD33" s="84"/>
      <c r="SOE33" s="84"/>
      <c r="SOF33" s="84"/>
      <c r="SOG33" s="84"/>
      <c r="SOH33" s="84"/>
      <c r="SOI33" s="84"/>
      <c r="SOJ33" s="84"/>
      <c r="SOK33" s="84"/>
      <c r="SOL33" s="84"/>
      <c r="SOM33" s="84"/>
      <c r="SON33" s="84"/>
      <c r="SOO33" s="84"/>
      <c r="SOP33" s="84"/>
      <c r="SOQ33" s="84"/>
      <c r="SOR33" s="84"/>
      <c r="SOS33" s="84"/>
      <c r="SOT33" s="84"/>
      <c r="SOU33" s="84"/>
      <c r="SOV33" s="84"/>
      <c r="SOW33" s="84"/>
      <c r="SOX33" s="84"/>
      <c r="SOY33" s="84"/>
      <c r="SOZ33" s="84"/>
      <c r="SPA33" s="84"/>
      <c r="SPB33" s="84"/>
      <c r="SPC33" s="84"/>
      <c r="SPD33" s="84"/>
      <c r="SPE33" s="84"/>
      <c r="SPF33" s="84"/>
      <c r="SPG33" s="84"/>
      <c r="SPH33" s="84"/>
      <c r="SPI33" s="84"/>
      <c r="SPJ33" s="84"/>
      <c r="SPK33" s="84"/>
      <c r="SPL33" s="84"/>
      <c r="SPM33" s="84"/>
      <c r="SPN33" s="84"/>
      <c r="SPO33" s="84"/>
      <c r="SPP33" s="84"/>
      <c r="SPQ33" s="84"/>
      <c r="SPR33" s="84"/>
      <c r="SPS33" s="84"/>
      <c r="SPT33" s="84"/>
      <c r="SPU33" s="84"/>
      <c r="SPV33" s="84"/>
      <c r="SPW33" s="84"/>
      <c r="SPX33" s="84"/>
      <c r="SPY33" s="84"/>
      <c r="SPZ33" s="84"/>
      <c r="SQA33" s="84"/>
      <c r="SQB33" s="84"/>
      <c r="SQC33" s="84"/>
      <c r="SQD33" s="84"/>
      <c r="SQE33" s="84"/>
      <c r="SQF33" s="84"/>
      <c r="SQG33" s="84"/>
      <c r="SQH33" s="84"/>
      <c r="SQI33" s="84"/>
      <c r="SQJ33" s="84"/>
      <c r="SQK33" s="84"/>
      <c r="SQL33" s="84"/>
      <c r="SQM33" s="84"/>
      <c r="SQN33" s="84"/>
      <c r="SQO33" s="84"/>
      <c r="SQP33" s="84"/>
      <c r="SQQ33" s="84"/>
      <c r="SQR33" s="84"/>
      <c r="SQS33" s="84"/>
      <c r="SQT33" s="84"/>
      <c r="SQU33" s="84"/>
      <c r="SQV33" s="84"/>
      <c r="SQW33" s="84"/>
      <c r="SQX33" s="84"/>
      <c r="SQY33" s="84"/>
      <c r="SQZ33" s="84"/>
      <c r="SRA33" s="84"/>
      <c r="SRB33" s="84"/>
      <c r="SRC33" s="84"/>
      <c r="SRD33" s="84"/>
      <c r="SRE33" s="84"/>
      <c r="SRF33" s="84"/>
      <c r="SRG33" s="84"/>
      <c r="SRH33" s="84"/>
      <c r="SRI33" s="84"/>
      <c r="SRJ33" s="84"/>
      <c r="SRK33" s="84"/>
      <c r="SRL33" s="84"/>
      <c r="SRM33" s="84"/>
      <c r="SRN33" s="84"/>
      <c r="SRO33" s="84"/>
      <c r="SRP33" s="84"/>
      <c r="SRQ33" s="84"/>
      <c r="SRR33" s="84"/>
      <c r="SRS33" s="84"/>
      <c r="SRT33" s="84"/>
      <c r="SRU33" s="84"/>
      <c r="SRV33" s="84"/>
      <c r="SRW33" s="84"/>
      <c r="SRX33" s="84"/>
      <c r="SRY33" s="84"/>
      <c r="SRZ33" s="84"/>
      <c r="SSA33" s="84"/>
      <c r="SSB33" s="84"/>
      <c r="SSC33" s="84"/>
      <c r="SSD33" s="84"/>
      <c r="SSE33" s="84"/>
      <c r="SSF33" s="84"/>
      <c r="SSG33" s="84"/>
      <c r="SSH33" s="84"/>
      <c r="SSI33" s="84"/>
      <c r="SSJ33" s="84"/>
      <c r="SSK33" s="84"/>
      <c r="SSL33" s="84"/>
      <c r="SSM33" s="84"/>
      <c r="SSN33" s="84"/>
      <c r="SSO33" s="84"/>
      <c r="SSP33" s="84"/>
      <c r="SSQ33" s="84"/>
      <c r="SSR33" s="84"/>
      <c r="SSS33" s="84"/>
      <c r="SST33" s="84"/>
      <c r="SSU33" s="84"/>
      <c r="SSV33" s="84"/>
      <c r="SSW33" s="84"/>
      <c r="SSX33" s="84"/>
      <c r="SSY33" s="84"/>
      <c r="SSZ33" s="84"/>
      <c r="STA33" s="84"/>
      <c r="STB33" s="84"/>
      <c r="STC33" s="84"/>
      <c r="STD33" s="84"/>
      <c r="STE33" s="84"/>
      <c r="STF33" s="84"/>
      <c r="STG33" s="84"/>
      <c r="STH33" s="84"/>
      <c r="STI33" s="84"/>
      <c r="STJ33" s="84"/>
      <c r="STK33" s="84"/>
      <c r="STL33" s="84"/>
      <c r="STM33" s="84"/>
      <c r="STN33" s="84"/>
      <c r="STO33" s="84"/>
      <c r="STP33" s="84"/>
      <c r="STQ33" s="84"/>
      <c r="STR33" s="84"/>
      <c r="STS33" s="84"/>
      <c r="STT33" s="84"/>
      <c r="STU33" s="84"/>
      <c r="STV33" s="84"/>
      <c r="STW33" s="84"/>
      <c r="STX33" s="84"/>
      <c r="STY33" s="84"/>
      <c r="STZ33" s="84"/>
      <c r="SUA33" s="84"/>
      <c r="SUB33" s="84"/>
      <c r="SUC33" s="84"/>
      <c r="SUD33" s="84"/>
      <c r="SUE33" s="84"/>
      <c r="SUF33" s="84"/>
      <c r="SUG33" s="84"/>
      <c r="SUH33" s="84"/>
      <c r="SUI33" s="84"/>
      <c r="SUJ33" s="84"/>
      <c r="SUK33" s="84"/>
      <c r="SUL33" s="84"/>
      <c r="SUM33" s="84"/>
      <c r="SUN33" s="84"/>
      <c r="SUO33" s="84"/>
      <c r="SUP33" s="84"/>
      <c r="SUQ33" s="84"/>
      <c r="SUR33" s="84"/>
      <c r="SUS33" s="84"/>
      <c r="SUT33" s="84"/>
      <c r="SUU33" s="84"/>
      <c r="SUV33" s="84"/>
      <c r="SUW33" s="84"/>
      <c r="SUX33" s="84"/>
      <c r="SUY33" s="84"/>
      <c r="SUZ33" s="84"/>
      <c r="SVA33" s="84"/>
      <c r="SVB33" s="84"/>
      <c r="SVC33" s="84"/>
      <c r="SVD33" s="84"/>
      <c r="SVE33" s="84"/>
      <c r="SVF33" s="84"/>
      <c r="SVG33" s="84"/>
      <c r="SVH33" s="84"/>
      <c r="SVI33" s="84"/>
      <c r="SVJ33" s="84"/>
      <c r="SVK33" s="84"/>
      <c r="SVL33" s="84"/>
      <c r="SVM33" s="84"/>
      <c r="SVN33" s="84"/>
      <c r="SVO33" s="84"/>
      <c r="SVP33" s="84"/>
      <c r="SVQ33" s="84"/>
      <c r="SVR33" s="84"/>
      <c r="SVS33" s="84"/>
      <c r="SVT33" s="84"/>
      <c r="SVU33" s="84"/>
      <c r="SVV33" s="84"/>
      <c r="SVW33" s="84"/>
      <c r="SVX33" s="84"/>
      <c r="SVY33" s="84"/>
      <c r="SVZ33" s="84"/>
      <c r="SWA33" s="84"/>
      <c r="SWB33" s="84"/>
      <c r="SWC33" s="84"/>
      <c r="SWD33" s="84"/>
      <c r="SWE33" s="84"/>
      <c r="SWF33" s="84"/>
      <c r="SWG33" s="84"/>
      <c r="SWH33" s="84"/>
      <c r="SWI33" s="84"/>
      <c r="SWJ33" s="84"/>
      <c r="SWK33" s="84"/>
      <c r="SWL33" s="84"/>
      <c r="SWM33" s="84"/>
      <c r="SWN33" s="84"/>
      <c r="SWO33" s="84"/>
      <c r="SWP33" s="84"/>
      <c r="SWQ33" s="84"/>
      <c r="SWR33" s="84"/>
      <c r="SWS33" s="84"/>
      <c r="SWT33" s="84"/>
      <c r="SWU33" s="84"/>
      <c r="SWV33" s="84"/>
      <c r="SWW33" s="84"/>
      <c r="SWX33" s="84"/>
      <c r="SWY33" s="84"/>
      <c r="SWZ33" s="84"/>
      <c r="SXA33" s="84"/>
      <c r="SXB33" s="84"/>
      <c r="SXC33" s="84"/>
      <c r="SXD33" s="84"/>
      <c r="SXE33" s="84"/>
      <c r="SXF33" s="84"/>
      <c r="SXG33" s="84"/>
      <c r="SXH33" s="84"/>
      <c r="SXI33" s="84"/>
      <c r="SXJ33" s="84"/>
      <c r="SXK33" s="84"/>
      <c r="SXL33" s="84"/>
      <c r="SXM33" s="84"/>
      <c r="SXN33" s="84"/>
      <c r="SXO33" s="84"/>
      <c r="SXP33" s="84"/>
      <c r="SXQ33" s="84"/>
      <c r="SXR33" s="84"/>
      <c r="SXS33" s="84"/>
      <c r="SXT33" s="84"/>
      <c r="SXU33" s="84"/>
      <c r="SXV33" s="84"/>
      <c r="SXW33" s="84"/>
      <c r="SXX33" s="84"/>
      <c r="SXY33" s="84"/>
      <c r="SXZ33" s="84"/>
      <c r="SYA33" s="84"/>
      <c r="SYB33" s="84"/>
      <c r="SYC33" s="84"/>
      <c r="SYD33" s="84"/>
      <c r="SYE33" s="84"/>
      <c r="SYF33" s="84"/>
      <c r="SYG33" s="84"/>
      <c r="SYH33" s="84"/>
      <c r="SYI33" s="84"/>
      <c r="SYJ33" s="84"/>
      <c r="SYK33" s="84"/>
      <c r="SYL33" s="84"/>
      <c r="SYM33" s="84"/>
      <c r="SYN33" s="84"/>
      <c r="SYO33" s="84"/>
      <c r="SYP33" s="84"/>
      <c r="SYQ33" s="84"/>
      <c r="SYR33" s="84"/>
      <c r="SYS33" s="84"/>
      <c r="SYT33" s="84"/>
      <c r="SYU33" s="84"/>
      <c r="SYV33" s="84"/>
      <c r="SYW33" s="84"/>
      <c r="SYX33" s="84"/>
      <c r="SYY33" s="84"/>
      <c r="SYZ33" s="84"/>
      <c r="SZA33" s="84"/>
      <c r="SZB33" s="84"/>
      <c r="SZC33" s="84"/>
      <c r="SZD33" s="84"/>
      <c r="SZE33" s="84"/>
      <c r="SZF33" s="84"/>
      <c r="SZG33" s="84"/>
      <c r="SZH33" s="84"/>
      <c r="SZI33" s="84"/>
      <c r="SZJ33" s="84"/>
      <c r="SZK33" s="84"/>
      <c r="SZL33" s="84"/>
      <c r="SZM33" s="84"/>
      <c r="SZN33" s="84"/>
      <c r="SZO33" s="84"/>
      <c r="SZP33" s="84"/>
      <c r="SZQ33" s="84"/>
      <c r="SZR33" s="84"/>
      <c r="SZS33" s="84"/>
      <c r="SZT33" s="84"/>
      <c r="SZU33" s="84"/>
      <c r="SZV33" s="84"/>
      <c r="SZW33" s="84"/>
      <c r="SZX33" s="84"/>
      <c r="SZY33" s="84"/>
      <c r="SZZ33" s="84"/>
      <c r="TAA33" s="84"/>
      <c r="TAB33" s="84"/>
      <c r="TAC33" s="84"/>
      <c r="TAD33" s="84"/>
      <c r="TAE33" s="84"/>
      <c r="TAF33" s="84"/>
      <c r="TAG33" s="84"/>
      <c r="TAH33" s="84"/>
      <c r="TAI33" s="84"/>
      <c r="TAJ33" s="84"/>
      <c r="TAK33" s="84"/>
      <c r="TAL33" s="84"/>
      <c r="TAM33" s="84"/>
      <c r="TAN33" s="84"/>
      <c r="TAO33" s="84"/>
      <c r="TAP33" s="84"/>
      <c r="TAQ33" s="84"/>
      <c r="TAR33" s="84"/>
      <c r="TAS33" s="84"/>
      <c r="TAT33" s="84"/>
      <c r="TAU33" s="84"/>
      <c r="TAV33" s="84"/>
      <c r="TAW33" s="84"/>
      <c r="TAX33" s="84"/>
      <c r="TAY33" s="84"/>
      <c r="TAZ33" s="84"/>
      <c r="TBA33" s="84"/>
      <c r="TBB33" s="84"/>
      <c r="TBC33" s="84"/>
      <c r="TBD33" s="84"/>
      <c r="TBE33" s="84"/>
      <c r="TBF33" s="84"/>
      <c r="TBG33" s="84"/>
      <c r="TBH33" s="84"/>
      <c r="TBI33" s="84"/>
      <c r="TBJ33" s="84"/>
      <c r="TBK33" s="84"/>
      <c r="TBL33" s="84"/>
      <c r="TBM33" s="84"/>
      <c r="TBN33" s="84"/>
      <c r="TBO33" s="84"/>
      <c r="TBP33" s="84"/>
      <c r="TBQ33" s="84"/>
      <c r="TBR33" s="84"/>
      <c r="TBS33" s="84"/>
      <c r="TBT33" s="84"/>
      <c r="TBU33" s="84"/>
      <c r="TBV33" s="84"/>
      <c r="TBW33" s="84"/>
      <c r="TBX33" s="84"/>
      <c r="TBY33" s="84"/>
      <c r="TBZ33" s="84"/>
      <c r="TCA33" s="84"/>
      <c r="TCB33" s="84"/>
      <c r="TCC33" s="84"/>
      <c r="TCD33" s="84"/>
      <c r="TCE33" s="84"/>
      <c r="TCF33" s="84"/>
      <c r="TCG33" s="84"/>
      <c r="TCH33" s="84"/>
      <c r="TCI33" s="84"/>
      <c r="TCJ33" s="84"/>
      <c r="TCK33" s="84"/>
      <c r="TCL33" s="84"/>
      <c r="TCM33" s="84"/>
      <c r="TCN33" s="84"/>
      <c r="TCO33" s="84"/>
      <c r="TCP33" s="84"/>
      <c r="TCQ33" s="84"/>
      <c r="TCR33" s="84"/>
      <c r="TCS33" s="84"/>
      <c r="TCT33" s="84"/>
      <c r="TCU33" s="84"/>
      <c r="TCV33" s="84"/>
      <c r="TCW33" s="84"/>
      <c r="TCX33" s="84"/>
      <c r="TCY33" s="84"/>
      <c r="TCZ33" s="84"/>
      <c r="TDA33" s="84"/>
      <c r="TDB33" s="84"/>
      <c r="TDC33" s="84"/>
      <c r="TDD33" s="84"/>
      <c r="TDE33" s="84"/>
      <c r="TDF33" s="84"/>
      <c r="TDG33" s="84"/>
      <c r="TDH33" s="84"/>
      <c r="TDI33" s="84"/>
      <c r="TDJ33" s="84"/>
      <c r="TDK33" s="84"/>
      <c r="TDL33" s="84"/>
      <c r="TDM33" s="84"/>
      <c r="TDN33" s="84"/>
      <c r="TDO33" s="84"/>
      <c r="TDP33" s="84"/>
      <c r="TDQ33" s="84"/>
      <c r="TDR33" s="84"/>
      <c r="TDS33" s="84"/>
      <c r="TDT33" s="84"/>
      <c r="TDU33" s="84"/>
      <c r="TDV33" s="84"/>
      <c r="TDW33" s="84"/>
      <c r="TDX33" s="84"/>
      <c r="TDY33" s="84"/>
      <c r="TDZ33" s="84"/>
      <c r="TEA33" s="84"/>
      <c r="TEB33" s="84"/>
      <c r="TEC33" s="84"/>
      <c r="TED33" s="84"/>
      <c r="TEE33" s="84"/>
      <c r="TEF33" s="84"/>
      <c r="TEG33" s="84"/>
      <c r="TEH33" s="84"/>
      <c r="TEI33" s="84"/>
      <c r="TEJ33" s="84"/>
      <c r="TEK33" s="84"/>
      <c r="TEL33" s="84"/>
      <c r="TEM33" s="84"/>
      <c r="TEN33" s="84"/>
      <c r="TEO33" s="84"/>
      <c r="TEP33" s="84"/>
      <c r="TEQ33" s="84"/>
      <c r="TER33" s="84"/>
      <c r="TES33" s="84"/>
      <c r="TET33" s="84"/>
      <c r="TEU33" s="84"/>
      <c r="TEV33" s="84"/>
      <c r="TEW33" s="84"/>
      <c r="TEX33" s="84"/>
      <c r="TEY33" s="84"/>
      <c r="TEZ33" s="84"/>
      <c r="TFA33" s="84"/>
      <c r="TFB33" s="84"/>
      <c r="TFC33" s="84"/>
      <c r="TFD33" s="84"/>
      <c r="TFE33" s="84"/>
      <c r="TFF33" s="84"/>
      <c r="TFG33" s="84"/>
      <c r="TFH33" s="84"/>
      <c r="TFI33" s="84"/>
      <c r="TFJ33" s="84"/>
      <c r="TFK33" s="84"/>
      <c r="TFL33" s="84"/>
      <c r="TFM33" s="84"/>
      <c r="TFN33" s="84"/>
      <c r="TFO33" s="84"/>
      <c r="TFP33" s="84"/>
      <c r="TFQ33" s="84"/>
      <c r="TFR33" s="84"/>
      <c r="TFS33" s="84"/>
      <c r="TFT33" s="84"/>
      <c r="TFU33" s="84"/>
      <c r="TFV33" s="84"/>
      <c r="TFW33" s="84"/>
      <c r="TFX33" s="84"/>
      <c r="TFY33" s="84"/>
      <c r="TFZ33" s="84"/>
      <c r="TGA33" s="84"/>
      <c r="TGB33" s="84"/>
      <c r="TGC33" s="84"/>
      <c r="TGD33" s="84"/>
      <c r="TGE33" s="84"/>
      <c r="TGF33" s="84"/>
      <c r="TGG33" s="84"/>
      <c r="TGH33" s="84"/>
      <c r="TGI33" s="84"/>
      <c r="TGJ33" s="84"/>
      <c r="TGK33" s="84"/>
      <c r="TGL33" s="84"/>
      <c r="TGM33" s="84"/>
      <c r="TGN33" s="84"/>
      <c r="TGO33" s="84"/>
      <c r="TGP33" s="84"/>
      <c r="TGQ33" s="84"/>
      <c r="TGR33" s="84"/>
      <c r="TGS33" s="84"/>
      <c r="TGT33" s="84"/>
      <c r="TGU33" s="84"/>
      <c r="TGV33" s="84"/>
      <c r="TGW33" s="84"/>
      <c r="TGX33" s="84"/>
      <c r="TGY33" s="84"/>
      <c r="TGZ33" s="84"/>
      <c r="THA33" s="84"/>
      <c r="THB33" s="84"/>
      <c r="THC33" s="84"/>
      <c r="THD33" s="84"/>
      <c r="THE33" s="84"/>
      <c r="THF33" s="84"/>
      <c r="THG33" s="84"/>
      <c r="THH33" s="84"/>
      <c r="THI33" s="84"/>
      <c r="THJ33" s="84"/>
      <c r="THK33" s="84"/>
      <c r="THL33" s="84"/>
      <c r="THM33" s="84"/>
      <c r="THN33" s="84"/>
      <c r="THO33" s="84"/>
      <c r="THP33" s="84"/>
      <c r="THQ33" s="84"/>
      <c r="THR33" s="84"/>
      <c r="THS33" s="84"/>
      <c r="THT33" s="84"/>
      <c r="THU33" s="84"/>
      <c r="THV33" s="84"/>
      <c r="THW33" s="84"/>
      <c r="THX33" s="84"/>
      <c r="THY33" s="84"/>
      <c r="THZ33" s="84"/>
      <c r="TIA33" s="84"/>
      <c r="TIB33" s="84"/>
      <c r="TIC33" s="84"/>
      <c r="TID33" s="84"/>
      <c r="TIE33" s="84"/>
      <c r="TIF33" s="84"/>
      <c r="TIG33" s="84"/>
      <c r="TIH33" s="84"/>
      <c r="TII33" s="84"/>
      <c r="TIJ33" s="84"/>
      <c r="TIK33" s="84"/>
      <c r="TIL33" s="84"/>
      <c r="TIM33" s="84"/>
      <c r="TIN33" s="84"/>
      <c r="TIO33" s="84"/>
      <c r="TIP33" s="84"/>
      <c r="TIQ33" s="84"/>
      <c r="TIR33" s="84"/>
      <c r="TIS33" s="84"/>
      <c r="TIT33" s="84"/>
      <c r="TIU33" s="84"/>
      <c r="TIV33" s="84"/>
      <c r="TIW33" s="84"/>
      <c r="TIX33" s="84"/>
      <c r="TIY33" s="84"/>
      <c r="TIZ33" s="84"/>
      <c r="TJA33" s="84"/>
      <c r="TJB33" s="84"/>
      <c r="TJC33" s="84"/>
      <c r="TJD33" s="84"/>
      <c r="TJE33" s="84"/>
      <c r="TJF33" s="84"/>
      <c r="TJG33" s="84"/>
      <c r="TJH33" s="84"/>
      <c r="TJI33" s="84"/>
      <c r="TJJ33" s="84"/>
      <c r="TJK33" s="84"/>
      <c r="TJL33" s="84"/>
      <c r="TJM33" s="84"/>
      <c r="TJN33" s="84"/>
      <c r="TJO33" s="84"/>
      <c r="TJP33" s="84"/>
      <c r="TJQ33" s="84"/>
      <c r="TJR33" s="84"/>
      <c r="TJS33" s="84"/>
      <c r="TJT33" s="84"/>
      <c r="TJU33" s="84"/>
      <c r="TJV33" s="84"/>
      <c r="TJW33" s="84"/>
      <c r="TJX33" s="84"/>
      <c r="TJY33" s="84"/>
      <c r="TJZ33" s="84"/>
      <c r="TKA33" s="84"/>
      <c r="TKB33" s="84"/>
      <c r="TKC33" s="84"/>
      <c r="TKD33" s="84"/>
      <c r="TKE33" s="84"/>
      <c r="TKF33" s="84"/>
      <c r="TKG33" s="84"/>
      <c r="TKH33" s="84"/>
      <c r="TKI33" s="84"/>
      <c r="TKJ33" s="84"/>
      <c r="TKK33" s="84"/>
      <c r="TKL33" s="84"/>
      <c r="TKM33" s="84"/>
      <c r="TKN33" s="84"/>
      <c r="TKO33" s="84"/>
      <c r="TKP33" s="84"/>
      <c r="TKQ33" s="84"/>
      <c r="TKR33" s="84"/>
      <c r="TKS33" s="84"/>
      <c r="TKT33" s="84"/>
      <c r="TKU33" s="84"/>
      <c r="TKV33" s="84"/>
      <c r="TKW33" s="84"/>
      <c r="TKX33" s="84"/>
      <c r="TKY33" s="84"/>
      <c r="TKZ33" s="84"/>
      <c r="TLA33" s="84"/>
      <c r="TLB33" s="84"/>
      <c r="TLC33" s="84"/>
      <c r="TLD33" s="84"/>
      <c r="TLE33" s="84"/>
      <c r="TLF33" s="84"/>
      <c r="TLG33" s="84"/>
      <c r="TLH33" s="84"/>
      <c r="TLI33" s="84"/>
      <c r="TLJ33" s="84"/>
      <c r="TLK33" s="84"/>
      <c r="TLL33" s="84"/>
      <c r="TLM33" s="84"/>
      <c r="TLN33" s="84"/>
      <c r="TLO33" s="84"/>
      <c r="TLP33" s="84"/>
      <c r="TLQ33" s="84"/>
      <c r="TLR33" s="84"/>
      <c r="TLS33" s="84"/>
      <c r="TLT33" s="84"/>
      <c r="TLU33" s="84"/>
      <c r="TLV33" s="84"/>
      <c r="TLW33" s="84"/>
      <c r="TLX33" s="84"/>
      <c r="TLY33" s="84"/>
      <c r="TLZ33" s="84"/>
      <c r="TMA33" s="84"/>
      <c r="TMB33" s="84"/>
      <c r="TMC33" s="84"/>
      <c r="TMD33" s="84"/>
      <c r="TME33" s="84"/>
      <c r="TMF33" s="84"/>
      <c r="TMG33" s="84"/>
      <c r="TMH33" s="84"/>
      <c r="TMI33" s="84"/>
      <c r="TMJ33" s="84"/>
      <c r="TMK33" s="84"/>
      <c r="TML33" s="84"/>
      <c r="TMM33" s="84"/>
      <c r="TMN33" s="84"/>
      <c r="TMO33" s="84"/>
      <c r="TMP33" s="84"/>
      <c r="TMQ33" s="84"/>
      <c r="TMR33" s="84"/>
      <c r="TMS33" s="84"/>
      <c r="TMT33" s="84"/>
      <c r="TMU33" s="84"/>
      <c r="TMV33" s="84"/>
      <c r="TMW33" s="84"/>
      <c r="TMX33" s="84"/>
      <c r="TMY33" s="84"/>
      <c r="TMZ33" s="84"/>
      <c r="TNA33" s="84"/>
      <c r="TNB33" s="84"/>
      <c r="TNC33" s="84"/>
      <c r="TND33" s="84"/>
      <c r="TNE33" s="84"/>
      <c r="TNF33" s="84"/>
      <c r="TNG33" s="84"/>
      <c r="TNH33" s="84"/>
      <c r="TNI33" s="84"/>
      <c r="TNJ33" s="84"/>
      <c r="TNK33" s="84"/>
      <c r="TNL33" s="84"/>
      <c r="TNM33" s="84"/>
      <c r="TNN33" s="84"/>
      <c r="TNO33" s="84"/>
      <c r="TNP33" s="84"/>
      <c r="TNQ33" s="84"/>
      <c r="TNR33" s="84"/>
      <c r="TNS33" s="84"/>
      <c r="TNT33" s="84"/>
      <c r="TNU33" s="84"/>
      <c r="TNV33" s="84"/>
      <c r="TNW33" s="84"/>
      <c r="TNX33" s="84"/>
      <c r="TNY33" s="84"/>
      <c r="TNZ33" s="84"/>
      <c r="TOA33" s="84"/>
      <c r="TOB33" s="84"/>
      <c r="TOC33" s="84"/>
      <c r="TOD33" s="84"/>
      <c r="TOE33" s="84"/>
      <c r="TOF33" s="84"/>
      <c r="TOG33" s="84"/>
      <c r="TOH33" s="84"/>
      <c r="TOI33" s="84"/>
      <c r="TOJ33" s="84"/>
      <c r="TOK33" s="84"/>
      <c r="TOL33" s="84"/>
      <c r="TOM33" s="84"/>
      <c r="TON33" s="84"/>
      <c r="TOO33" s="84"/>
      <c r="TOP33" s="84"/>
      <c r="TOQ33" s="84"/>
      <c r="TOR33" s="84"/>
      <c r="TOS33" s="84"/>
      <c r="TOT33" s="84"/>
      <c r="TOU33" s="84"/>
      <c r="TOV33" s="84"/>
      <c r="TOW33" s="84"/>
      <c r="TOX33" s="84"/>
      <c r="TOY33" s="84"/>
      <c r="TOZ33" s="84"/>
      <c r="TPA33" s="84"/>
      <c r="TPB33" s="84"/>
      <c r="TPC33" s="84"/>
      <c r="TPD33" s="84"/>
      <c r="TPE33" s="84"/>
      <c r="TPF33" s="84"/>
      <c r="TPG33" s="84"/>
      <c r="TPH33" s="84"/>
      <c r="TPI33" s="84"/>
      <c r="TPJ33" s="84"/>
      <c r="TPK33" s="84"/>
      <c r="TPL33" s="84"/>
      <c r="TPM33" s="84"/>
      <c r="TPN33" s="84"/>
      <c r="TPO33" s="84"/>
      <c r="TPP33" s="84"/>
      <c r="TPQ33" s="84"/>
      <c r="TPR33" s="84"/>
      <c r="TPS33" s="84"/>
      <c r="TPT33" s="84"/>
      <c r="TPU33" s="84"/>
      <c r="TPV33" s="84"/>
      <c r="TPW33" s="84"/>
      <c r="TPX33" s="84"/>
      <c r="TPY33" s="84"/>
      <c r="TPZ33" s="84"/>
      <c r="TQA33" s="84"/>
      <c r="TQB33" s="84"/>
      <c r="TQC33" s="84"/>
      <c r="TQD33" s="84"/>
      <c r="TQE33" s="84"/>
      <c r="TQF33" s="84"/>
      <c r="TQG33" s="84"/>
      <c r="TQH33" s="84"/>
      <c r="TQI33" s="84"/>
      <c r="TQJ33" s="84"/>
      <c r="TQK33" s="84"/>
      <c r="TQL33" s="84"/>
      <c r="TQM33" s="84"/>
      <c r="TQN33" s="84"/>
      <c r="TQO33" s="84"/>
      <c r="TQP33" s="84"/>
      <c r="TQQ33" s="84"/>
      <c r="TQR33" s="84"/>
      <c r="TQS33" s="84"/>
      <c r="TQT33" s="84"/>
      <c r="TQU33" s="84"/>
      <c r="TQV33" s="84"/>
      <c r="TQW33" s="84"/>
      <c r="TQX33" s="84"/>
      <c r="TQY33" s="84"/>
      <c r="TQZ33" s="84"/>
      <c r="TRA33" s="84"/>
      <c r="TRB33" s="84"/>
      <c r="TRC33" s="84"/>
      <c r="TRD33" s="84"/>
      <c r="TRE33" s="84"/>
      <c r="TRF33" s="84"/>
      <c r="TRG33" s="84"/>
      <c r="TRH33" s="84"/>
      <c r="TRI33" s="84"/>
      <c r="TRJ33" s="84"/>
      <c r="TRK33" s="84"/>
      <c r="TRL33" s="84"/>
      <c r="TRM33" s="84"/>
      <c r="TRN33" s="84"/>
      <c r="TRO33" s="84"/>
      <c r="TRP33" s="84"/>
      <c r="TRQ33" s="84"/>
      <c r="TRR33" s="84"/>
      <c r="TRS33" s="84"/>
      <c r="TRT33" s="84"/>
      <c r="TRU33" s="84"/>
      <c r="TRV33" s="84"/>
      <c r="TRW33" s="84"/>
      <c r="TRX33" s="84"/>
      <c r="TRY33" s="84"/>
      <c r="TRZ33" s="84"/>
      <c r="TSA33" s="84"/>
      <c r="TSB33" s="84"/>
      <c r="TSC33" s="84"/>
      <c r="TSD33" s="84"/>
      <c r="TSE33" s="84"/>
      <c r="TSF33" s="84"/>
      <c r="TSG33" s="84"/>
      <c r="TSH33" s="84"/>
      <c r="TSI33" s="84"/>
      <c r="TSJ33" s="84"/>
      <c r="TSK33" s="84"/>
      <c r="TSL33" s="84"/>
      <c r="TSM33" s="84"/>
      <c r="TSN33" s="84"/>
      <c r="TSO33" s="84"/>
      <c r="TSP33" s="84"/>
      <c r="TSQ33" s="84"/>
      <c r="TSR33" s="84"/>
      <c r="TSS33" s="84"/>
      <c r="TST33" s="84"/>
      <c r="TSU33" s="84"/>
      <c r="TSV33" s="84"/>
      <c r="TSW33" s="84"/>
      <c r="TSX33" s="84"/>
      <c r="TSY33" s="84"/>
      <c r="TSZ33" s="84"/>
      <c r="TTA33" s="84"/>
      <c r="TTB33" s="84"/>
      <c r="TTC33" s="84"/>
      <c r="TTD33" s="84"/>
      <c r="TTE33" s="84"/>
      <c r="TTF33" s="84"/>
      <c r="TTG33" s="84"/>
      <c r="TTH33" s="84"/>
      <c r="TTI33" s="84"/>
      <c r="TTJ33" s="84"/>
      <c r="TTK33" s="84"/>
      <c r="TTL33" s="84"/>
      <c r="TTM33" s="84"/>
      <c r="TTN33" s="84"/>
      <c r="TTO33" s="84"/>
      <c r="TTP33" s="84"/>
      <c r="TTQ33" s="84"/>
      <c r="TTR33" s="84"/>
      <c r="TTS33" s="84"/>
      <c r="TTT33" s="84"/>
      <c r="TTU33" s="84"/>
      <c r="TTV33" s="84"/>
      <c r="TTW33" s="84"/>
      <c r="TTX33" s="84"/>
      <c r="TTY33" s="84"/>
      <c r="TTZ33" s="84"/>
      <c r="TUA33" s="84"/>
      <c r="TUB33" s="84"/>
      <c r="TUC33" s="84"/>
      <c r="TUD33" s="84"/>
      <c r="TUE33" s="84"/>
      <c r="TUF33" s="84"/>
      <c r="TUG33" s="84"/>
      <c r="TUH33" s="84"/>
      <c r="TUI33" s="84"/>
      <c r="TUJ33" s="84"/>
      <c r="TUK33" s="84"/>
      <c r="TUL33" s="84"/>
      <c r="TUM33" s="84"/>
      <c r="TUN33" s="84"/>
      <c r="TUO33" s="84"/>
      <c r="TUP33" s="84"/>
      <c r="TUQ33" s="84"/>
      <c r="TUR33" s="84"/>
      <c r="TUS33" s="84"/>
      <c r="TUT33" s="84"/>
      <c r="TUU33" s="84"/>
      <c r="TUV33" s="84"/>
      <c r="TUW33" s="84"/>
      <c r="TUX33" s="84"/>
      <c r="TUY33" s="84"/>
      <c r="TUZ33" s="84"/>
      <c r="TVA33" s="84"/>
      <c r="TVB33" s="84"/>
      <c r="TVC33" s="84"/>
      <c r="TVD33" s="84"/>
      <c r="TVE33" s="84"/>
      <c r="TVF33" s="84"/>
      <c r="TVG33" s="84"/>
      <c r="TVH33" s="84"/>
      <c r="TVI33" s="84"/>
      <c r="TVJ33" s="84"/>
      <c r="TVK33" s="84"/>
      <c r="TVL33" s="84"/>
      <c r="TVM33" s="84"/>
      <c r="TVN33" s="84"/>
      <c r="TVO33" s="84"/>
      <c r="TVP33" s="84"/>
      <c r="TVQ33" s="84"/>
      <c r="TVR33" s="84"/>
      <c r="TVS33" s="84"/>
      <c r="TVT33" s="84"/>
      <c r="TVU33" s="84"/>
      <c r="TVV33" s="84"/>
      <c r="TVW33" s="84"/>
      <c r="TVX33" s="84"/>
      <c r="TVY33" s="84"/>
      <c r="TVZ33" s="84"/>
      <c r="TWA33" s="84"/>
      <c r="TWB33" s="84"/>
      <c r="TWC33" s="84"/>
      <c r="TWD33" s="84"/>
      <c r="TWE33" s="84"/>
      <c r="TWF33" s="84"/>
      <c r="TWG33" s="84"/>
      <c r="TWH33" s="84"/>
      <c r="TWI33" s="84"/>
      <c r="TWJ33" s="84"/>
      <c r="TWK33" s="84"/>
      <c r="TWL33" s="84"/>
      <c r="TWM33" s="84"/>
      <c r="TWN33" s="84"/>
      <c r="TWO33" s="84"/>
      <c r="TWP33" s="84"/>
      <c r="TWQ33" s="84"/>
      <c r="TWR33" s="84"/>
      <c r="TWS33" s="84"/>
      <c r="TWT33" s="84"/>
      <c r="TWU33" s="84"/>
      <c r="TWV33" s="84"/>
      <c r="TWW33" s="84"/>
      <c r="TWX33" s="84"/>
      <c r="TWY33" s="84"/>
      <c r="TWZ33" s="84"/>
      <c r="TXA33" s="84"/>
      <c r="TXB33" s="84"/>
      <c r="TXC33" s="84"/>
      <c r="TXD33" s="84"/>
      <c r="TXE33" s="84"/>
      <c r="TXF33" s="84"/>
      <c r="TXG33" s="84"/>
      <c r="TXH33" s="84"/>
      <c r="TXI33" s="84"/>
      <c r="TXJ33" s="84"/>
      <c r="TXK33" s="84"/>
      <c r="TXL33" s="84"/>
      <c r="TXM33" s="84"/>
      <c r="TXN33" s="84"/>
      <c r="TXO33" s="84"/>
      <c r="TXP33" s="84"/>
      <c r="TXQ33" s="84"/>
      <c r="TXR33" s="84"/>
      <c r="TXS33" s="84"/>
      <c r="TXT33" s="84"/>
      <c r="TXU33" s="84"/>
      <c r="TXV33" s="84"/>
      <c r="TXW33" s="84"/>
      <c r="TXX33" s="84"/>
      <c r="TXY33" s="84"/>
      <c r="TXZ33" s="84"/>
      <c r="TYA33" s="84"/>
      <c r="TYB33" s="84"/>
      <c r="TYC33" s="84"/>
      <c r="TYD33" s="84"/>
      <c r="TYE33" s="84"/>
      <c r="TYF33" s="84"/>
      <c r="TYG33" s="84"/>
      <c r="TYH33" s="84"/>
      <c r="TYI33" s="84"/>
      <c r="TYJ33" s="84"/>
      <c r="TYK33" s="84"/>
      <c r="TYL33" s="84"/>
      <c r="TYM33" s="84"/>
      <c r="TYN33" s="84"/>
      <c r="TYO33" s="84"/>
      <c r="TYP33" s="84"/>
      <c r="TYQ33" s="84"/>
      <c r="TYR33" s="84"/>
      <c r="TYS33" s="84"/>
      <c r="TYT33" s="84"/>
      <c r="TYU33" s="84"/>
      <c r="TYV33" s="84"/>
      <c r="TYW33" s="84"/>
      <c r="TYX33" s="84"/>
      <c r="TYY33" s="84"/>
      <c r="TYZ33" s="84"/>
      <c r="TZA33" s="84"/>
      <c r="TZB33" s="84"/>
      <c r="TZC33" s="84"/>
      <c r="TZD33" s="84"/>
      <c r="TZE33" s="84"/>
      <c r="TZF33" s="84"/>
      <c r="TZG33" s="84"/>
      <c r="TZH33" s="84"/>
      <c r="TZI33" s="84"/>
      <c r="TZJ33" s="84"/>
      <c r="TZK33" s="84"/>
      <c r="TZL33" s="84"/>
      <c r="TZM33" s="84"/>
      <c r="TZN33" s="84"/>
      <c r="TZO33" s="84"/>
      <c r="TZP33" s="84"/>
      <c r="TZQ33" s="84"/>
      <c r="TZR33" s="84"/>
      <c r="TZS33" s="84"/>
      <c r="TZT33" s="84"/>
      <c r="TZU33" s="84"/>
      <c r="TZV33" s="84"/>
      <c r="TZW33" s="84"/>
      <c r="TZX33" s="84"/>
      <c r="TZY33" s="84"/>
      <c r="TZZ33" s="84"/>
      <c r="UAA33" s="84"/>
      <c r="UAB33" s="84"/>
      <c r="UAC33" s="84"/>
      <c r="UAD33" s="84"/>
      <c r="UAE33" s="84"/>
      <c r="UAF33" s="84"/>
      <c r="UAG33" s="84"/>
      <c r="UAH33" s="84"/>
      <c r="UAI33" s="84"/>
      <c r="UAJ33" s="84"/>
      <c r="UAK33" s="84"/>
      <c r="UAL33" s="84"/>
      <c r="UAM33" s="84"/>
      <c r="UAN33" s="84"/>
      <c r="UAO33" s="84"/>
      <c r="UAP33" s="84"/>
      <c r="UAQ33" s="84"/>
      <c r="UAR33" s="84"/>
      <c r="UAS33" s="84"/>
      <c r="UAT33" s="84"/>
      <c r="UAU33" s="84"/>
      <c r="UAV33" s="84"/>
      <c r="UAW33" s="84"/>
      <c r="UAX33" s="84"/>
      <c r="UAY33" s="84"/>
      <c r="UAZ33" s="84"/>
      <c r="UBA33" s="84"/>
      <c r="UBB33" s="84"/>
      <c r="UBC33" s="84"/>
      <c r="UBD33" s="84"/>
      <c r="UBE33" s="84"/>
      <c r="UBF33" s="84"/>
      <c r="UBG33" s="84"/>
      <c r="UBH33" s="84"/>
      <c r="UBI33" s="84"/>
      <c r="UBJ33" s="84"/>
      <c r="UBK33" s="84"/>
      <c r="UBL33" s="84"/>
      <c r="UBM33" s="84"/>
      <c r="UBN33" s="84"/>
      <c r="UBO33" s="84"/>
      <c r="UBP33" s="84"/>
      <c r="UBQ33" s="84"/>
      <c r="UBR33" s="84"/>
      <c r="UBS33" s="84"/>
      <c r="UBT33" s="84"/>
      <c r="UBU33" s="84"/>
      <c r="UBV33" s="84"/>
      <c r="UBW33" s="84"/>
      <c r="UBX33" s="84"/>
      <c r="UBY33" s="84"/>
      <c r="UBZ33" s="84"/>
      <c r="UCA33" s="84"/>
      <c r="UCB33" s="84"/>
      <c r="UCC33" s="84"/>
      <c r="UCD33" s="84"/>
      <c r="UCE33" s="84"/>
      <c r="UCF33" s="84"/>
      <c r="UCG33" s="84"/>
      <c r="UCH33" s="84"/>
      <c r="UCI33" s="84"/>
      <c r="UCJ33" s="84"/>
      <c r="UCK33" s="84"/>
      <c r="UCL33" s="84"/>
      <c r="UCM33" s="84"/>
      <c r="UCN33" s="84"/>
      <c r="UCO33" s="84"/>
      <c r="UCP33" s="84"/>
      <c r="UCQ33" s="84"/>
      <c r="UCR33" s="84"/>
      <c r="UCS33" s="84"/>
      <c r="UCT33" s="84"/>
      <c r="UCU33" s="84"/>
      <c r="UCV33" s="84"/>
      <c r="UCW33" s="84"/>
      <c r="UCX33" s="84"/>
      <c r="UCY33" s="84"/>
      <c r="UCZ33" s="84"/>
      <c r="UDA33" s="84"/>
      <c r="UDB33" s="84"/>
      <c r="UDC33" s="84"/>
      <c r="UDD33" s="84"/>
      <c r="UDE33" s="84"/>
      <c r="UDF33" s="84"/>
      <c r="UDG33" s="84"/>
      <c r="UDH33" s="84"/>
      <c r="UDI33" s="84"/>
      <c r="UDJ33" s="84"/>
      <c r="UDK33" s="84"/>
      <c r="UDL33" s="84"/>
      <c r="UDM33" s="84"/>
      <c r="UDN33" s="84"/>
      <c r="UDO33" s="84"/>
      <c r="UDP33" s="84"/>
      <c r="UDQ33" s="84"/>
      <c r="UDR33" s="84"/>
      <c r="UDS33" s="84"/>
      <c r="UDT33" s="84"/>
      <c r="UDU33" s="84"/>
      <c r="UDV33" s="84"/>
      <c r="UDW33" s="84"/>
      <c r="UDX33" s="84"/>
      <c r="UDY33" s="84"/>
      <c r="UDZ33" s="84"/>
      <c r="UEA33" s="84"/>
      <c r="UEB33" s="84"/>
      <c r="UEC33" s="84"/>
      <c r="UED33" s="84"/>
      <c r="UEE33" s="84"/>
      <c r="UEF33" s="84"/>
      <c r="UEG33" s="84"/>
      <c r="UEH33" s="84"/>
      <c r="UEI33" s="84"/>
      <c r="UEJ33" s="84"/>
      <c r="UEK33" s="84"/>
      <c r="UEL33" s="84"/>
      <c r="UEM33" s="84"/>
      <c r="UEN33" s="84"/>
      <c r="UEO33" s="84"/>
      <c r="UEP33" s="84"/>
      <c r="UEQ33" s="84"/>
      <c r="UER33" s="84"/>
      <c r="UES33" s="84"/>
      <c r="UET33" s="84"/>
      <c r="UEU33" s="84"/>
      <c r="UEV33" s="84"/>
      <c r="UEW33" s="84"/>
      <c r="UEX33" s="84"/>
      <c r="UEY33" s="84"/>
      <c r="UEZ33" s="84"/>
      <c r="UFA33" s="84"/>
      <c r="UFB33" s="84"/>
      <c r="UFC33" s="84"/>
      <c r="UFD33" s="84"/>
      <c r="UFE33" s="84"/>
      <c r="UFF33" s="84"/>
      <c r="UFG33" s="84"/>
      <c r="UFH33" s="84"/>
      <c r="UFI33" s="84"/>
      <c r="UFJ33" s="84"/>
      <c r="UFK33" s="84"/>
      <c r="UFL33" s="84"/>
      <c r="UFM33" s="84"/>
      <c r="UFN33" s="84"/>
      <c r="UFO33" s="84"/>
      <c r="UFP33" s="84"/>
      <c r="UFQ33" s="84"/>
      <c r="UFR33" s="84"/>
      <c r="UFS33" s="84"/>
      <c r="UFT33" s="84"/>
      <c r="UFU33" s="84"/>
      <c r="UFV33" s="84"/>
      <c r="UFW33" s="84"/>
      <c r="UFX33" s="84"/>
      <c r="UFY33" s="84"/>
      <c r="UFZ33" s="84"/>
      <c r="UGA33" s="84"/>
      <c r="UGB33" s="84"/>
      <c r="UGC33" s="84"/>
      <c r="UGD33" s="84"/>
      <c r="UGE33" s="84"/>
      <c r="UGF33" s="84"/>
      <c r="UGG33" s="84"/>
      <c r="UGH33" s="84"/>
      <c r="UGI33" s="84"/>
      <c r="UGJ33" s="84"/>
      <c r="UGK33" s="84"/>
      <c r="UGL33" s="84"/>
      <c r="UGM33" s="84"/>
      <c r="UGN33" s="84"/>
      <c r="UGO33" s="84"/>
      <c r="UGP33" s="84"/>
      <c r="UGQ33" s="84"/>
      <c r="UGR33" s="84"/>
      <c r="UGS33" s="84"/>
      <c r="UGT33" s="84"/>
      <c r="UGU33" s="84"/>
      <c r="UGV33" s="84"/>
      <c r="UGW33" s="84"/>
      <c r="UGX33" s="84"/>
      <c r="UGY33" s="84"/>
      <c r="UGZ33" s="84"/>
      <c r="UHA33" s="84"/>
      <c r="UHB33" s="84"/>
      <c r="UHC33" s="84"/>
      <c r="UHD33" s="84"/>
      <c r="UHE33" s="84"/>
      <c r="UHF33" s="84"/>
      <c r="UHG33" s="84"/>
      <c r="UHH33" s="84"/>
      <c r="UHI33" s="84"/>
      <c r="UHJ33" s="84"/>
      <c r="UHK33" s="84"/>
      <c r="UHL33" s="84"/>
      <c r="UHM33" s="84"/>
      <c r="UHN33" s="84"/>
      <c r="UHO33" s="84"/>
      <c r="UHP33" s="84"/>
      <c r="UHQ33" s="84"/>
      <c r="UHR33" s="84"/>
      <c r="UHS33" s="84"/>
      <c r="UHT33" s="84"/>
      <c r="UHU33" s="84"/>
      <c r="UHV33" s="84"/>
      <c r="UHW33" s="84"/>
      <c r="UHX33" s="84"/>
      <c r="UHY33" s="84"/>
      <c r="UHZ33" s="84"/>
      <c r="UIA33" s="84"/>
      <c r="UIB33" s="84"/>
      <c r="UIC33" s="84"/>
      <c r="UID33" s="84"/>
      <c r="UIE33" s="84"/>
      <c r="UIF33" s="84"/>
      <c r="UIG33" s="84"/>
      <c r="UIH33" s="84"/>
      <c r="UII33" s="84"/>
      <c r="UIJ33" s="84"/>
      <c r="UIK33" s="84"/>
      <c r="UIL33" s="84"/>
      <c r="UIM33" s="84"/>
      <c r="UIN33" s="84"/>
      <c r="UIO33" s="84"/>
      <c r="UIP33" s="84"/>
      <c r="UIQ33" s="84"/>
      <c r="UIR33" s="84"/>
      <c r="UIS33" s="84"/>
      <c r="UIT33" s="84"/>
      <c r="UIU33" s="84"/>
      <c r="UIV33" s="84"/>
      <c r="UIW33" s="84"/>
      <c r="UIX33" s="84"/>
      <c r="UIY33" s="84"/>
      <c r="UIZ33" s="84"/>
      <c r="UJA33" s="84"/>
      <c r="UJB33" s="84"/>
      <c r="UJC33" s="84"/>
      <c r="UJD33" s="84"/>
      <c r="UJE33" s="84"/>
      <c r="UJF33" s="84"/>
      <c r="UJG33" s="84"/>
      <c r="UJH33" s="84"/>
      <c r="UJI33" s="84"/>
      <c r="UJJ33" s="84"/>
      <c r="UJK33" s="84"/>
      <c r="UJL33" s="84"/>
      <c r="UJM33" s="84"/>
      <c r="UJN33" s="84"/>
      <c r="UJO33" s="84"/>
      <c r="UJP33" s="84"/>
      <c r="UJQ33" s="84"/>
      <c r="UJR33" s="84"/>
      <c r="UJS33" s="84"/>
      <c r="UJT33" s="84"/>
      <c r="UJU33" s="84"/>
      <c r="UJV33" s="84"/>
      <c r="UJW33" s="84"/>
      <c r="UJX33" s="84"/>
      <c r="UJY33" s="84"/>
      <c r="UJZ33" s="84"/>
      <c r="UKA33" s="84"/>
      <c r="UKB33" s="84"/>
      <c r="UKC33" s="84"/>
      <c r="UKD33" s="84"/>
      <c r="UKE33" s="84"/>
      <c r="UKF33" s="84"/>
      <c r="UKG33" s="84"/>
      <c r="UKH33" s="84"/>
      <c r="UKI33" s="84"/>
      <c r="UKJ33" s="84"/>
      <c r="UKK33" s="84"/>
      <c r="UKL33" s="84"/>
      <c r="UKM33" s="84"/>
      <c r="UKN33" s="84"/>
      <c r="UKO33" s="84"/>
      <c r="UKP33" s="84"/>
      <c r="UKQ33" s="84"/>
      <c r="UKR33" s="84"/>
      <c r="UKS33" s="84"/>
      <c r="UKT33" s="84"/>
      <c r="UKU33" s="84"/>
      <c r="UKV33" s="84"/>
      <c r="UKW33" s="84"/>
      <c r="UKX33" s="84"/>
      <c r="UKY33" s="84"/>
      <c r="UKZ33" s="84"/>
      <c r="ULA33" s="84"/>
      <c r="ULB33" s="84"/>
      <c r="ULC33" s="84"/>
      <c r="ULD33" s="84"/>
      <c r="ULE33" s="84"/>
      <c r="ULF33" s="84"/>
      <c r="ULG33" s="84"/>
      <c r="ULH33" s="84"/>
      <c r="ULI33" s="84"/>
      <c r="ULJ33" s="84"/>
      <c r="ULK33" s="84"/>
      <c r="ULL33" s="84"/>
      <c r="ULM33" s="84"/>
      <c r="ULN33" s="84"/>
      <c r="ULO33" s="84"/>
      <c r="ULP33" s="84"/>
      <c r="ULQ33" s="84"/>
      <c r="ULR33" s="84"/>
      <c r="ULS33" s="84"/>
      <c r="ULT33" s="84"/>
      <c r="ULU33" s="84"/>
      <c r="ULV33" s="84"/>
      <c r="ULW33" s="84"/>
      <c r="ULX33" s="84"/>
      <c r="ULY33" s="84"/>
      <c r="ULZ33" s="84"/>
      <c r="UMA33" s="84"/>
      <c r="UMB33" s="84"/>
      <c r="UMC33" s="84"/>
      <c r="UMD33" s="84"/>
      <c r="UME33" s="84"/>
      <c r="UMF33" s="84"/>
      <c r="UMG33" s="84"/>
      <c r="UMH33" s="84"/>
      <c r="UMI33" s="84"/>
      <c r="UMJ33" s="84"/>
      <c r="UMK33" s="84"/>
      <c r="UML33" s="84"/>
      <c r="UMM33" s="84"/>
      <c r="UMN33" s="84"/>
      <c r="UMO33" s="84"/>
      <c r="UMP33" s="84"/>
      <c r="UMQ33" s="84"/>
      <c r="UMR33" s="84"/>
      <c r="UMS33" s="84"/>
      <c r="UMT33" s="84"/>
      <c r="UMU33" s="84"/>
      <c r="UMV33" s="84"/>
      <c r="UMW33" s="84"/>
      <c r="UMX33" s="84"/>
      <c r="UMY33" s="84"/>
      <c r="UMZ33" s="84"/>
      <c r="UNA33" s="84"/>
      <c r="UNB33" s="84"/>
      <c r="UNC33" s="84"/>
      <c r="UND33" s="84"/>
      <c r="UNE33" s="84"/>
      <c r="UNF33" s="84"/>
      <c r="UNG33" s="84"/>
      <c r="UNH33" s="84"/>
      <c r="UNI33" s="84"/>
      <c r="UNJ33" s="84"/>
      <c r="UNK33" s="84"/>
      <c r="UNL33" s="84"/>
      <c r="UNM33" s="84"/>
      <c r="UNN33" s="84"/>
      <c r="UNO33" s="84"/>
      <c r="UNP33" s="84"/>
      <c r="UNQ33" s="84"/>
      <c r="UNR33" s="84"/>
      <c r="UNS33" s="84"/>
      <c r="UNT33" s="84"/>
      <c r="UNU33" s="84"/>
      <c r="UNV33" s="84"/>
      <c r="UNW33" s="84"/>
      <c r="UNX33" s="84"/>
      <c r="UNY33" s="84"/>
      <c r="UNZ33" s="84"/>
      <c r="UOA33" s="84"/>
      <c r="UOB33" s="84"/>
      <c r="UOC33" s="84"/>
      <c r="UOD33" s="84"/>
      <c r="UOE33" s="84"/>
      <c r="UOF33" s="84"/>
      <c r="UOG33" s="84"/>
      <c r="UOH33" s="84"/>
      <c r="UOI33" s="84"/>
      <c r="UOJ33" s="84"/>
      <c r="UOK33" s="84"/>
      <c r="UOL33" s="84"/>
      <c r="UOM33" s="84"/>
      <c r="UON33" s="84"/>
      <c r="UOO33" s="84"/>
      <c r="UOP33" s="84"/>
      <c r="UOQ33" s="84"/>
      <c r="UOR33" s="84"/>
      <c r="UOS33" s="84"/>
      <c r="UOT33" s="84"/>
      <c r="UOU33" s="84"/>
      <c r="UOV33" s="84"/>
      <c r="UOW33" s="84"/>
      <c r="UOX33" s="84"/>
      <c r="UOY33" s="84"/>
      <c r="UOZ33" s="84"/>
      <c r="UPA33" s="84"/>
      <c r="UPB33" s="84"/>
      <c r="UPC33" s="84"/>
      <c r="UPD33" s="84"/>
      <c r="UPE33" s="84"/>
      <c r="UPF33" s="84"/>
      <c r="UPG33" s="84"/>
      <c r="UPH33" s="84"/>
      <c r="UPI33" s="84"/>
      <c r="UPJ33" s="84"/>
      <c r="UPK33" s="84"/>
      <c r="UPL33" s="84"/>
      <c r="UPM33" s="84"/>
      <c r="UPN33" s="84"/>
      <c r="UPO33" s="84"/>
      <c r="UPP33" s="84"/>
      <c r="UPQ33" s="84"/>
      <c r="UPR33" s="84"/>
      <c r="UPS33" s="84"/>
      <c r="UPT33" s="84"/>
      <c r="UPU33" s="84"/>
      <c r="UPV33" s="84"/>
      <c r="UPW33" s="84"/>
      <c r="UPX33" s="84"/>
      <c r="UPY33" s="84"/>
      <c r="UPZ33" s="84"/>
      <c r="UQA33" s="84"/>
      <c r="UQB33" s="84"/>
      <c r="UQC33" s="84"/>
      <c r="UQD33" s="84"/>
      <c r="UQE33" s="84"/>
      <c r="UQF33" s="84"/>
      <c r="UQG33" s="84"/>
      <c r="UQH33" s="84"/>
      <c r="UQI33" s="84"/>
      <c r="UQJ33" s="84"/>
      <c r="UQK33" s="84"/>
      <c r="UQL33" s="84"/>
      <c r="UQM33" s="84"/>
      <c r="UQN33" s="84"/>
      <c r="UQO33" s="84"/>
      <c r="UQP33" s="84"/>
      <c r="UQQ33" s="84"/>
      <c r="UQR33" s="84"/>
      <c r="UQS33" s="84"/>
      <c r="UQT33" s="84"/>
      <c r="UQU33" s="84"/>
      <c r="UQV33" s="84"/>
      <c r="UQW33" s="84"/>
      <c r="UQX33" s="84"/>
      <c r="UQY33" s="84"/>
      <c r="UQZ33" s="84"/>
      <c r="URA33" s="84"/>
      <c r="URB33" s="84"/>
      <c r="URC33" s="84"/>
      <c r="URD33" s="84"/>
      <c r="URE33" s="84"/>
      <c r="URF33" s="84"/>
      <c r="URG33" s="84"/>
      <c r="URH33" s="84"/>
      <c r="URI33" s="84"/>
      <c r="URJ33" s="84"/>
      <c r="URK33" s="84"/>
      <c r="URL33" s="84"/>
      <c r="URM33" s="84"/>
      <c r="URN33" s="84"/>
      <c r="URO33" s="84"/>
      <c r="URP33" s="84"/>
      <c r="URQ33" s="84"/>
      <c r="URR33" s="84"/>
      <c r="URS33" s="84"/>
      <c r="URT33" s="84"/>
      <c r="URU33" s="84"/>
      <c r="URV33" s="84"/>
      <c r="URW33" s="84"/>
      <c r="URX33" s="84"/>
      <c r="URY33" s="84"/>
      <c r="URZ33" s="84"/>
      <c r="USA33" s="84"/>
      <c r="USB33" s="84"/>
      <c r="USC33" s="84"/>
      <c r="USD33" s="84"/>
      <c r="USE33" s="84"/>
      <c r="USF33" s="84"/>
      <c r="USG33" s="84"/>
      <c r="USH33" s="84"/>
      <c r="USI33" s="84"/>
      <c r="USJ33" s="84"/>
      <c r="USK33" s="84"/>
      <c r="USL33" s="84"/>
      <c r="USM33" s="84"/>
      <c r="USN33" s="84"/>
      <c r="USO33" s="84"/>
      <c r="USP33" s="84"/>
      <c r="USQ33" s="84"/>
      <c r="USR33" s="84"/>
      <c r="USS33" s="84"/>
      <c r="UST33" s="84"/>
      <c r="USU33" s="84"/>
      <c r="USV33" s="84"/>
      <c r="USW33" s="84"/>
      <c r="USX33" s="84"/>
      <c r="USY33" s="84"/>
      <c r="USZ33" s="84"/>
      <c r="UTA33" s="84"/>
      <c r="UTB33" s="84"/>
      <c r="UTC33" s="84"/>
      <c r="UTD33" s="84"/>
      <c r="UTE33" s="84"/>
      <c r="UTF33" s="84"/>
      <c r="UTG33" s="84"/>
      <c r="UTH33" s="84"/>
      <c r="UTI33" s="84"/>
      <c r="UTJ33" s="84"/>
      <c r="UTK33" s="84"/>
      <c r="UTL33" s="84"/>
      <c r="UTM33" s="84"/>
      <c r="UTN33" s="84"/>
      <c r="UTO33" s="84"/>
      <c r="UTP33" s="84"/>
      <c r="UTQ33" s="84"/>
      <c r="UTR33" s="84"/>
      <c r="UTS33" s="84"/>
      <c r="UTT33" s="84"/>
      <c r="UTU33" s="84"/>
      <c r="UTV33" s="84"/>
      <c r="UTW33" s="84"/>
      <c r="UTX33" s="84"/>
      <c r="UTY33" s="84"/>
      <c r="UTZ33" s="84"/>
      <c r="UUA33" s="84"/>
      <c r="UUB33" s="84"/>
      <c r="UUC33" s="84"/>
      <c r="UUD33" s="84"/>
      <c r="UUE33" s="84"/>
      <c r="UUF33" s="84"/>
      <c r="UUG33" s="84"/>
      <c r="UUH33" s="84"/>
      <c r="UUI33" s="84"/>
      <c r="UUJ33" s="84"/>
      <c r="UUK33" s="84"/>
      <c r="UUL33" s="84"/>
      <c r="UUM33" s="84"/>
      <c r="UUN33" s="84"/>
      <c r="UUO33" s="84"/>
      <c r="UUP33" s="84"/>
      <c r="UUQ33" s="84"/>
      <c r="UUR33" s="84"/>
      <c r="UUS33" s="84"/>
      <c r="UUT33" s="84"/>
      <c r="UUU33" s="84"/>
      <c r="UUV33" s="84"/>
      <c r="UUW33" s="84"/>
      <c r="UUX33" s="84"/>
      <c r="UUY33" s="84"/>
      <c r="UUZ33" s="84"/>
      <c r="UVA33" s="84"/>
      <c r="UVB33" s="84"/>
      <c r="UVC33" s="84"/>
      <c r="UVD33" s="84"/>
      <c r="UVE33" s="84"/>
      <c r="UVF33" s="84"/>
      <c r="UVG33" s="84"/>
      <c r="UVH33" s="84"/>
      <c r="UVI33" s="84"/>
      <c r="UVJ33" s="84"/>
      <c r="UVK33" s="84"/>
      <c r="UVL33" s="84"/>
      <c r="UVM33" s="84"/>
      <c r="UVN33" s="84"/>
      <c r="UVO33" s="84"/>
      <c r="UVP33" s="84"/>
      <c r="UVQ33" s="84"/>
      <c r="UVR33" s="84"/>
      <c r="UVS33" s="84"/>
      <c r="UVT33" s="84"/>
      <c r="UVU33" s="84"/>
      <c r="UVV33" s="84"/>
      <c r="UVW33" s="84"/>
      <c r="UVX33" s="84"/>
      <c r="UVY33" s="84"/>
      <c r="UVZ33" s="84"/>
      <c r="UWA33" s="84"/>
      <c r="UWB33" s="84"/>
      <c r="UWC33" s="84"/>
      <c r="UWD33" s="84"/>
      <c r="UWE33" s="84"/>
      <c r="UWF33" s="84"/>
      <c r="UWG33" s="84"/>
      <c r="UWH33" s="84"/>
      <c r="UWI33" s="84"/>
      <c r="UWJ33" s="84"/>
      <c r="UWK33" s="84"/>
      <c r="UWL33" s="84"/>
      <c r="UWM33" s="84"/>
      <c r="UWN33" s="84"/>
      <c r="UWO33" s="84"/>
      <c r="UWP33" s="84"/>
      <c r="UWQ33" s="84"/>
      <c r="UWR33" s="84"/>
      <c r="UWS33" s="84"/>
      <c r="UWT33" s="84"/>
      <c r="UWU33" s="84"/>
      <c r="UWV33" s="84"/>
      <c r="UWW33" s="84"/>
      <c r="UWX33" s="84"/>
      <c r="UWY33" s="84"/>
      <c r="UWZ33" s="84"/>
      <c r="UXA33" s="84"/>
      <c r="UXB33" s="84"/>
      <c r="UXC33" s="84"/>
      <c r="UXD33" s="84"/>
      <c r="UXE33" s="84"/>
      <c r="UXF33" s="84"/>
      <c r="UXG33" s="84"/>
      <c r="UXH33" s="84"/>
      <c r="UXI33" s="84"/>
      <c r="UXJ33" s="84"/>
      <c r="UXK33" s="84"/>
      <c r="UXL33" s="84"/>
      <c r="UXM33" s="84"/>
      <c r="UXN33" s="84"/>
      <c r="UXO33" s="84"/>
      <c r="UXP33" s="84"/>
      <c r="UXQ33" s="84"/>
      <c r="UXR33" s="84"/>
      <c r="UXS33" s="84"/>
      <c r="UXT33" s="84"/>
      <c r="UXU33" s="84"/>
      <c r="UXV33" s="84"/>
      <c r="UXW33" s="84"/>
      <c r="UXX33" s="84"/>
      <c r="UXY33" s="84"/>
      <c r="UXZ33" s="84"/>
      <c r="UYA33" s="84"/>
      <c r="UYB33" s="84"/>
      <c r="UYC33" s="84"/>
      <c r="UYD33" s="84"/>
      <c r="UYE33" s="84"/>
      <c r="UYF33" s="84"/>
      <c r="UYG33" s="84"/>
      <c r="UYH33" s="84"/>
      <c r="UYI33" s="84"/>
      <c r="UYJ33" s="84"/>
      <c r="UYK33" s="84"/>
      <c r="UYL33" s="84"/>
      <c r="UYM33" s="84"/>
      <c r="UYN33" s="84"/>
      <c r="UYO33" s="84"/>
      <c r="UYP33" s="84"/>
      <c r="UYQ33" s="84"/>
      <c r="UYR33" s="84"/>
      <c r="UYS33" s="84"/>
      <c r="UYT33" s="84"/>
      <c r="UYU33" s="84"/>
      <c r="UYV33" s="84"/>
      <c r="UYW33" s="84"/>
      <c r="UYX33" s="84"/>
      <c r="UYY33" s="84"/>
      <c r="UYZ33" s="84"/>
      <c r="UZA33" s="84"/>
      <c r="UZB33" s="84"/>
      <c r="UZC33" s="84"/>
      <c r="UZD33" s="84"/>
      <c r="UZE33" s="84"/>
      <c r="UZF33" s="84"/>
      <c r="UZG33" s="84"/>
      <c r="UZH33" s="84"/>
      <c r="UZI33" s="84"/>
      <c r="UZJ33" s="84"/>
      <c r="UZK33" s="84"/>
      <c r="UZL33" s="84"/>
      <c r="UZM33" s="84"/>
      <c r="UZN33" s="84"/>
      <c r="UZO33" s="84"/>
      <c r="UZP33" s="84"/>
      <c r="UZQ33" s="84"/>
      <c r="UZR33" s="84"/>
      <c r="UZS33" s="84"/>
      <c r="UZT33" s="84"/>
      <c r="UZU33" s="84"/>
      <c r="UZV33" s="84"/>
      <c r="UZW33" s="84"/>
      <c r="UZX33" s="84"/>
      <c r="UZY33" s="84"/>
      <c r="UZZ33" s="84"/>
      <c r="VAA33" s="84"/>
      <c r="VAB33" s="84"/>
      <c r="VAC33" s="84"/>
      <c r="VAD33" s="84"/>
      <c r="VAE33" s="84"/>
      <c r="VAF33" s="84"/>
      <c r="VAG33" s="84"/>
      <c r="VAH33" s="84"/>
      <c r="VAI33" s="84"/>
      <c r="VAJ33" s="84"/>
      <c r="VAK33" s="84"/>
      <c r="VAL33" s="84"/>
      <c r="VAM33" s="84"/>
      <c r="VAN33" s="84"/>
      <c r="VAO33" s="84"/>
      <c r="VAP33" s="84"/>
      <c r="VAQ33" s="84"/>
      <c r="VAR33" s="84"/>
      <c r="VAS33" s="84"/>
      <c r="VAT33" s="84"/>
      <c r="VAU33" s="84"/>
      <c r="VAV33" s="84"/>
      <c r="VAW33" s="84"/>
      <c r="VAX33" s="84"/>
      <c r="VAY33" s="84"/>
      <c r="VAZ33" s="84"/>
      <c r="VBA33" s="84"/>
      <c r="VBB33" s="84"/>
      <c r="VBC33" s="84"/>
      <c r="VBD33" s="84"/>
      <c r="VBE33" s="84"/>
      <c r="VBF33" s="84"/>
      <c r="VBG33" s="84"/>
      <c r="VBH33" s="84"/>
      <c r="VBI33" s="84"/>
      <c r="VBJ33" s="84"/>
      <c r="VBK33" s="84"/>
      <c r="VBL33" s="84"/>
      <c r="VBM33" s="84"/>
      <c r="VBN33" s="84"/>
      <c r="VBO33" s="84"/>
      <c r="VBP33" s="84"/>
      <c r="VBQ33" s="84"/>
      <c r="VBR33" s="84"/>
      <c r="VBS33" s="84"/>
      <c r="VBT33" s="84"/>
      <c r="VBU33" s="84"/>
      <c r="VBV33" s="84"/>
      <c r="VBW33" s="84"/>
      <c r="VBX33" s="84"/>
      <c r="VBY33" s="84"/>
      <c r="VBZ33" s="84"/>
      <c r="VCA33" s="84"/>
      <c r="VCB33" s="84"/>
      <c r="VCC33" s="84"/>
      <c r="VCD33" s="84"/>
      <c r="VCE33" s="84"/>
      <c r="VCF33" s="84"/>
      <c r="VCG33" s="84"/>
      <c r="VCH33" s="84"/>
      <c r="VCI33" s="84"/>
      <c r="VCJ33" s="84"/>
      <c r="VCK33" s="84"/>
      <c r="VCL33" s="84"/>
      <c r="VCM33" s="84"/>
      <c r="VCN33" s="84"/>
      <c r="VCO33" s="84"/>
      <c r="VCP33" s="84"/>
      <c r="VCQ33" s="84"/>
      <c r="VCR33" s="84"/>
      <c r="VCS33" s="84"/>
      <c r="VCT33" s="84"/>
      <c r="VCU33" s="84"/>
      <c r="VCV33" s="84"/>
      <c r="VCW33" s="84"/>
      <c r="VCX33" s="84"/>
      <c r="VCY33" s="84"/>
      <c r="VCZ33" s="84"/>
      <c r="VDA33" s="84"/>
      <c r="VDB33" s="84"/>
      <c r="VDC33" s="84"/>
      <c r="VDD33" s="84"/>
      <c r="VDE33" s="84"/>
      <c r="VDF33" s="84"/>
      <c r="VDG33" s="84"/>
      <c r="VDH33" s="84"/>
      <c r="VDI33" s="84"/>
      <c r="VDJ33" s="84"/>
      <c r="VDK33" s="84"/>
      <c r="VDL33" s="84"/>
      <c r="VDM33" s="84"/>
      <c r="VDN33" s="84"/>
      <c r="VDO33" s="84"/>
      <c r="VDP33" s="84"/>
      <c r="VDQ33" s="84"/>
      <c r="VDR33" s="84"/>
      <c r="VDS33" s="84"/>
      <c r="VDT33" s="84"/>
      <c r="VDU33" s="84"/>
      <c r="VDV33" s="84"/>
      <c r="VDW33" s="84"/>
      <c r="VDX33" s="84"/>
      <c r="VDY33" s="84"/>
      <c r="VDZ33" s="84"/>
      <c r="VEA33" s="84"/>
      <c r="VEB33" s="84"/>
      <c r="VEC33" s="84"/>
      <c r="VED33" s="84"/>
      <c r="VEE33" s="84"/>
      <c r="VEF33" s="84"/>
      <c r="VEG33" s="84"/>
      <c r="VEH33" s="84"/>
      <c r="VEI33" s="84"/>
      <c r="VEJ33" s="84"/>
      <c r="VEK33" s="84"/>
      <c r="VEL33" s="84"/>
      <c r="VEM33" s="84"/>
      <c r="VEN33" s="84"/>
      <c r="VEO33" s="84"/>
      <c r="VEP33" s="84"/>
      <c r="VEQ33" s="84"/>
      <c r="VER33" s="84"/>
      <c r="VES33" s="84"/>
      <c r="VET33" s="84"/>
      <c r="VEU33" s="84"/>
      <c r="VEV33" s="84"/>
      <c r="VEW33" s="84"/>
      <c r="VEX33" s="84"/>
      <c r="VEY33" s="84"/>
      <c r="VEZ33" s="84"/>
      <c r="VFA33" s="84"/>
      <c r="VFB33" s="84"/>
      <c r="VFC33" s="84"/>
      <c r="VFD33" s="84"/>
      <c r="VFE33" s="84"/>
      <c r="VFF33" s="84"/>
      <c r="VFG33" s="84"/>
      <c r="VFH33" s="84"/>
      <c r="VFI33" s="84"/>
      <c r="VFJ33" s="84"/>
      <c r="VFK33" s="84"/>
      <c r="VFL33" s="84"/>
      <c r="VFM33" s="84"/>
      <c r="VFN33" s="84"/>
      <c r="VFO33" s="84"/>
      <c r="VFP33" s="84"/>
      <c r="VFQ33" s="84"/>
      <c r="VFR33" s="84"/>
      <c r="VFS33" s="84"/>
      <c r="VFT33" s="84"/>
      <c r="VFU33" s="84"/>
      <c r="VFV33" s="84"/>
      <c r="VFW33" s="84"/>
      <c r="VFX33" s="84"/>
      <c r="VFY33" s="84"/>
      <c r="VFZ33" s="84"/>
      <c r="VGA33" s="84"/>
      <c r="VGB33" s="84"/>
      <c r="VGC33" s="84"/>
      <c r="VGD33" s="84"/>
      <c r="VGE33" s="84"/>
      <c r="VGF33" s="84"/>
      <c r="VGG33" s="84"/>
      <c r="VGH33" s="84"/>
      <c r="VGI33" s="84"/>
      <c r="VGJ33" s="84"/>
      <c r="VGK33" s="84"/>
      <c r="VGL33" s="84"/>
      <c r="VGM33" s="84"/>
      <c r="VGN33" s="84"/>
      <c r="VGO33" s="84"/>
      <c r="VGP33" s="84"/>
      <c r="VGQ33" s="84"/>
      <c r="VGR33" s="84"/>
      <c r="VGS33" s="84"/>
      <c r="VGT33" s="84"/>
      <c r="VGU33" s="84"/>
      <c r="VGV33" s="84"/>
      <c r="VGW33" s="84"/>
      <c r="VGX33" s="84"/>
      <c r="VGY33" s="84"/>
      <c r="VGZ33" s="84"/>
      <c r="VHA33" s="84"/>
      <c r="VHB33" s="84"/>
      <c r="VHC33" s="84"/>
      <c r="VHD33" s="84"/>
      <c r="VHE33" s="84"/>
      <c r="VHF33" s="84"/>
      <c r="VHG33" s="84"/>
      <c r="VHH33" s="84"/>
      <c r="VHI33" s="84"/>
      <c r="VHJ33" s="84"/>
      <c r="VHK33" s="84"/>
      <c r="VHL33" s="84"/>
      <c r="VHM33" s="84"/>
      <c r="VHN33" s="84"/>
      <c r="VHO33" s="84"/>
      <c r="VHP33" s="84"/>
      <c r="VHQ33" s="84"/>
      <c r="VHR33" s="84"/>
      <c r="VHS33" s="84"/>
      <c r="VHT33" s="84"/>
      <c r="VHU33" s="84"/>
      <c r="VHV33" s="84"/>
      <c r="VHW33" s="84"/>
      <c r="VHX33" s="84"/>
      <c r="VHY33" s="84"/>
      <c r="VHZ33" s="84"/>
      <c r="VIA33" s="84"/>
      <c r="VIB33" s="84"/>
      <c r="VIC33" s="84"/>
      <c r="VID33" s="84"/>
      <c r="VIE33" s="84"/>
      <c r="VIF33" s="84"/>
      <c r="VIG33" s="84"/>
      <c r="VIH33" s="84"/>
      <c r="VII33" s="84"/>
      <c r="VIJ33" s="84"/>
      <c r="VIK33" s="84"/>
      <c r="VIL33" s="84"/>
      <c r="VIM33" s="84"/>
      <c r="VIN33" s="84"/>
      <c r="VIO33" s="84"/>
      <c r="VIP33" s="84"/>
      <c r="VIQ33" s="84"/>
      <c r="VIR33" s="84"/>
      <c r="VIS33" s="84"/>
      <c r="VIT33" s="84"/>
      <c r="VIU33" s="84"/>
      <c r="VIV33" s="84"/>
      <c r="VIW33" s="84"/>
      <c r="VIX33" s="84"/>
      <c r="VIY33" s="84"/>
      <c r="VIZ33" s="84"/>
      <c r="VJA33" s="84"/>
      <c r="VJB33" s="84"/>
      <c r="VJC33" s="84"/>
      <c r="VJD33" s="84"/>
      <c r="VJE33" s="84"/>
      <c r="VJF33" s="84"/>
      <c r="VJG33" s="84"/>
      <c r="VJH33" s="84"/>
      <c r="VJI33" s="84"/>
      <c r="VJJ33" s="84"/>
      <c r="VJK33" s="84"/>
      <c r="VJL33" s="84"/>
      <c r="VJM33" s="84"/>
      <c r="VJN33" s="84"/>
      <c r="VJO33" s="84"/>
      <c r="VJP33" s="84"/>
      <c r="VJQ33" s="84"/>
      <c r="VJR33" s="84"/>
      <c r="VJS33" s="84"/>
      <c r="VJT33" s="84"/>
      <c r="VJU33" s="84"/>
      <c r="VJV33" s="84"/>
      <c r="VJW33" s="84"/>
      <c r="VJX33" s="84"/>
      <c r="VJY33" s="84"/>
      <c r="VJZ33" s="84"/>
      <c r="VKA33" s="84"/>
      <c r="VKB33" s="84"/>
      <c r="VKC33" s="84"/>
      <c r="VKD33" s="84"/>
      <c r="VKE33" s="84"/>
      <c r="VKF33" s="84"/>
      <c r="VKG33" s="84"/>
      <c r="VKH33" s="84"/>
      <c r="VKI33" s="84"/>
      <c r="VKJ33" s="84"/>
      <c r="VKK33" s="84"/>
      <c r="VKL33" s="84"/>
      <c r="VKM33" s="84"/>
      <c r="VKN33" s="84"/>
      <c r="VKO33" s="84"/>
      <c r="VKP33" s="84"/>
      <c r="VKQ33" s="84"/>
      <c r="VKR33" s="84"/>
      <c r="VKS33" s="84"/>
      <c r="VKT33" s="84"/>
      <c r="VKU33" s="84"/>
      <c r="VKV33" s="84"/>
      <c r="VKW33" s="84"/>
      <c r="VKX33" s="84"/>
      <c r="VKY33" s="84"/>
      <c r="VKZ33" s="84"/>
      <c r="VLA33" s="84"/>
      <c r="VLB33" s="84"/>
      <c r="VLC33" s="84"/>
      <c r="VLD33" s="84"/>
      <c r="VLE33" s="84"/>
      <c r="VLF33" s="84"/>
      <c r="VLG33" s="84"/>
      <c r="VLH33" s="84"/>
      <c r="VLI33" s="84"/>
      <c r="VLJ33" s="84"/>
      <c r="VLK33" s="84"/>
      <c r="VLL33" s="84"/>
      <c r="VLM33" s="84"/>
      <c r="VLN33" s="84"/>
      <c r="VLO33" s="84"/>
      <c r="VLP33" s="84"/>
      <c r="VLQ33" s="84"/>
      <c r="VLR33" s="84"/>
      <c r="VLS33" s="84"/>
      <c r="VLT33" s="84"/>
      <c r="VLU33" s="84"/>
      <c r="VLV33" s="84"/>
      <c r="VLW33" s="84"/>
      <c r="VLX33" s="84"/>
      <c r="VLY33" s="84"/>
      <c r="VLZ33" s="84"/>
      <c r="VMA33" s="84"/>
      <c r="VMB33" s="84"/>
      <c r="VMC33" s="84"/>
      <c r="VMD33" s="84"/>
      <c r="VME33" s="84"/>
      <c r="VMF33" s="84"/>
      <c r="VMG33" s="84"/>
      <c r="VMH33" s="84"/>
      <c r="VMI33" s="84"/>
      <c r="VMJ33" s="84"/>
      <c r="VMK33" s="84"/>
      <c r="VML33" s="84"/>
      <c r="VMM33" s="84"/>
      <c r="VMN33" s="84"/>
      <c r="VMO33" s="84"/>
      <c r="VMP33" s="84"/>
      <c r="VMQ33" s="84"/>
      <c r="VMR33" s="84"/>
      <c r="VMS33" s="84"/>
      <c r="VMT33" s="84"/>
      <c r="VMU33" s="84"/>
      <c r="VMV33" s="84"/>
      <c r="VMW33" s="84"/>
      <c r="VMX33" s="84"/>
      <c r="VMY33" s="84"/>
      <c r="VMZ33" s="84"/>
      <c r="VNA33" s="84"/>
      <c r="VNB33" s="84"/>
      <c r="VNC33" s="84"/>
      <c r="VND33" s="84"/>
      <c r="VNE33" s="84"/>
      <c r="VNF33" s="84"/>
      <c r="VNG33" s="84"/>
      <c r="VNH33" s="84"/>
      <c r="VNI33" s="84"/>
      <c r="VNJ33" s="84"/>
      <c r="VNK33" s="84"/>
      <c r="VNL33" s="84"/>
      <c r="VNM33" s="84"/>
      <c r="VNN33" s="84"/>
      <c r="VNO33" s="84"/>
      <c r="VNP33" s="84"/>
      <c r="VNQ33" s="84"/>
      <c r="VNR33" s="84"/>
      <c r="VNS33" s="84"/>
      <c r="VNT33" s="84"/>
      <c r="VNU33" s="84"/>
      <c r="VNV33" s="84"/>
      <c r="VNW33" s="84"/>
      <c r="VNX33" s="84"/>
      <c r="VNY33" s="84"/>
      <c r="VNZ33" s="84"/>
      <c r="VOA33" s="84"/>
      <c r="VOB33" s="84"/>
      <c r="VOC33" s="84"/>
      <c r="VOD33" s="84"/>
      <c r="VOE33" s="84"/>
      <c r="VOF33" s="84"/>
      <c r="VOG33" s="84"/>
      <c r="VOH33" s="84"/>
      <c r="VOI33" s="84"/>
      <c r="VOJ33" s="84"/>
      <c r="VOK33" s="84"/>
      <c r="VOL33" s="84"/>
      <c r="VOM33" s="84"/>
      <c r="VON33" s="84"/>
      <c r="VOO33" s="84"/>
      <c r="VOP33" s="84"/>
      <c r="VOQ33" s="84"/>
      <c r="VOR33" s="84"/>
      <c r="VOS33" s="84"/>
      <c r="VOT33" s="84"/>
      <c r="VOU33" s="84"/>
      <c r="VOV33" s="84"/>
      <c r="VOW33" s="84"/>
      <c r="VOX33" s="84"/>
      <c r="VOY33" s="84"/>
      <c r="VOZ33" s="84"/>
      <c r="VPA33" s="84"/>
      <c r="VPB33" s="84"/>
      <c r="VPC33" s="84"/>
      <c r="VPD33" s="84"/>
      <c r="VPE33" s="84"/>
      <c r="VPF33" s="84"/>
      <c r="VPG33" s="84"/>
      <c r="VPH33" s="84"/>
      <c r="VPI33" s="84"/>
      <c r="VPJ33" s="84"/>
      <c r="VPK33" s="84"/>
      <c r="VPL33" s="84"/>
      <c r="VPM33" s="84"/>
      <c r="VPN33" s="84"/>
      <c r="VPO33" s="84"/>
      <c r="VPP33" s="84"/>
      <c r="VPQ33" s="84"/>
      <c r="VPR33" s="84"/>
      <c r="VPS33" s="84"/>
      <c r="VPT33" s="84"/>
      <c r="VPU33" s="84"/>
      <c r="VPV33" s="84"/>
      <c r="VPW33" s="84"/>
      <c r="VPX33" s="84"/>
      <c r="VPY33" s="84"/>
      <c r="VPZ33" s="84"/>
      <c r="VQA33" s="84"/>
      <c r="VQB33" s="84"/>
      <c r="VQC33" s="84"/>
      <c r="VQD33" s="84"/>
      <c r="VQE33" s="84"/>
      <c r="VQF33" s="84"/>
      <c r="VQG33" s="84"/>
      <c r="VQH33" s="84"/>
      <c r="VQI33" s="84"/>
      <c r="VQJ33" s="84"/>
      <c r="VQK33" s="84"/>
      <c r="VQL33" s="84"/>
      <c r="VQM33" s="84"/>
      <c r="VQN33" s="84"/>
      <c r="VQO33" s="84"/>
      <c r="VQP33" s="84"/>
      <c r="VQQ33" s="84"/>
      <c r="VQR33" s="84"/>
      <c r="VQS33" s="84"/>
      <c r="VQT33" s="84"/>
      <c r="VQU33" s="84"/>
      <c r="VQV33" s="84"/>
      <c r="VQW33" s="84"/>
      <c r="VQX33" s="84"/>
      <c r="VQY33" s="84"/>
      <c r="VQZ33" s="84"/>
      <c r="VRA33" s="84"/>
      <c r="VRB33" s="84"/>
      <c r="VRC33" s="84"/>
      <c r="VRD33" s="84"/>
      <c r="VRE33" s="84"/>
      <c r="VRF33" s="84"/>
      <c r="VRG33" s="84"/>
      <c r="VRH33" s="84"/>
      <c r="VRI33" s="84"/>
      <c r="VRJ33" s="84"/>
      <c r="VRK33" s="84"/>
      <c r="VRL33" s="84"/>
      <c r="VRM33" s="84"/>
      <c r="VRN33" s="84"/>
      <c r="VRO33" s="84"/>
      <c r="VRP33" s="84"/>
      <c r="VRQ33" s="84"/>
      <c r="VRR33" s="84"/>
      <c r="VRS33" s="84"/>
      <c r="VRT33" s="84"/>
      <c r="VRU33" s="84"/>
      <c r="VRV33" s="84"/>
      <c r="VRW33" s="84"/>
      <c r="VRX33" s="84"/>
      <c r="VRY33" s="84"/>
      <c r="VRZ33" s="84"/>
      <c r="VSA33" s="84"/>
      <c r="VSB33" s="84"/>
      <c r="VSC33" s="84"/>
      <c r="VSD33" s="84"/>
      <c r="VSE33" s="84"/>
      <c r="VSF33" s="84"/>
      <c r="VSG33" s="84"/>
      <c r="VSH33" s="84"/>
      <c r="VSI33" s="84"/>
      <c r="VSJ33" s="84"/>
      <c r="VSK33" s="84"/>
      <c r="VSL33" s="84"/>
      <c r="VSM33" s="84"/>
      <c r="VSN33" s="84"/>
      <c r="VSO33" s="84"/>
      <c r="VSP33" s="84"/>
      <c r="VSQ33" s="84"/>
      <c r="VSR33" s="84"/>
      <c r="VSS33" s="84"/>
      <c r="VST33" s="84"/>
      <c r="VSU33" s="84"/>
      <c r="VSV33" s="84"/>
      <c r="VSW33" s="84"/>
      <c r="VSX33" s="84"/>
      <c r="VSY33" s="84"/>
      <c r="VSZ33" s="84"/>
      <c r="VTA33" s="84"/>
      <c r="VTB33" s="84"/>
      <c r="VTC33" s="84"/>
      <c r="VTD33" s="84"/>
      <c r="VTE33" s="84"/>
      <c r="VTF33" s="84"/>
      <c r="VTG33" s="84"/>
      <c r="VTH33" s="84"/>
      <c r="VTI33" s="84"/>
      <c r="VTJ33" s="84"/>
      <c r="VTK33" s="84"/>
      <c r="VTL33" s="84"/>
      <c r="VTM33" s="84"/>
      <c r="VTN33" s="84"/>
      <c r="VTO33" s="84"/>
      <c r="VTP33" s="84"/>
      <c r="VTQ33" s="84"/>
      <c r="VTR33" s="84"/>
      <c r="VTS33" s="84"/>
      <c r="VTT33" s="84"/>
      <c r="VTU33" s="84"/>
      <c r="VTV33" s="84"/>
      <c r="VTW33" s="84"/>
      <c r="VTX33" s="84"/>
      <c r="VTY33" s="84"/>
      <c r="VTZ33" s="84"/>
      <c r="VUA33" s="84"/>
      <c r="VUB33" s="84"/>
      <c r="VUC33" s="84"/>
      <c r="VUD33" s="84"/>
      <c r="VUE33" s="84"/>
      <c r="VUF33" s="84"/>
      <c r="VUG33" s="84"/>
      <c r="VUH33" s="84"/>
      <c r="VUI33" s="84"/>
      <c r="VUJ33" s="84"/>
      <c r="VUK33" s="84"/>
      <c r="VUL33" s="84"/>
      <c r="VUM33" s="84"/>
      <c r="VUN33" s="84"/>
      <c r="VUO33" s="84"/>
      <c r="VUP33" s="84"/>
      <c r="VUQ33" s="84"/>
      <c r="VUR33" s="84"/>
      <c r="VUS33" s="84"/>
      <c r="VUT33" s="84"/>
      <c r="VUU33" s="84"/>
      <c r="VUV33" s="84"/>
      <c r="VUW33" s="84"/>
      <c r="VUX33" s="84"/>
      <c r="VUY33" s="84"/>
      <c r="VUZ33" s="84"/>
      <c r="VVA33" s="84"/>
      <c r="VVB33" s="84"/>
      <c r="VVC33" s="84"/>
      <c r="VVD33" s="84"/>
      <c r="VVE33" s="84"/>
      <c r="VVF33" s="84"/>
      <c r="VVG33" s="84"/>
      <c r="VVH33" s="84"/>
      <c r="VVI33" s="84"/>
      <c r="VVJ33" s="84"/>
      <c r="VVK33" s="84"/>
      <c r="VVL33" s="84"/>
      <c r="VVM33" s="84"/>
      <c r="VVN33" s="84"/>
      <c r="VVO33" s="84"/>
      <c r="VVP33" s="84"/>
      <c r="VVQ33" s="84"/>
      <c r="VVR33" s="84"/>
      <c r="VVS33" s="84"/>
      <c r="VVT33" s="84"/>
      <c r="VVU33" s="84"/>
      <c r="VVV33" s="84"/>
      <c r="VVW33" s="84"/>
      <c r="VVX33" s="84"/>
      <c r="VVY33" s="84"/>
      <c r="VVZ33" s="84"/>
      <c r="VWA33" s="84"/>
      <c r="VWB33" s="84"/>
      <c r="VWC33" s="84"/>
      <c r="VWD33" s="84"/>
      <c r="VWE33" s="84"/>
      <c r="VWF33" s="84"/>
      <c r="VWG33" s="84"/>
      <c r="VWH33" s="84"/>
      <c r="VWI33" s="84"/>
      <c r="VWJ33" s="84"/>
      <c r="VWK33" s="84"/>
      <c r="VWL33" s="84"/>
      <c r="VWM33" s="84"/>
      <c r="VWN33" s="84"/>
      <c r="VWO33" s="84"/>
      <c r="VWP33" s="84"/>
      <c r="VWQ33" s="84"/>
      <c r="VWR33" s="84"/>
      <c r="VWS33" s="84"/>
      <c r="VWT33" s="84"/>
      <c r="VWU33" s="84"/>
      <c r="VWV33" s="84"/>
      <c r="VWW33" s="84"/>
      <c r="VWX33" s="84"/>
      <c r="VWY33" s="84"/>
      <c r="VWZ33" s="84"/>
      <c r="VXA33" s="84"/>
      <c r="VXB33" s="84"/>
      <c r="VXC33" s="84"/>
      <c r="VXD33" s="84"/>
      <c r="VXE33" s="84"/>
      <c r="VXF33" s="84"/>
      <c r="VXG33" s="84"/>
      <c r="VXH33" s="84"/>
      <c r="VXI33" s="84"/>
      <c r="VXJ33" s="84"/>
      <c r="VXK33" s="84"/>
      <c r="VXL33" s="84"/>
      <c r="VXM33" s="84"/>
      <c r="VXN33" s="84"/>
      <c r="VXO33" s="84"/>
      <c r="VXP33" s="84"/>
      <c r="VXQ33" s="84"/>
      <c r="VXR33" s="84"/>
      <c r="VXS33" s="84"/>
      <c r="VXT33" s="84"/>
      <c r="VXU33" s="84"/>
      <c r="VXV33" s="84"/>
      <c r="VXW33" s="84"/>
      <c r="VXX33" s="84"/>
      <c r="VXY33" s="84"/>
      <c r="VXZ33" s="84"/>
      <c r="VYA33" s="84"/>
      <c r="VYB33" s="84"/>
      <c r="VYC33" s="84"/>
      <c r="VYD33" s="84"/>
      <c r="VYE33" s="84"/>
      <c r="VYF33" s="84"/>
      <c r="VYG33" s="84"/>
      <c r="VYH33" s="84"/>
      <c r="VYI33" s="84"/>
      <c r="VYJ33" s="84"/>
      <c r="VYK33" s="84"/>
      <c r="VYL33" s="84"/>
      <c r="VYM33" s="84"/>
      <c r="VYN33" s="84"/>
      <c r="VYO33" s="84"/>
      <c r="VYP33" s="84"/>
      <c r="VYQ33" s="84"/>
      <c r="VYR33" s="84"/>
      <c r="VYS33" s="84"/>
      <c r="VYT33" s="84"/>
      <c r="VYU33" s="84"/>
      <c r="VYV33" s="84"/>
      <c r="VYW33" s="84"/>
      <c r="VYX33" s="84"/>
      <c r="VYY33" s="84"/>
      <c r="VYZ33" s="84"/>
      <c r="VZA33" s="84"/>
      <c r="VZB33" s="84"/>
      <c r="VZC33" s="84"/>
      <c r="VZD33" s="84"/>
      <c r="VZE33" s="84"/>
      <c r="VZF33" s="84"/>
      <c r="VZG33" s="84"/>
      <c r="VZH33" s="84"/>
      <c r="VZI33" s="84"/>
      <c r="VZJ33" s="84"/>
      <c r="VZK33" s="84"/>
      <c r="VZL33" s="84"/>
      <c r="VZM33" s="84"/>
      <c r="VZN33" s="84"/>
      <c r="VZO33" s="84"/>
      <c r="VZP33" s="84"/>
      <c r="VZQ33" s="84"/>
      <c r="VZR33" s="84"/>
      <c r="VZS33" s="84"/>
      <c r="VZT33" s="84"/>
      <c r="VZU33" s="84"/>
      <c r="VZV33" s="84"/>
      <c r="VZW33" s="84"/>
      <c r="VZX33" s="84"/>
      <c r="VZY33" s="84"/>
      <c r="VZZ33" s="84"/>
      <c r="WAA33" s="84"/>
      <c r="WAB33" s="84"/>
      <c r="WAC33" s="84"/>
      <c r="WAD33" s="84"/>
      <c r="WAE33" s="84"/>
      <c r="WAF33" s="84"/>
      <c r="WAG33" s="84"/>
      <c r="WAH33" s="84"/>
      <c r="WAI33" s="84"/>
      <c r="WAJ33" s="84"/>
      <c r="WAK33" s="84"/>
      <c r="WAL33" s="84"/>
      <c r="WAM33" s="84"/>
      <c r="WAN33" s="84"/>
      <c r="WAO33" s="84"/>
      <c r="WAP33" s="84"/>
      <c r="WAQ33" s="84"/>
      <c r="WAR33" s="84"/>
      <c r="WAS33" s="84"/>
      <c r="WAT33" s="84"/>
      <c r="WAU33" s="84"/>
      <c r="WAV33" s="84"/>
      <c r="WAW33" s="84"/>
      <c r="WAX33" s="84"/>
      <c r="WAY33" s="84"/>
      <c r="WAZ33" s="84"/>
      <c r="WBA33" s="84"/>
      <c r="WBB33" s="84"/>
      <c r="WBC33" s="84"/>
      <c r="WBD33" s="84"/>
      <c r="WBE33" s="84"/>
      <c r="WBF33" s="84"/>
      <c r="WBG33" s="84"/>
      <c r="WBH33" s="84"/>
      <c r="WBI33" s="84"/>
      <c r="WBJ33" s="84"/>
      <c r="WBK33" s="84"/>
      <c r="WBL33" s="84"/>
      <c r="WBM33" s="84"/>
      <c r="WBN33" s="84"/>
      <c r="WBO33" s="84"/>
      <c r="WBP33" s="84"/>
      <c r="WBQ33" s="84"/>
      <c r="WBR33" s="84"/>
      <c r="WBS33" s="84"/>
      <c r="WBT33" s="84"/>
      <c r="WBU33" s="84"/>
      <c r="WBV33" s="84"/>
      <c r="WBW33" s="84"/>
      <c r="WBX33" s="84"/>
      <c r="WBY33" s="84"/>
      <c r="WBZ33" s="84"/>
      <c r="WCA33" s="84"/>
      <c r="WCB33" s="84"/>
      <c r="WCC33" s="84"/>
      <c r="WCD33" s="84"/>
      <c r="WCE33" s="84"/>
      <c r="WCF33" s="84"/>
      <c r="WCG33" s="84"/>
      <c r="WCH33" s="84"/>
      <c r="WCI33" s="84"/>
      <c r="WCJ33" s="84"/>
      <c r="WCK33" s="84"/>
      <c r="WCL33" s="84"/>
      <c r="WCM33" s="84"/>
      <c r="WCN33" s="84"/>
      <c r="WCO33" s="84"/>
      <c r="WCP33" s="84"/>
      <c r="WCQ33" s="84"/>
      <c r="WCR33" s="84"/>
      <c r="WCS33" s="84"/>
      <c r="WCT33" s="84"/>
      <c r="WCU33" s="84"/>
      <c r="WCV33" s="84"/>
      <c r="WCW33" s="84"/>
      <c r="WCX33" s="84"/>
      <c r="WCY33" s="84"/>
      <c r="WCZ33" s="84"/>
      <c r="WDA33" s="84"/>
      <c r="WDB33" s="84"/>
      <c r="WDC33" s="84"/>
      <c r="WDD33" s="84"/>
      <c r="WDE33" s="84"/>
      <c r="WDF33" s="84"/>
      <c r="WDG33" s="84"/>
      <c r="WDH33" s="84"/>
      <c r="WDI33" s="84"/>
      <c r="WDJ33" s="84"/>
      <c r="WDK33" s="84"/>
      <c r="WDL33" s="84"/>
      <c r="WDM33" s="84"/>
      <c r="WDN33" s="84"/>
      <c r="WDO33" s="84"/>
      <c r="WDP33" s="84"/>
      <c r="WDQ33" s="84"/>
      <c r="WDR33" s="84"/>
      <c r="WDS33" s="84"/>
      <c r="WDT33" s="84"/>
      <c r="WDU33" s="84"/>
      <c r="WDV33" s="84"/>
      <c r="WDW33" s="84"/>
      <c r="WDX33" s="84"/>
      <c r="WDY33" s="84"/>
      <c r="WDZ33" s="84"/>
      <c r="WEA33" s="84"/>
      <c r="WEB33" s="84"/>
      <c r="WEC33" s="84"/>
      <c r="WED33" s="84"/>
      <c r="WEE33" s="84"/>
      <c r="WEF33" s="84"/>
      <c r="WEG33" s="84"/>
      <c r="WEH33" s="84"/>
      <c r="WEI33" s="84"/>
      <c r="WEJ33" s="84"/>
      <c r="WEK33" s="84"/>
      <c r="WEL33" s="84"/>
      <c r="WEM33" s="84"/>
      <c r="WEN33" s="84"/>
      <c r="WEO33" s="84"/>
      <c r="WEP33" s="84"/>
      <c r="WEQ33" s="84"/>
      <c r="WER33" s="84"/>
      <c r="WES33" s="84"/>
      <c r="WET33" s="84"/>
      <c r="WEU33" s="84"/>
      <c r="WEV33" s="84"/>
      <c r="WEW33" s="84"/>
      <c r="WEX33" s="84"/>
      <c r="WEY33" s="84"/>
      <c r="WEZ33" s="84"/>
      <c r="WFA33" s="84"/>
      <c r="WFB33" s="84"/>
      <c r="WFC33" s="84"/>
      <c r="WFD33" s="84"/>
      <c r="WFE33" s="84"/>
      <c r="WFF33" s="84"/>
      <c r="WFG33" s="84"/>
      <c r="WFH33" s="84"/>
      <c r="WFI33" s="84"/>
      <c r="WFJ33" s="84"/>
      <c r="WFK33" s="84"/>
      <c r="WFL33" s="84"/>
      <c r="WFM33" s="84"/>
      <c r="WFN33" s="84"/>
      <c r="WFO33" s="84"/>
      <c r="WFP33" s="84"/>
      <c r="WFQ33" s="84"/>
      <c r="WFR33" s="84"/>
      <c r="WFS33" s="84"/>
      <c r="WFT33" s="84"/>
      <c r="WFU33" s="84"/>
      <c r="WFV33" s="84"/>
      <c r="WFW33" s="84"/>
      <c r="WFX33" s="84"/>
      <c r="WFY33" s="84"/>
      <c r="WFZ33" s="84"/>
      <c r="WGA33" s="84"/>
      <c r="WGB33" s="84"/>
      <c r="WGC33" s="84"/>
      <c r="WGD33" s="84"/>
      <c r="WGE33" s="84"/>
      <c r="WGF33" s="84"/>
      <c r="WGG33" s="84"/>
      <c r="WGH33" s="84"/>
      <c r="WGI33" s="84"/>
      <c r="WGJ33" s="84"/>
      <c r="WGK33" s="84"/>
      <c r="WGL33" s="84"/>
      <c r="WGM33" s="84"/>
      <c r="WGN33" s="84"/>
      <c r="WGO33" s="84"/>
      <c r="WGP33" s="84"/>
      <c r="WGQ33" s="84"/>
      <c r="WGR33" s="84"/>
      <c r="WGS33" s="84"/>
      <c r="WGT33" s="84"/>
      <c r="WGU33" s="84"/>
      <c r="WGV33" s="84"/>
      <c r="WGW33" s="84"/>
      <c r="WGX33" s="84"/>
      <c r="WGY33" s="84"/>
      <c r="WGZ33" s="84"/>
      <c r="WHA33" s="84"/>
      <c r="WHB33" s="84"/>
      <c r="WHC33" s="84"/>
      <c r="WHD33" s="84"/>
      <c r="WHE33" s="84"/>
      <c r="WHF33" s="84"/>
      <c r="WHG33" s="84"/>
      <c r="WHH33" s="84"/>
      <c r="WHI33" s="84"/>
      <c r="WHJ33" s="84"/>
      <c r="WHK33" s="84"/>
      <c r="WHL33" s="84"/>
      <c r="WHM33" s="84"/>
      <c r="WHN33" s="84"/>
      <c r="WHO33" s="84"/>
      <c r="WHP33" s="84"/>
      <c r="WHQ33" s="84"/>
      <c r="WHR33" s="84"/>
      <c r="WHS33" s="84"/>
      <c r="WHT33" s="84"/>
      <c r="WHU33" s="84"/>
      <c r="WHV33" s="84"/>
      <c r="WHW33" s="84"/>
      <c r="WHX33" s="84"/>
      <c r="WHY33" s="84"/>
      <c r="WHZ33" s="84"/>
      <c r="WIA33" s="84"/>
      <c r="WIB33" s="84"/>
      <c r="WIC33" s="84"/>
      <c r="WID33" s="84"/>
      <c r="WIE33" s="84"/>
      <c r="WIF33" s="84"/>
      <c r="WIG33" s="84"/>
      <c r="WIH33" s="84"/>
      <c r="WII33" s="84"/>
      <c r="WIJ33" s="84"/>
      <c r="WIK33" s="84"/>
      <c r="WIL33" s="84"/>
      <c r="WIM33" s="84"/>
      <c r="WIN33" s="84"/>
      <c r="WIO33" s="84"/>
      <c r="WIP33" s="84"/>
      <c r="WIQ33" s="84"/>
      <c r="WIR33" s="84"/>
      <c r="WIS33" s="84"/>
      <c r="WIT33" s="84"/>
      <c r="WIU33" s="84"/>
      <c r="WIV33" s="84"/>
      <c r="WIW33" s="84"/>
      <c r="WIX33" s="84"/>
      <c r="WIY33" s="84"/>
      <c r="WIZ33" s="84"/>
      <c r="WJA33" s="84"/>
      <c r="WJB33" s="84"/>
      <c r="WJC33" s="84"/>
      <c r="WJD33" s="84"/>
      <c r="WJE33" s="84"/>
      <c r="WJF33" s="84"/>
      <c r="WJG33" s="84"/>
      <c r="WJH33" s="84"/>
      <c r="WJI33" s="84"/>
      <c r="WJJ33" s="84"/>
      <c r="WJK33" s="84"/>
      <c r="WJL33" s="84"/>
      <c r="WJM33" s="84"/>
      <c r="WJN33" s="84"/>
      <c r="WJO33" s="84"/>
      <c r="WJP33" s="84"/>
      <c r="WJQ33" s="84"/>
      <c r="WJR33" s="84"/>
      <c r="WJS33" s="84"/>
      <c r="WJT33" s="84"/>
      <c r="WJU33" s="84"/>
      <c r="WJV33" s="84"/>
      <c r="WJW33" s="84"/>
      <c r="WJX33" s="84"/>
      <c r="WJY33" s="84"/>
      <c r="WJZ33" s="84"/>
      <c r="WKA33" s="84"/>
      <c r="WKB33" s="84"/>
      <c r="WKC33" s="84"/>
      <c r="WKD33" s="84"/>
      <c r="WKE33" s="84"/>
      <c r="WKF33" s="84"/>
      <c r="WKG33" s="84"/>
      <c r="WKH33" s="84"/>
      <c r="WKI33" s="84"/>
      <c r="WKJ33" s="84"/>
      <c r="WKK33" s="84"/>
      <c r="WKL33" s="84"/>
      <c r="WKM33" s="84"/>
      <c r="WKN33" s="84"/>
      <c r="WKO33" s="84"/>
      <c r="WKP33" s="84"/>
      <c r="WKQ33" s="84"/>
      <c r="WKR33" s="84"/>
      <c r="WKS33" s="84"/>
      <c r="WKT33" s="84"/>
      <c r="WKU33" s="84"/>
      <c r="WKV33" s="84"/>
      <c r="WKW33" s="84"/>
      <c r="WKX33" s="84"/>
      <c r="WKY33" s="84"/>
      <c r="WKZ33" s="84"/>
      <c r="WLA33" s="84"/>
      <c r="WLB33" s="84"/>
      <c r="WLC33" s="84"/>
      <c r="WLD33" s="84"/>
      <c r="WLE33" s="84"/>
      <c r="WLF33" s="84"/>
      <c r="WLG33" s="84"/>
      <c r="WLH33" s="84"/>
      <c r="WLI33" s="84"/>
      <c r="WLJ33" s="84"/>
      <c r="WLK33" s="84"/>
      <c r="WLL33" s="84"/>
      <c r="WLM33" s="84"/>
      <c r="WLN33" s="84"/>
      <c r="WLO33" s="84"/>
      <c r="WLP33" s="84"/>
      <c r="WLQ33" s="84"/>
      <c r="WLR33" s="84"/>
      <c r="WLS33" s="84"/>
      <c r="WLT33" s="84"/>
      <c r="WLU33" s="84"/>
      <c r="WLV33" s="84"/>
      <c r="WLW33" s="84"/>
      <c r="WLX33" s="84"/>
      <c r="WLY33" s="84"/>
      <c r="WLZ33" s="84"/>
      <c r="WMA33" s="84"/>
      <c r="WMB33" s="84"/>
      <c r="WMC33" s="84"/>
      <c r="WMD33" s="84"/>
      <c r="WME33" s="84"/>
      <c r="WMF33" s="84"/>
      <c r="WMG33" s="84"/>
      <c r="WMH33" s="84"/>
      <c r="WMI33" s="84"/>
      <c r="WMJ33" s="84"/>
      <c r="WMK33" s="84"/>
      <c r="WML33" s="84"/>
      <c r="WMM33" s="84"/>
      <c r="WMN33" s="84"/>
      <c r="WMO33" s="84"/>
      <c r="WMP33" s="84"/>
      <c r="WMQ33" s="84"/>
      <c r="WMR33" s="84"/>
      <c r="WMS33" s="84"/>
      <c r="WMT33" s="84"/>
      <c r="WMU33" s="84"/>
      <c r="WMV33" s="84"/>
      <c r="WMW33" s="84"/>
      <c r="WMX33" s="84"/>
      <c r="WMY33" s="84"/>
      <c r="WMZ33" s="84"/>
      <c r="WNA33" s="84"/>
      <c r="WNB33" s="84"/>
      <c r="WNC33" s="84"/>
      <c r="WND33" s="84"/>
      <c r="WNE33" s="84"/>
      <c r="WNF33" s="84"/>
      <c r="WNG33" s="84"/>
      <c r="WNH33" s="84"/>
      <c r="WNI33" s="84"/>
      <c r="WNJ33" s="84"/>
      <c r="WNK33" s="84"/>
      <c r="WNL33" s="84"/>
      <c r="WNM33" s="84"/>
      <c r="WNN33" s="84"/>
      <c r="WNO33" s="84"/>
      <c r="WNP33" s="84"/>
      <c r="WNQ33" s="84"/>
      <c r="WNR33" s="84"/>
      <c r="WNS33" s="84"/>
      <c r="WNT33" s="84"/>
      <c r="WNU33" s="84"/>
      <c r="WNV33" s="84"/>
      <c r="WNW33" s="84"/>
      <c r="WNX33" s="84"/>
      <c r="WNY33" s="84"/>
      <c r="WNZ33" s="84"/>
      <c r="WOA33" s="84"/>
      <c r="WOB33" s="84"/>
      <c r="WOC33" s="84"/>
      <c r="WOD33" s="84"/>
      <c r="WOE33" s="84"/>
      <c r="WOF33" s="84"/>
      <c r="WOG33" s="84"/>
      <c r="WOH33" s="84"/>
      <c r="WOI33" s="84"/>
      <c r="WOJ33" s="84"/>
      <c r="WOK33" s="84"/>
      <c r="WOL33" s="84"/>
      <c r="WOM33" s="84"/>
      <c r="WON33" s="84"/>
      <c r="WOO33" s="84"/>
      <c r="WOP33" s="84"/>
      <c r="WOQ33" s="84"/>
      <c r="WOR33" s="84"/>
      <c r="WOS33" s="84"/>
      <c r="WOT33" s="84"/>
      <c r="WOU33" s="84"/>
      <c r="WOV33" s="84"/>
      <c r="WOW33" s="84"/>
      <c r="WOX33" s="84"/>
      <c r="WOY33" s="84"/>
      <c r="WOZ33" s="84"/>
      <c r="WPA33" s="84"/>
      <c r="WPB33" s="84"/>
      <c r="WPC33" s="84"/>
      <c r="WPD33" s="84"/>
      <c r="WPE33" s="84"/>
      <c r="WPF33" s="84"/>
      <c r="WPG33" s="84"/>
      <c r="WPH33" s="84"/>
      <c r="WPI33" s="84"/>
      <c r="WPJ33" s="84"/>
      <c r="WPK33" s="84"/>
      <c r="WPL33" s="84"/>
      <c r="WPM33" s="84"/>
      <c r="WPN33" s="84"/>
      <c r="WPO33" s="84"/>
      <c r="WPP33" s="84"/>
      <c r="WPQ33" s="84"/>
      <c r="WPR33" s="84"/>
      <c r="WPS33" s="84"/>
      <c r="WPT33" s="84"/>
      <c r="WPU33" s="84"/>
      <c r="WPV33" s="84"/>
      <c r="WPW33" s="84"/>
      <c r="WPX33" s="84"/>
      <c r="WPY33" s="84"/>
      <c r="WPZ33" s="84"/>
      <c r="WQA33" s="84"/>
      <c r="WQB33" s="84"/>
      <c r="WQC33" s="84"/>
      <c r="WQD33" s="84"/>
      <c r="WQE33" s="84"/>
      <c r="WQF33" s="84"/>
      <c r="WQG33" s="84"/>
      <c r="WQH33" s="84"/>
      <c r="WQI33" s="84"/>
      <c r="WQJ33" s="84"/>
      <c r="WQK33" s="84"/>
      <c r="WQL33" s="84"/>
      <c r="WQM33" s="84"/>
      <c r="WQN33" s="84"/>
      <c r="WQO33" s="84"/>
      <c r="WQP33" s="84"/>
      <c r="WQQ33" s="84"/>
      <c r="WQR33" s="84"/>
      <c r="WQS33" s="84"/>
      <c r="WQT33" s="84"/>
      <c r="WQU33" s="84"/>
      <c r="WQV33" s="84"/>
      <c r="WQW33" s="84"/>
      <c r="WQX33" s="84"/>
      <c r="WQY33" s="84"/>
      <c r="WQZ33" s="84"/>
      <c r="WRA33" s="84"/>
      <c r="WRB33" s="84"/>
      <c r="WRC33" s="84"/>
      <c r="WRD33" s="84"/>
      <c r="WRE33" s="84"/>
      <c r="WRF33" s="84"/>
      <c r="WRG33" s="84"/>
      <c r="WRH33" s="84"/>
      <c r="WRI33" s="84"/>
      <c r="WRJ33" s="84"/>
      <c r="WRK33" s="84"/>
      <c r="WRL33" s="84"/>
      <c r="WRM33" s="84"/>
      <c r="WRN33" s="84"/>
      <c r="WRO33" s="84"/>
      <c r="WRP33" s="84"/>
      <c r="WRQ33" s="84"/>
      <c r="WRR33" s="84"/>
      <c r="WRS33" s="84"/>
      <c r="WRT33" s="84"/>
      <c r="WRU33" s="84"/>
      <c r="WRV33" s="84"/>
      <c r="WRW33" s="84"/>
      <c r="WRX33" s="84"/>
      <c r="WRY33" s="84"/>
      <c r="WRZ33" s="84"/>
      <c r="WSA33" s="84"/>
      <c r="WSB33" s="84"/>
      <c r="WSC33" s="84"/>
      <c r="WSD33" s="84"/>
      <c r="WSE33" s="84"/>
      <c r="WSF33" s="84"/>
      <c r="WSG33" s="84"/>
      <c r="WSH33" s="84"/>
      <c r="WSI33" s="84"/>
      <c r="WSJ33" s="84"/>
      <c r="WSK33" s="84"/>
      <c r="WSL33" s="84"/>
      <c r="WSM33" s="84"/>
      <c r="WSN33" s="84"/>
      <c r="WSO33" s="84"/>
      <c r="WSP33" s="84"/>
      <c r="WSQ33" s="84"/>
      <c r="WSR33" s="84"/>
      <c r="WSS33" s="84"/>
      <c r="WST33" s="84"/>
      <c r="WSU33" s="84"/>
      <c r="WSV33" s="84"/>
      <c r="WSW33" s="84"/>
      <c r="WSX33" s="84"/>
      <c r="WSY33" s="84"/>
      <c r="WSZ33" s="84"/>
      <c r="WTA33" s="84"/>
      <c r="WTB33" s="84"/>
      <c r="WTC33" s="84"/>
      <c r="WTD33" s="84"/>
      <c r="WTE33" s="84"/>
      <c r="WTF33" s="84"/>
      <c r="WTG33" s="84"/>
      <c r="WTH33" s="84"/>
      <c r="WTI33" s="84"/>
      <c r="WTJ33" s="84"/>
      <c r="WTK33" s="84"/>
      <c r="WTL33" s="84"/>
      <c r="WTM33" s="84"/>
      <c r="WTN33" s="84"/>
      <c r="WTO33" s="84"/>
      <c r="WTP33" s="84"/>
      <c r="WTQ33" s="84"/>
      <c r="WTR33" s="84"/>
      <c r="WTS33" s="84"/>
      <c r="WTT33" s="84"/>
      <c r="WTU33" s="84"/>
      <c r="WTV33" s="84"/>
      <c r="WTW33" s="84"/>
      <c r="WTX33" s="84"/>
      <c r="WTY33" s="84"/>
      <c r="WTZ33" s="84"/>
      <c r="WUA33" s="84"/>
      <c r="WUB33" s="84"/>
      <c r="WUC33" s="84"/>
      <c r="WUD33" s="84"/>
      <c r="WUE33" s="84"/>
      <c r="WUF33" s="84"/>
      <c r="WUG33" s="84"/>
      <c r="WUH33" s="84"/>
      <c r="WUI33" s="84"/>
      <c r="WUJ33" s="84"/>
      <c r="WUK33" s="84"/>
      <c r="WUL33" s="84"/>
      <c r="WUM33" s="84"/>
      <c r="WUN33" s="84"/>
      <c r="WUO33" s="84"/>
      <c r="WUP33" s="84"/>
      <c r="WUQ33" s="84"/>
      <c r="WUR33" s="84"/>
      <c r="WUS33" s="84"/>
      <c r="WUT33" s="84"/>
      <c r="WUU33" s="84"/>
      <c r="WUV33" s="84"/>
      <c r="WUW33" s="84"/>
      <c r="WUX33" s="84"/>
      <c r="WUY33" s="84"/>
      <c r="WUZ33" s="84"/>
      <c r="WVA33" s="84"/>
      <c r="WVB33" s="84"/>
      <c r="WVC33" s="84"/>
      <c r="WVD33" s="84"/>
      <c r="WVE33" s="84"/>
      <c r="WVF33" s="84"/>
      <c r="WVG33" s="84"/>
      <c r="WVH33" s="84"/>
      <c r="WVI33" s="84"/>
      <c r="WVJ33" s="84"/>
      <c r="WVK33" s="84"/>
      <c r="WVL33" s="84"/>
      <c r="WVM33" s="84"/>
      <c r="WVN33" s="84"/>
      <c r="WVO33" s="84"/>
      <c r="WVP33" s="84"/>
      <c r="WVQ33" s="84"/>
      <c r="WVR33" s="84"/>
      <c r="WVS33" s="84"/>
      <c r="WVT33" s="84"/>
      <c r="WVU33" s="84"/>
      <c r="WVV33" s="84"/>
      <c r="WVW33" s="84"/>
      <c r="WVX33" s="84"/>
      <c r="WVY33" s="84"/>
      <c r="WVZ33" s="84"/>
      <c r="WWA33" s="84"/>
      <c r="WWB33" s="84"/>
      <c r="WWC33" s="84"/>
      <c r="WWD33" s="84"/>
      <c r="WWE33" s="84"/>
      <c r="WWF33" s="84"/>
      <c r="WWG33" s="84"/>
      <c r="WWH33" s="84"/>
      <c r="WWI33" s="84"/>
      <c r="WWJ33" s="84"/>
      <c r="WWK33" s="84"/>
      <c r="WWL33" s="84"/>
      <c r="WWM33" s="84"/>
      <c r="WWN33" s="84"/>
      <c r="WWO33" s="84"/>
      <c r="WWP33" s="84"/>
      <c r="WWQ33" s="84"/>
      <c r="WWR33" s="84"/>
      <c r="WWS33" s="84"/>
      <c r="WWT33" s="84"/>
      <c r="WWU33" s="84"/>
      <c r="WWV33" s="84"/>
      <c r="WWW33" s="84"/>
      <c r="WWX33" s="84"/>
      <c r="WWY33" s="84"/>
      <c r="WWZ33" s="84"/>
      <c r="WXA33" s="84"/>
      <c r="WXB33" s="84"/>
      <c r="WXC33" s="84"/>
      <c r="WXD33" s="84"/>
      <c r="WXE33" s="84"/>
      <c r="WXF33" s="84"/>
      <c r="WXG33" s="84"/>
      <c r="WXH33" s="84"/>
      <c r="WXI33" s="84"/>
      <c r="WXJ33" s="84"/>
      <c r="WXK33" s="84"/>
      <c r="WXL33" s="84"/>
      <c r="WXM33" s="84"/>
      <c r="WXN33" s="84"/>
      <c r="WXO33" s="84"/>
      <c r="WXP33" s="84"/>
      <c r="WXQ33" s="84"/>
      <c r="WXR33" s="84"/>
      <c r="WXS33" s="84"/>
      <c r="WXT33" s="84"/>
      <c r="WXU33" s="84"/>
      <c r="WXV33" s="84"/>
      <c r="WXW33" s="84"/>
      <c r="WXX33" s="84"/>
      <c r="WXY33" s="84"/>
      <c r="WXZ33" s="84"/>
      <c r="WYA33" s="84"/>
      <c r="WYB33" s="84"/>
      <c r="WYC33" s="84"/>
      <c r="WYD33" s="84"/>
      <c r="WYE33" s="84"/>
      <c r="WYF33" s="84"/>
      <c r="WYG33" s="84"/>
      <c r="WYH33" s="84"/>
      <c r="WYI33" s="84"/>
      <c r="WYJ33" s="84"/>
      <c r="WYK33" s="84"/>
      <c r="WYL33" s="84"/>
      <c r="WYM33" s="84"/>
      <c r="WYN33" s="84"/>
      <c r="WYO33" s="84"/>
      <c r="WYP33" s="84"/>
      <c r="WYQ33" s="84"/>
      <c r="WYR33" s="84"/>
      <c r="WYS33" s="84"/>
      <c r="WYT33" s="84"/>
      <c r="WYU33" s="84"/>
      <c r="WYV33" s="84"/>
      <c r="WYW33" s="84"/>
      <c r="WYX33" s="84"/>
      <c r="WYY33" s="84"/>
      <c r="WYZ33" s="84"/>
      <c r="WZA33" s="84"/>
      <c r="WZB33" s="84"/>
      <c r="WZC33" s="84"/>
      <c r="WZD33" s="84"/>
      <c r="WZE33" s="84"/>
      <c r="WZF33" s="84"/>
      <c r="WZG33" s="84"/>
      <c r="WZH33" s="84"/>
      <c r="WZI33" s="84"/>
      <c r="WZJ33" s="84"/>
      <c r="WZK33" s="84"/>
      <c r="WZL33" s="84"/>
      <c r="WZM33" s="84"/>
      <c r="WZN33" s="84"/>
      <c r="WZO33" s="84"/>
      <c r="WZP33" s="84"/>
      <c r="WZQ33" s="84"/>
      <c r="WZR33" s="84"/>
      <c r="WZS33" s="84"/>
      <c r="WZT33" s="84"/>
      <c r="WZU33" s="84"/>
      <c r="WZV33" s="84"/>
      <c r="WZW33" s="84"/>
      <c r="WZX33" s="84"/>
      <c r="WZY33" s="84"/>
      <c r="WZZ33" s="84"/>
      <c r="XAA33" s="84"/>
      <c r="XAB33" s="84"/>
      <c r="XAC33" s="84"/>
      <c r="XAD33" s="84"/>
      <c r="XAE33" s="84"/>
      <c r="XAF33" s="84"/>
      <c r="XAG33" s="84"/>
      <c r="XAH33" s="84"/>
      <c r="XAI33" s="84"/>
      <c r="XAJ33" s="84"/>
      <c r="XAK33" s="84"/>
      <c r="XAL33" s="84"/>
      <c r="XAM33" s="84"/>
      <c r="XAN33" s="84"/>
      <c r="XAO33" s="84"/>
      <c r="XAP33" s="84"/>
      <c r="XAQ33" s="84"/>
      <c r="XAR33" s="84"/>
      <c r="XAS33" s="84"/>
      <c r="XAT33" s="84"/>
      <c r="XAU33" s="84"/>
      <c r="XAV33" s="84"/>
      <c r="XAW33" s="84"/>
      <c r="XAX33" s="84"/>
      <c r="XAY33" s="84"/>
      <c r="XAZ33" s="84"/>
      <c r="XBA33" s="84"/>
      <c r="XBB33" s="84"/>
      <c r="XBC33" s="84"/>
      <c r="XBD33" s="84"/>
      <c r="XBE33" s="84"/>
      <c r="XBF33" s="84"/>
      <c r="XBG33" s="84"/>
      <c r="XBH33" s="84"/>
      <c r="XBI33" s="84"/>
      <c r="XBJ33" s="84"/>
      <c r="XBK33" s="84"/>
      <c r="XBL33" s="84"/>
      <c r="XBM33" s="84"/>
      <c r="XBN33" s="84"/>
      <c r="XBO33" s="84"/>
      <c r="XBP33" s="84"/>
      <c r="XBQ33" s="84"/>
      <c r="XBR33" s="84"/>
      <c r="XBS33" s="84"/>
      <c r="XBT33" s="84"/>
      <c r="XBU33" s="84"/>
      <c r="XBV33" s="84"/>
      <c r="XBW33" s="84"/>
      <c r="XBX33" s="84"/>
      <c r="XBY33" s="84"/>
      <c r="XBZ33" s="84"/>
      <c r="XCA33" s="84"/>
      <c r="XCB33" s="84"/>
      <c r="XCC33" s="84"/>
      <c r="XCD33" s="84"/>
      <c r="XCE33" s="84"/>
      <c r="XCF33" s="84"/>
      <c r="XCG33" s="84"/>
      <c r="XCH33" s="84"/>
      <c r="XCI33" s="84"/>
      <c r="XCJ33" s="84"/>
      <c r="XCK33" s="84"/>
      <c r="XCL33" s="84"/>
      <c r="XCM33" s="84"/>
      <c r="XCN33" s="84"/>
      <c r="XCO33" s="84"/>
      <c r="XCP33" s="84"/>
      <c r="XCQ33" s="84"/>
      <c r="XCR33" s="84"/>
      <c r="XCS33" s="84"/>
      <c r="XCT33" s="84"/>
      <c r="XCU33" s="84"/>
      <c r="XCV33" s="84"/>
      <c r="XCW33" s="84"/>
      <c r="XCX33" s="84"/>
      <c r="XCY33" s="84"/>
      <c r="XCZ33" s="84"/>
      <c r="XDA33" s="84"/>
      <c r="XDB33" s="84"/>
      <c r="XDC33" s="84"/>
      <c r="XDD33" s="84"/>
      <c r="XDE33" s="84"/>
      <c r="XDF33" s="84"/>
      <c r="XDG33" s="84"/>
      <c r="XDH33" s="84"/>
      <c r="XDI33" s="84"/>
      <c r="XDJ33" s="84"/>
      <c r="XDK33" s="84"/>
      <c r="XDL33" s="84"/>
      <c r="XDM33" s="84"/>
      <c r="XDN33" s="84"/>
      <c r="XDO33" s="84"/>
      <c r="XDP33" s="84"/>
      <c r="XDQ33" s="84"/>
      <c r="XDR33" s="84"/>
      <c r="XDS33" s="84"/>
      <c r="XDT33" s="84"/>
      <c r="XDU33" s="84"/>
      <c r="XDV33" s="84"/>
      <c r="XDW33" s="84"/>
      <c r="XDX33" s="84"/>
      <c r="XDY33" s="84"/>
      <c r="XDZ33" s="84"/>
      <c r="XEA33" s="84"/>
      <c r="XEB33" s="84"/>
      <c r="XEC33" s="84"/>
      <c r="XED33" s="84"/>
      <c r="XEE33" s="84"/>
      <c r="XEF33" s="84"/>
      <c r="XEG33" s="84"/>
      <c r="XEH33" s="84"/>
      <c r="XEI33" s="84"/>
      <c r="XEJ33" s="84"/>
      <c r="XEK33" s="84"/>
      <c r="XEL33" s="84"/>
      <c r="XEM33" s="84"/>
      <c r="XEN33" s="84"/>
      <c r="XEO33" s="84"/>
      <c r="XEP33" s="84"/>
      <c r="XEQ33" s="84"/>
      <c r="XER33" s="84"/>
      <c r="XES33" s="84"/>
      <c r="XET33" s="84"/>
      <c r="XEU33" s="84"/>
      <c r="XEV33" s="84"/>
      <c r="XEW33" s="84"/>
      <c r="XEX33" s="84"/>
    </row>
    <row r="34" spans="1:16378" s="3" customFormat="1" ht="15" hidden="1" customHeight="1" x14ac:dyDescent="0.25">
      <c r="A34" s="1"/>
      <c r="B34" s="85">
        <f t="shared" ref="B34:G34" si="33">B16</f>
        <v>9</v>
      </c>
      <c r="C34" s="130" t="str">
        <f t="shared" si="33"/>
        <v/>
      </c>
      <c r="D34" s="128" t="str">
        <f t="shared" si="33"/>
        <v/>
      </c>
      <c r="E34" s="128" t="str">
        <f t="shared" si="33"/>
        <v/>
      </c>
      <c r="F34" s="128" t="str">
        <f t="shared" si="33"/>
        <v/>
      </c>
      <c r="G34" s="147" t="str">
        <f t="shared" si="33"/>
        <v/>
      </c>
      <c r="H34" s="152" t="str">
        <f t="shared" si="25"/>
        <v/>
      </c>
      <c r="I34" s="115" t="str">
        <f t="shared" si="26"/>
        <v/>
      </c>
      <c r="J34" s="237" t="str">
        <f t="shared" si="27"/>
        <v/>
      </c>
      <c r="K34" s="115" t="str">
        <f t="shared" si="28"/>
        <v/>
      </c>
      <c r="L34" s="237" t="str">
        <f t="shared" si="29"/>
        <v/>
      </c>
      <c r="M34" s="115" t="str">
        <f t="shared" si="30"/>
        <v/>
      </c>
      <c r="N34" s="240" t="str">
        <f>IF(C16="","",G34+H34+J34+L34)</f>
        <v/>
      </c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24"/>
      <c r="AO34" s="124"/>
      <c r="AP34" s="124"/>
      <c r="AQ34" s="265">
        <f t="shared" si="16"/>
        <v>0</v>
      </c>
      <c r="AR34" s="198" t="str">
        <f t="shared" si="17"/>
        <v/>
      </c>
      <c r="AS34" s="198" t="str">
        <f t="shared" si="18"/>
        <v/>
      </c>
      <c r="AT34" s="198" t="str">
        <f t="shared" si="19"/>
        <v/>
      </c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  <c r="WZ34" s="84"/>
      <c r="XA34" s="84"/>
      <c r="XB34" s="84"/>
      <c r="XC34" s="84"/>
      <c r="XD34" s="84"/>
      <c r="XE34" s="84"/>
      <c r="XF34" s="84"/>
      <c r="XG34" s="84"/>
      <c r="XH34" s="84"/>
      <c r="XI34" s="84"/>
      <c r="XJ34" s="84"/>
      <c r="XK34" s="84"/>
      <c r="XL34" s="84"/>
      <c r="XM34" s="84"/>
      <c r="XN34" s="84"/>
      <c r="XO34" s="84"/>
      <c r="XP34" s="84"/>
      <c r="XQ34" s="84"/>
      <c r="XR34" s="84"/>
      <c r="XS34" s="84"/>
      <c r="XT34" s="84"/>
      <c r="XU34" s="84"/>
      <c r="XV34" s="84"/>
      <c r="XW34" s="84"/>
      <c r="XX34" s="84"/>
      <c r="XY34" s="84"/>
      <c r="XZ34" s="84"/>
      <c r="YA34" s="84"/>
      <c r="YB34" s="84"/>
      <c r="YC34" s="84"/>
      <c r="YD34" s="84"/>
      <c r="YE34" s="84"/>
      <c r="YF34" s="84"/>
      <c r="YG34" s="84"/>
      <c r="YH34" s="84"/>
      <c r="YI34" s="84"/>
      <c r="YJ34" s="84"/>
      <c r="YK34" s="84"/>
      <c r="YL34" s="84"/>
      <c r="YM34" s="84"/>
      <c r="YN34" s="84"/>
      <c r="YO34" s="84"/>
      <c r="YP34" s="84"/>
      <c r="YQ34" s="84"/>
      <c r="YR34" s="84"/>
      <c r="YS34" s="84"/>
      <c r="YT34" s="84"/>
      <c r="YU34" s="84"/>
      <c r="YV34" s="84"/>
      <c r="YW34" s="84"/>
      <c r="YX34" s="84"/>
      <c r="YY34" s="84"/>
      <c r="YZ34" s="84"/>
      <c r="ZA34" s="84"/>
      <c r="ZB34" s="84"/>
      <c r="ZC34" s="84"/>
      <c r="ZD34" s="84"/>
      <c r="ZE34" s="84"/>
      <c r="ZF34" s="84"/>
      <c r="ZG34" s="84"/>
      <c r="ZH34" s="84"/>
      <c r="ZI34" s="84"/>
      <c r="ZJ34" s="84"/>
      <c r="ZK34" s="84"/>
      <c r="ZL34" s="84"/>
      <c r="ZM34" s="84"/>
      <c r="ZN34" s="84"/>
      <c r="ZO34" s="84"/>
      <c r="ZP34" s="84"/>
      <c r="ZQ34" s="84"/>
      <c r="ZR34" s="84"/>
      <c r="ZS34" s="84"/>
      <c r="ZT34" s="84"/>
      <c r="ZU34" s="84"/>
      <c r="ZV34" s="84"/>
      <c r="ZW34" s="84"/>
      <c r="ZX34" s="84"/>
      <c r="ZY34" s="84"/>
      <c r="ZZ34" s="84"/>
      <c r="AAA34" s="84"/>
      <c r="AAB34" s="84"/>
      <c r="AAC34" s="84"/>
      <c r="AAD34" s="84"/>
      <c r="AAE34" s="84"/>
      <c r="AAF34" s="84"/>
      <c r="AAG34" s="84"/>
      <c r="AAH34" s="84"/>
      <c r="AAI34" s="84"/>
      <c r="AAJ34" s="84"/>
      <c r="AAK34" s="84"/>
      <c r="AAL34" s="84"/>
      <c r="AAM34" s="84"/>
      <c r="AAN34" s="84"/>
      <c r="AAO34" s="84"/>
      <c r="AAP34" s="84"/>
      <c r="AAQ34" s="84"/>
      <c r="AAR34" s="84"/>
      <c r="AAS34" s="84"/>
      <c r="AAT34" s="84"/>
      <c r="AAU34" s="84"/>
      <c r="AAV34" s="84"/>
      <c r="AAW34" s="84"/>
      <c r="AAX34" s="84"/>
      <c r="AAY34" s="84"/>
      <c r="AAZ34" s="84"/>
      <c r="ABA34" s="84"/>
      <c r="ABB34" s="84"/>
      <c r="ABC34" s="84"/>
      <c r="ABD34" s="84"/>
      <c r="ABE34" s="84"/>
      <c r="ABF34" s="84"/>
      <c r="ABG34" s="84"/>
      <c r="ABH34" s="84"/>
      <c r="ABI34" s="84"/>
      <c r="ABJ34" s="84"/>
      <c r="ABK34" s="84"/>
      <c r="ABL34" s="84"/>
      <c r="ABM34" s="84"/>
      <c r="ABN34" s="84"/>
      <c r="ABO34" s="84"/>
      <c r="ABP34" s="84"/>
      <c r="ABQ34" s="84"/>
      <c r="ABR34" s="84"/>
      <c r="ABS34" s="84"/>
      <c r="ABT34" s="84"/>
      <c r="ABU34" s="84"/>
      <c r="ABV34" s="84"/>
      <c r="ABW34" s="84"/>
      <c r="ABX34" s="84"/>
      <c r="ABY34" s="84"/>
      <c r="ABZ34" s="84"/>
      <c r="ACA34" s="84"/>
      <c r="ACB34" s="84"/>
      <c r="ACC34" s="84"/>
      <c r="ACD34" s="84"/>
      <c r="ACE34" s="84"/>
      <c r="ACF34" s="84"/>
      <c r="ACG34" s="84"/>
      <c r="ACH34" s="84"/>
      <c r="ACI34" s="84"/>
      <c r="ACJ34" s="84"/>
      <c r="ACK34" s="84"/>
      <c r="ACL34" s="84"/>
      <c r="ACM34" s="84"/>
      <c r="ACN34" s="84"/>
      <c r="ACO34" s="84"/>
      <c r="ACP34" s="84"/>
      <c r="ACQ34" s="84"/>
      <c r="ACR34" s="84"/>
      <c r="ACS34" s="84"/>
      <c r="ACT34" s="84"/>
      <c r="ACU34" s="84"/>
      <c r="ACV34" s="84"/>
      <c r="ACW34" s="84"/>
      <c r="ACX34" s="84"/>
      <c r="ACY34" s="84"/>
      <c r="ACZ34" s="84"/>
      <c r="ADA34" s="84"/>
      <c r="ADB34" s="84"/>
      <c r="ADC34" s="84"/>
      <c r="ADD34" s="84"/>
      <c r="ADE34" s="84"/>
      <c r="ADF34" s="84"/>
      <c r="ADG34" s="84"/>
      <c r="ADH34" s="84"/>
      <c r="ADI34" s="84"/>
      <c r="ADJ34" s="84"/>
      <c r="ADK34" s="84"/>
      <c r="ADL34" s="84"/>
      <c r="ADM34" s="84"/>
      <c r="ADN34" s="84"/>
      <c r="ADO34" s="84"/>
      <c r="ADP34" s="84"/>
      <c r="ADQ34" s="84"/>
      <c r="ADR34" s="84"/>
      <c r="ADS34" s="84"/>
      <c r="ADT34" s="84"/>
      <c r="ADU34" s="84"/>
      <c r="ADV34" s="84"/>
      <c r="ADW34" s="84"/>
      <c r="ADX34" s="84"/>
      <c r="ADY34" s="84"/>
      <c r="ADZ34" s="84"/>
      <c r="AEA34" s="84"/>
      <c r="AEB34" s="84"/>
      <c r="AEC34" s="84"/>
      <c r="AED34" s="84"/>
      <c r="AEE34" s="84"/>
      <c r="AEF34" s="84"/>
      <c r="AEG34" s="84"/>
      <c r="AEH34" s="84"/>
      <c r="AEI34" s="84"/>
      <c r="AEJ34" s="84"/>
      <c r="AEK34" s="84"/>
      <c r="AEL34" s="84"/>
      <c r="AEM34" s="84"/>
      <c r="AEN34" s="84"/>
      <c r="AEO34" s="84"/>
      <c r="AEP34" s="84"/>
      <c r="AEQ34" s="84"/>
      <c r="AER34" s="84"/>
      <c r="AES34" s="84"/>
      <c r="AET34" s="84"/>
      <c r="AEU34" s="84"/>
      <c r="AEV34" s="84"/>
      <c r="AEW34" s="84"/>
      <c r="AEX34" s="84"/>
      <c r="AEY34" s="84"/>
      <c r="AEZ34" s="84"/>
      <c r="AFA34" s="84"/>
      <c r="AFB34" s="84"/>
      <c r="AFC34" s="84"/>
      <c r="AFD34" s="84"/>
      <c r="AFE34" s="84"/>
      <c r="AFF34" s="84"/>
      <c r="AFG34" s="84"/>
      <c r="AFH34" s="84"/>
      <c r="AFI34" s="84"/>
      <c r="AFJ34" s="84"/>
      <c r="AFK34" s="84"/>
      <c r="AFL34" s="84"/>
      <c r="AFM34" s="84"/>
      <c r="AFN34" s="84"/>
      <c r="AFO34" s="84"/>
      <c r="AFP34" s="84"/>
      <c r="AFQ34" s="84"/>
      <c r="AFR34" s="84"/>
      <c r="AFS34" s="84"/>
      <c r="AFT34" s="84"/>
      <c r="AFU34" s="84"/>
      <c r="AFV34" s="84"/>
      <c r="AFW34" s="84"/>
      <c r="AFX34" s="84"/>
      <c r="AFY34" s="84"/>
      <c r="AFZ34" s="84"/>
      <c r="AGA34" s="84"/>
      <c r="AGB34" s="84"/>
      <c r="AGC34" s="84"/>
      <c r="AGD34" s="84"/>
      <c r="AGE34" s="84"/>
      <c r="AGF34" s="84"/>
      <c r="AGG34" s="84"/>
      <c r="AGH34" s="84"/>
      <c r="AGI34" s="84"/>
      <c r="AGJ34" s="84"/>
      <c r="AGK34" s="84"/>
      <c r="AGL34" s="84"/>
      <c r="AGM34" s="84"/>
      <c r="AGN34" s="84"/>
      <c r="AGO34" s="84"/>
      <c r="AGP34" s="84"/>
      <c r="AGQ34" s="84"/>
      <c r="AGR34" s="84"/>
      <c r="AGS34" s="84"/>
      <c r="AGT34" s="84"/>
      <c r="AGU34" s="84"/>
      <c r="AGV34" s="84"/>
      <c r="AGW34" s="84"/>
      <c r="AGX34" s="84"/>
      <c r="AGY34" s="84"/>
      <c r="AGZ34" s="84"/>
      <c r="AHA34" s="84"/>
      <c r="AHB34" s="84"/>
      <c r="AHC34" s="84"/>
      <c r="AHD34" s="84"/>
      <c r="AHE34" s="84"/>
      <c r="AHF34" s="84"/>
      <c r="AHG34" s="84"/>
      <c r="AHH34" s="84"/>
      <c r="AHI34" s="84"/>
      <c r="AHJ34" s="84"/>
      <c r="AHK34" s="84"/>
      <c r="AHL34" s="84"/>
      <c r="AHM34" s="84"/>
      <c r="AHN34" s="84"/>
      <c r="AHO34" s="84"/>
      <c r="AHP34" s="84"/>
      <c r="AHQ34" s="84"/>
      <c r="AHR34" s="84"/>
      <c r="AHS34" s="84"/>
      <c r="AHT34" s="84"/>
      <c r="AHU34" s="84"/>
      <c r="AHV34" s="84"/>
      <c r="AHW34" s="84"/>
      <c r="AHX34" s="84"/>
      <c r="AHY34" s="84"/>
      <c r="AHZ34" s="84"/>
      <c r="AIA34" s="84"/>
      <c r="AIB34" s="84"/>
      <c r="AIC34" s="84"/>
      <c r="AID34" s="84"/>
      <c r="AIE34" s="84"/>
      <c r="AIF34" s="84"/>
      <c r="AIG34" s="84"/>
      <c r="AIH34" s="84"/>
      <c r="AII34" s="84"/>
      <c r="AIJ34" s="84"/>
      <c r="AIK34" s="84"/>
      <c r="AIL34" s="84"/>
      <c r="AIM34" s="84"/>
      <c r="AIN34" s="84"/>
      <c r="AIO34" s="84"/>
      <c r="AIP34" s="84"/>
      <c r="AIQ34" s="84"/>
      <c r="AIR34" s="84"/>
      <c r="AIS34" s="84"/>
      <c r="AIT34" s="84"/>
      <c r="AIU34" s="84"/>
      <c r="AIV34" s="84"/>
      <c r="AIW34" s="84"/>
      <c r="AIX34" s="84"/>
      <c r="AIY34" s="84"/>
      <c r="AIZ34" s="84"/>
      <c r="AJA34" s="84"/>
      <c r="AJB34" s="84"/>
      <c r="AJC34" s="84"/>
      <c r="AJD34" s="84"/>
      <c r="AJE34" s="84"/>
      <c r="AJF34" s="84"/>
      <c r="AJG34" s="84"/>
      <c r="AJH34" s="84"/>
      <c r="AJI34" s="84"/>
      <c r="AJJ34" s="84"/>
      <c r="AJK34" s="84"/>
      <c r="AJL34" s="84"/>
      <c r="AJM34" s="84"/>
      <c r="AJN34" s="84"/>
      <c r="AJO34" s="84"/>
      <c r="AJP34" s="84"/>
      <c r="AJQ34" s="84"/>
      <c r="AJR34" s="84"/>
      <c r="AJS34" s="84"/>
      <c r="AJT34" s="84"/>
      <c r="AJU34" s="84"/>
      <c r="AJV34" s="84"/>
      <c r="AJW34" s="84"/>
      <c r="AJX34" s="84"/>
      <c r="AJY34" s="84"/>
      <c r="AJZ34" s="84"/>
      <c r="AKA34" s="84"/>
      <c r="AKB34" s="84"/>
      <c r="AKC34" s="84"/>
      <c r="AKD34" s="84"/>
      <c r="AKE34" s="84"/>
      <c r="AKF34" s="84"/>
      <c r="AKG34" s="84"/>
      <c r="AKH34" s="84"/>
      <c r="AKI34" s="84"/>
      <c r="AKJ34" s="84"/>
      <c r="AKK34" s="84"/>
      <c r="AKL34" s="84"/>
      <c r="AKM34" s="84"/>
      <c r="AKN34" s="84"/>
      <c r="AKO34" s="84"/>
      <c r="AKP34" s="84"/>
      <c r="AKQ34" s="84"/>
      <c r="AKR34" s="84"/>
      <c r="AKS34" s="84"/>
      <c r="AKT34" s="84"/>
      <c r="AKU34" s="84"/>
      <c r="AKV34" s="84"/>
      <c r="AKW34" s="84"/>
      <c r="AKX34" s="84"/>
      <c r="AKY34" s="84"/>
      <c r="AKZ34" s="84"/>
      <c r="ALA34" s="84"/>
      <c r="ALB34" s="84"/>
      <c r="ALC34" s="84"/>
      <c r="ALD34" s="84"/>
      <c r="ALE34" s="84"/>
      <c r="ALF34" s="84"/>
      <c r="ALG34" s="84"/>
      <c r="ALH34" s="84"/>
      <c r="ALI34" s="84"/>
      <c r="ALJ34" s="84"/>
      <c r="ALK34" s="84"/>
      <c r="ALL34" s="84"/>
      <c r="ALM34" s="84"/>
      <c r="ALN34" s="84"/>
      <c r="ALO34" s="84"/>
      <c r="ALP34" s="84"/>
      <c r="ALQ34" s="84"/>
      <c r="ALR34" s="84"/>
      <c r="ALS34" s="84"/>
      <c r="ALT34" s="84"/>
      <c r="ALU34" s="84"/>
      <c r="ALV34" s="84"/>
      <c r="ALW34" s="84"/>
      <c r="ALX34" s="84"/>
      <c r="ALY34" s="84"/>
      <c r="ALZ34" s="84"/>
      <c r="AMA34" s="84"/>
      <c r="AMB34" s="84"/>
      <c r="AMC34" s="84"/>
      <c r="AMD34" s="84"/>
      <c r="AME34" s="84"/>
      <c r="AMF34" s="84"/>
      <c r="AMG34" s="84"/>
      <c r="AMH34" s="84"/>
      <c r="AMI34" s="84"/>
      <c r="AMJ34" s="84"/>
      <c r="AMK34" s="84"/>
      <c r="AML34" s="84"/>
      <c r="AMM34" s="84"/>
      <c r="AMN34" s="84"/>
      <c r="AMO34" s="84"/>
      <c r="AMP34" s="84"/>
      <c r="AMQ34" s="84"/>
      <c r="AMR34" s="84"/>
      <c r="AMS34" s="84"/>
      <c r="AMT34" s="84"/>
      <c r="AMU34" s="84"/>
      <c r="AMV34" s="84"/>
      <c r="AMW34" s="84"/>
      <c r="AMX34" s="84"/>
      <c r="AMY34" s="84"/>
      <c r="AMZ34" s="84"/>
      <c r="ANA34" s="84"/>
      <c r="ANB34" s="84"/>
      <c r="ANC34" s="84"/>
      <c r="AND34" s="84"/>
      <c r="ANE34" s="84"/>
      <c r="ANF34" s="84"/>
      <c r="ANG34" s="84"/>
      <c r="ANH34" s="84"/>
      <c r="ANI34" s="84"/>
      <c r="ANJ34" s="84"/>
      <c r="ANK34" s="84"/>
      <c r="ANL34" s="84"/>
      <c r="ANM34" s="84"/>
      <c r="ANN34" s="84"/>
      <c r="ANO34" s="84"/>
      <c r="ANP34" s="84"/>
      <c r="ANQ34" s="84"/>
      <c r="ANR34" s="84"/>
      <c r="ANS34" s="84"/>
      <c r="ANT34" s="84"/>
      <c r="ANU34" s="84"/>
      <c r="ANV34" s="84"/>
      <c r="ANW34" s="84"/>
      <c r="ANX34" s="84"/>
      <c r="ANY34" s="84"/>
      <c r="ANZ34" s="84"/>
      <c r="AOA34" s="84"/>
      <c r="AOB34" s="84"/>
      <c r="AOC34" s="84"/>
      <c r="AOD34" s="84"/>
      <c r="AOE34" s="84"/>
      <c r="AOF34" s="84"/>
      <c r="AOG34" s="84"/>
      <c r="AOH34" s="84"/>
      <c r="AOI34" s="84"/>
      <c r="AOJ34" s="84"/>
      <c r="AOK34" s="84"/>
      <c r="AOL34" s="84"/>
      <c r="AOM34" s="84"/>
      <c r="AON34" s="84"/>
      <c r="AOO34" s="84"/>
      <c r="AOP34" s="84"/>
      <c r="AOQ34" s="84"/>
      <c r="AOR34" s="84"/>
      <c r="AOS34" s="84"/>
      <c r="AOT34" s="84"/>
      <c r="AOU34" s="84"/>
      <c r="AOV34" s="84"/>
      <c r="AOW34" s="84"/>
      <c r="AOX34" s="84"/>
      <c r="AOY34" s="84"/>
      <c r="AOZ34" s="84"/>
      <c r="APA34" s="84"/>
      <c r="APB34" s="84"/>
      <c r="APC34" s="84"/>
      <c r="APD34" s="84"/>
      <c r="APE34" s="84"/>
      <c r="APF34" s="84"/>
      <c r="APG34" s="84"/>
      <c r="APH34" s="84"/>
      <c r="API34" s="84"/>
      <c r="APJ34" s="84"/>
      <c r="APK34" s="84"/>
      <c r="APL34" s="84"/>
      <c r="APM34" s="84"/>
      <c r="APN34" s="84"/>
      <c r="APO34" s="84"/>
      <c r="APP34" s="84"/>
      <c r="APQ34" s="84"/>
      <c r="APR34" s="84"/>
      <c r="APS34" s="84"/>
      <c r="APT34" s="84"/>
      <c r="APU34" s="84"/>
      <c r="APV34" s="84"/>
      <c r="APW34" s="84"/>
      <c r="APX34" s="84"/>
      <c r="APY34" s="84"/>
      <c r="APZ34" s="84"/>
      <c r="AQA34" s="84"/>
      <c r="AQB34" s="84"/>
      <c r="AQC34" s="84"/>
      <c r="AQD34" s="84"/>
      <c r="AQE34" s="84"/>
      <c r="AQF34" s="84"/>
      <c r="AQG34" s="84"/>
      <c r="AQH34" s="84"/>
      <c r="AQI34" s="84"/>
      <c r="AQJ34" s="84"/>
      <c r="AQK34" s="84"/>
      <c r="AQL34" s="84"/>
      <c r="AQM34" s="84"/>
      <c r="AQN34" s="84"/>
      <c r="AQO34" s="84"/>
      <c r="AQP34" s="84"/>
      <c r="AQQ34" s="84"/>
      <c r="AQR34" s="84"/>
      <c r="AQS34" s="84"/>
      <c r="AQT34" s="84"/>
      <c r="AQU34" s="84"/>
      <c r="AQV34" s="84"/>
      <c r="AQW34" s="84"/>
      <c r="AQX34" s="84"/>
      <c r="AQY34" s="84"/>
      <c r="AQZ34" s="84"/>
      <c r="ARA34" s="84"/>
      <c r="ARB34" s="84"/>
      <c r="ARC34" s="84"/>
      <c r="ARD34" s="84"/>
      <c r="ARE34" s="84"/>
      <c r="ARF34" s="84"/>
      <c r="ARG34" s="84"/>
      <c r="ARH34" s="84"/>
      <c r="ARI34" s="84"/>
      <c r="ARJ34" s="84"/>
      <c r="ARK34" s="84"/>
      <c r="ARL34" s="84"/>
      <c r="ARM34" s="84"/>
      <c r="ARN34" s="84"/>
      <c r="ARO34" s="84"/>
      <c r="ARP34" s="84"/>
      <c r="ARQ34" s="84"/>
      <c r="ARR34" s="84"/>
      <c r="ARS34" s="84"/>
      <c r="ART34" s="84"/>
      <c r="ARU34" s="84"/>
      <c r="ARV34" s="84"/>
      <c r="ARW34" s="84"/>
      <c r="ARX34" s="84"/>
      <c r="ARY34" s="84"/>
      <c r="ARZ34" s="84"/>
      <c r="ASA34" s="84"/>
      <c r="ASB34" s="84"/>
      <c r="ASC34" s="84"/>
      <c r="ASD34" s="84"/>
      <c r="ASE34" s="84"/>
      <c r="ASF34" s="84"/>
      <c r="ASG34" s="84"/>
      <c r="ASH34" s="84"/>
      <c r="ASI34" s="84"/>
      <c r="ASJ34" s="84"/>
      <c r="ASK34" s="84"/>
      <c r="ASL34" s="84"/>
      <c r="ASM34" s="84"/>
      <c r="ASN34" s="84"/>
      <c r="ASO34" s="84"/>
      <c r="ASP34" s="84"/>
      <c r="ASQ34" s="84"/>
      <c r="ASR34" s="84"/>
      <c r="ASS34" s="84"/>
      <c r="AST34" s="84"/>
      <c r="ASU34" s="84"/>
      <c r="ASV34" s="84"/>
      <c r="ASW34" s="84"/>
      <c r="ASX34" s="84"/>
      <c r="ASY34" s="84"/>
      <c r="ASZ34" s="84"/>
      <c r="ATA34" s="84"/>
      <c r="ATB34" s="84"/>
      <c r="ATC34" s="84"/>
      <c r="ATD34" s="84"/>
      <c r="ATE34" s="84"/>
      <c r="ATF34" s="84"/>
      <c r="ATG34" s="84"/>
      <c r="ATH34" s="84"/>
      <c r="ATI34" s="84"/>
      <c r="ATJ34" s="84"/>
      <c r="ATK34" s="84"/>
      <c r="ATL34" s="84"/>
      <c r="ATM34" s="84"/>
      <c r="ATN34" s="84"/>
      <c r="ATO34" s="84"/>
      <c r="ATP34" s="84"/>
      <c r="ATQ34" s="84"/>
      <c r="ATR34" s="84"/>
      <c r="ATS34" s="84"/>
      <c r="ATT34" s="84"/>
      <c r="ATU34" s="84"/>
      <c r="ATV34" s="84"/>
      <c r="ATW34" s="84"/>
      <c r="ATX34" s="84"/>
      <c r="ATY34" s="84"/>
      <c r="ATZ34" s="84"/>
      <c r="AUA34" s="84"/>
      <c r="AUB34" s="84"/>
      <c r="AUC34" s="84"/>
      <c r="AUD34" s="84"/>
      <c r="AUE34" s="84"/>
      <c r="AUF34" s="84"/>
      <c r="AUG34" s="84"/>
      <c r="AUH34" s="84"/>
      <c r="AUI34" s="84"/>
      <c r="AUJ34" s="84"/>
      <c r="AUK34" s="84"/>
      <c r="AUL34" s="84"/>
      <c r="AUM34" s="84"/>
      <c r="AUN34" s="84"/>
      <c r="AUO34" s="84"/>
      <c r="AUP34" s="84"/>
      <c r="AUQ34" s="84"/>
      <c r="AUR34" s="84"/>
      <c r="AUS34" s="84"/>
      <c r="AUT34" s="84"/>
      <c r="AUU34" s="84"/>
      <c r="AUV34" s="84"/>
      <c r="AUW34" s="84"/>
      <c r="AUX34" s="84"/>
      <c r="AUY34" s="84"/>
      <c r="AUZ34" s="84"/>
      <c r="AVA34" s="84"/>
      <c r="AVB34" s="84"/>
      <c r="AVC34" s="84"/>
      <c r="AVD34" s="84"/>
      <c r="AVE34" s="84"/>
      <c r="AVF34" s="84"/>
      <c r="AVG34" s="84"/>
      <c r="AVH34" s="84"/>
      <c r="AVI34" s="84"/>
      <c r="AVJ34" s="84"/>
      <c r="AVK34" s="84"/>
      <c r="AVL34" s="84"/>
      <c r="AVM34" s="84"/>
      <c r="AVN34" s="84"/>
      <c r="AVO34" s="84"/>
      <c r="AVP34" s="84"/>
      <c r="AVQ34" s="84"/>
      <c r="AVR34" s="84"/>
      <c r="AVS34" s="84"/>
      <c r="AVT34" s="84"/>
      <c r="AVU34" s="84"/>
      <c r="AVV34" s="84"/>
      <c r="AVW34" s="84"/>
      <c r="AVX34" s="84"/>
      <c r="AVY34" s="84"/>
      <c r="AVZ34" s="84"/>
      <c r="AWA34" s="84"/>
      <c r="AWB34" s="84"/>
      <c r="AWC34" s="84"/>
      <c r="AWD34" s="84"/>
      <c r="AWE34" s="84"/>
      <c r="AWF34" s="84"/>
      <c r="AWG34" s="84"/>
      <c r="AWH34" s="84"/>
      <c r="AWI34" s="84"/>
      <c r="AWJ34" s="84"/>
      <c r="AWK34" s="84"/>
      <c r="AWL34" s="84"/>
      <c r="AWM34" s="84"/>
      <c r="AWN34" s="84"/>
      <c r="AWO34" s="84"/>
      <c r="AWP34" s="84"/>
      <c r="AWQ34" s="84"/>
      <c r="AWR34" s="84"/>
      <c r="AWS34" s="84"/>
      <c r="AWT34" s="84"/>
      <c r="AWU34" s="84"/>
      <c r="AWV34" s="84"/>
      <c r="AWW34" s="84"/>
      <c r="AWX34" s="84"/>
      <c r="AWY34" s="84"/>
      <c r="AWZ34" s="84"/>
      <c r="AXA34" s="84"/>
      <c r="AXB34" s="84"/>
      <c r="AXC34" s="84"/>
      <c r="AXD34" s="84"/>
      <c r="AXE34" s="84"/>
      <c r="AXF34" s="84"/>
      <c r="AXG34" s="84"/>
      <c r="AXH34" s="84"/>
      <c r="AXI34" s="84"/>
      <c r="AXJ34" s="84"/>
      <c r="AXK34" s="84"/>
      <c r="AXL34" s="84"/>
      <c r="AXM34" s="84"/>
      <c r="AXN34" s="84"/>
      <c r="AXO34" s="84"/>
      <c r="AXP34" s="84"/>
      <c r="AXQ34" s="84"/>
      <c r="AXR34" s="84"/>
      <c r="AXS34" s="84"/>
      <c r="AXT34" s="84"/>
      <c r="AXU34" s="84"/>
      <c r="AXV34" s="84"/>
      <c r="AXW34" s="84"/>
      <c r="AXX34" s="84"/>
      <c r="AXY34" s="84"/>
      <c r="AXZ34" s="84"/>
      <c r="AYA34" s="84"/>
      <c r="AYB34" s="84"/>
      <c r="AYC34" s="84"/>
      <c r="AYD34" s="84"/>
      <c r="AYE34" s="84"/>
      <c r="AYF34" s="84"/>
      <c r="AYG34" s="84"/>
      <c r="AYH34" s="84"/>
      <c r="AYI34" s="84"/>
      <c r="AYJ34" s="84"/>
      <c r="AYK34" s="84"/>
      <c r="AYL34" s="84"/>
      <c r="AYM34" s="84"/>
      <c r="AYN34" s="84"/>
      <c r="AYO34" s="84"/>
      <c r="AYP34" s="84"/>
      <c r="AYQ34" s="84"/>
      <c r="AYR34" s="84"/>
      <c r="AYS34" s="84"/>
      <c r="AYT34" s="84"/>
      <c r="AYU34" s="84"/>
      <c r="AYV34" s="84"/>
      <c r="AYW34" s="84"/>
      <c r="AYX34" s="84"/>
      <c r="AYY34" s="84"/>
      <c r="AYZ34" s="84"/>
      <c r="AZA34" s="84"/>
      <c r="AZB34" s="84"/>
      <c r="AZC34" s="84"/>
      <c r="AZD34" s="84"/>
      <c r="AZE34" s="84"/>
      <c r="AZF34" s="84"/>
      <c r="AZG34" s="84"/>
      <c r="AZH34" s="84"/>
      <c r="AZI34" s="84"/>
      <c r="AZJ34" s="84"/>
      <c r="AZK34" s="84"/>
      <c r="AZL34" s="84"/>
      <c r="AZM34" s="84"/>
      <c r="AZN34" s="84"/>
      <c r="AZO34" s="84"/>
      <c r="AZP34" s="84"/>
      <c r="AZQ34" s="84"/>
      <c r="AZR34" s="84"/>
      <c r="AZS34" s="84"/>
      <c r="AZT34" s="84"/>
      <c r="AZU34" s="84"/>
      <c r="AZV34" s="84"/>
      <c r="AZW34" s="84"/>
      <c r="AZX34" s="84"/>
      <c r="AZY34" s="84"/>
      <c r="AZZ34" s="84"/>
      <c r="BAA34" s="84"/>
      <c r="BAB34" s="84"/>
      <c r="BAC34" s="84"/>
      <c r="BAD34" s="84"/>
      <c r="BAE34" s="84"/>
      <c r="BAF34" s="84"/>
      <c r="BAG34" s="84"/>
      <c r="BAH34" s="84"/>
      <c r="BAI34" s="84"/>
      <c r="BAJ34" s="84"/>
      <c r="BAK34" s="84"/>
      <c r="BAL34" s="84"/>
      <c r="BAM34" s="84"/>
      <c r="BAN34" s="84"/>
      <c r="BAO34" s="84"/>
      <c r="BAP34" s="84"/>
      <c r="BAQ34" s="84"/>
      <c r="BAR34" s="84"/>
      <c r="BAS34" s="84"/>
      <c r="BAT34" s="84"/>
      <c r="BAU34" s="84"/>
      <c r="BAV34" s="84"/>
      <c r="BAW34" s="84"/>
      <c r="BAX34" s="84"/>
      <c r="BAY34" s="84"/>
      <c r="BAZ34" s="84"/>
      <c r="BBA34" s="84"/>
      <c r="BBB34" s="84"/>
      <c r="BBC34" s="84"/>
      <c r="BBD34" s="84"/>
      <c r="BBE34" s="84"/>
      <c r="BBF34" s="84"/>
      <c r="BBG34" s="84"/>
      <c r="BBH34" s="84"/>
      <c r="BBI34" s="84"/>
      <c r="BBJ34" s="84"/>
      <c r="BBK34" s="84"/>
      <c r="BBL34" s="84"/>
      <c r="BBM34" s="84"/>
      <c r="BBN34" s="84"/>
      <c r="BBO34" s="84"/>
      <c r="BBP34" s="84"/>
      <c r="BBQ34" s="84"/>
      <c r="BBR34" s="84"/>
      <c r="BBS34" s="84"/>
      <c r="BBT34" s="84"/>
      <c r="BBU34" s="84"/>
      <c r="BBV34" s="84"/>
      <c r="BBW34" s="84"/>
      <c r="BBX34" s="84"/>
      <c r="BBY34" s="84"/>
      <c r="BBZ34" s="84"/>
      <c r="BCA34" s="84"/>
      <c r="BCB34" s="84"/>
      <c r="BCC34" s="84"/>
      <c r="BCD34" s="84"/>
      <c r="BCE34" s="84"/>
      <c r="BCF34" s="84"/>
      <c r="BCG34" s="84"/>
      <c r="BCH34" s="84"/>
      <c r="BCI34" s="84"/>
      <c r="BCJ34" s="84"/>
      <c r="BCK34" s="84"/>
      <c r="BCL34" s="84"/>
      <c r="BCM34" s="84"/>
      <c r="BCN34" s="84"/>
      <c r="BCO34" s="84"/>
      <c r="BCP34" s="84"/>
      <c r="BCQ34" s="84"/>
      <c r="BCR34" s="84"/>
      <c r="BCS34" s="84"/>
      <c r="BCT34" s="84"/>
      <c r="BCU34" s="84"/>
      <c r="BCV34" s="84"/>
      <c r="BCW34" s="84"/>
      <c r="BCX34" s="84"/>
      <c r="BCY34" s="84"/>
      <c r="BCZ34" s="84"/>
      <c r="BDA34" s="84"/>
      <c r="BDB34" s="84"/>
      <c r="BDC34" s="84"/>
      <c r="BDD34" s="84"/>
      <c r="BDE34" s="84"/>
      <c r="BDF34" s="84"/>
      <c r="BDG34" s="84"/>
      <c r="BDH34" s="84"/>
      <c r="BDI34" s="84"/>
      <c r="BDJ34" s="84"/>
      <c r="BDK34" s="84"/>
      <c r="BDL34" s="84"/>
      <c r="BDM34" s="84"/>
      <c r="BDN34" s="84"/>
      <c r="BDO34" s="84"/>
      <c r="BDP34" s="84"/>
      <c r="BDQ34" s="84"/>
      <c r="BDR34" s="84"/>
      <c r="BDS34" s="84"/>
      <c r="BDT34" s="84"/>
      <c r="BDU34" s="84"/>
      <c r="BDV34" s="84"/>
      <c r="BDW34" s="84"/>
      <c r="BDX34" s="84"/>
      <c r="BDY34" s="84"/>
      <c r="BDZ34" s="84"/>
      <c r="BEA34" s="84"/>
      <c r="BEB34" s="84"/>
      <c r="BEC34" s="84"/>
      <c r="BED34" s="84"/>
      <c r="BEE34" s="84"/>
      <c r="BEF34" s="84"/>
      <c r="BEG34" s="84"/>
      <c r="BEH34" s="84"/>
      <c r="BEI34" s="84"/>
      <c r="BEJ34" s="84"/>
      <c r="BEK34" s="84"/>
      <c r="BEL34" s="84"/>
      <c r="BEM34" s="84"/>
      <c r="BEN34" s="84"/>
      <c r="BEO34" s="84"/>
      <c r="BEP34" s="84"/>
      <c r="BEQ34" s="84"/>
      <c r="BER34" s="84"/>
      <c r="BES34" s="84"/>
      <c r="BET34" s="84"/>
      <c r="BEU34" s="84"/>
      <c r="BEV34" s="84"/>
      <c r="BEW34" s="84"/>
      <c r="BEX34" s="84"/>
      <c r="BEY34" s="84"/>
      <c r="BEZ34" s="84"/>
      <c r="BFA34" s="84"/>
      <c r="BFB34" s="84"/>
      <c r="BFC34" s="84"/>
      <c r="BFD34" s="84"/>
      <c r="BFE34" s="84"/>
      <c r="BFF34" s="84"/>
      <c r="BFG34" s="84"/>
      <c r="BFH34" s="84"/>
      <c r="BFI34" s="84"/>
      <c r="BFJ34" s="84"/>
      <c r="BFK34" s="84"/>
      <c r="BFL34" s="84"/>
      <c r="BFM34" s="84"/>
      <c r="BFN34" s="84"/>
      <c r="BFO34" s="84"/>
      <c r="BFP34" s="84"/>
      <c r="BFQ34" s="84"/>
      <c r="BFR34" s="84"/>
      <c r="BFS34" s="84"/>
      <c r="BFT34" s="84"/>
      <c r="BFU34" s="84"/>
      <c r="BFV34" s="84"/>
      <c r="BFW34" s="84"/>
      <c r="BFX34" s="84"/>
      <c r="BFY34" s="84"/>
      <c r="BFZ34" s="84"/>
      <c r="BGA34" s="84"/>
      <c r="BGB34" s="84"/>
      <c r="BGC34" s="84"/>
      <c r="BGD34" s="84"/>
      <c r="BGE34" s="84"/>
      <c r="BGF34" s="84"/>
      <c r="BGG34" s="84"/>
      <c r="BGH34" s="84"/>
      <c r="BGI34" s="84"/>
      <c r="BGJ34" s="84"/>
      <c r="BGK34" s="84"/>
      <c r="BGL34" s="84"/>
      <c r="BGM34" s="84"/>
      <c r="BGN34" s="84"/>
      <c r="BGO34" s="84"/>
      <c r="BGP34" s="84"/>
      <c r="BGQ34" s="84"/>
      <c r="BGR34" s="84"/>
      <c r="BGS34" s="84"/>
      <c r="BGT34" s="84"/>
      <c r="BGU34" s="84"/>
      <c r="BGV34" s="84"/>
      <c r="BGW34" s="84"/>
      <c r="BGX34" s="84"/>
      <c r="BGY34" s="84"/>
      <c r="BGZ34" s="84"/>
      <c r="BHA34" s="84"/>
      <c r="BHB34" s="84"/>
      <c r="BHC34" s="84"/>
      <c r="BHD34" s="84"/>
      <c r="BHE34" s="84"/>
      <c r="BHF34" s="84"/>
      <c r="BHG34" s="84"/>
      <c r="BHH34" s="84"/>
      <c r="BHI34" s="84"/>
      <c r="BHJ34" s="84"/>
      <c r="BHK34" s="84"/>
      <c r="BHL34" s="84"/>
      <c r="BHM34" s="84"/>
      <c r="BHN34" s="84"/>
      <c r="BHO34" s="84"/>
      <c r="BHP34" s="84"/>
      <c r="BHQ34" s="84"/>
      <c r="BHR34" s="84"/>
      <c r="BHS34" s="84"/>
      <c r="BHT34" s="84"/>
      <c r="BHU34" s="84"/>
      <c r="BHV34" s="84"/>
      <c r="BHW34" s="84"/>
      <c r="BHX34" s="84"/>
      <c r="BHY34" s="84"/>
      <c r="BHZ34" s="84"/>
      <c r="BIA34" s="84"/>
      <c r="BIB34" s="84"/>
      <c r="BIC34" s="84"/>
      <c r="BID34" s="84"/>
      <c r="BIE34" s="84"/>
      <c r="BIF34" s="84"/>
      <c r="BIG34" s="84"/>
      <c r="BIH34" s="84"/>
      <c r="BII34" s="84"/>
      <c r="BIJ34" s="84"/>
      <c r="BIK34" s="84"/>
      <c r="BIL34" s="84"/>
      <c r="BIM34" s="84"/>
      <c r="BIN34" s="84"/>
      <c r="BIO34" s="84"/>
      <c r="BIP34" s="84"/>
      <c r="BIQ34" s="84"/>
      <c r="BIR34" s="84"/>
      <c r="BIS34" s="84"/>
      <c r="BIT34" s="84"/>
      <c r="BIU34" s="84"/>
      <c r="BIV34" s="84"/>
      <c r="BIW34" s="84"/>
      <c r="BIX34" s="84"/>
      <c r="BIY34" s="84"/>
      <c r="BIZ34" s="84"/>
      <c r="BJA34" s="84"/>
      <c r="BJB34" s="84"/>
      <c r="BJC34" s="84"/>
      <c r="BJD34" s="84"/>
      <c r="BJE34" s="84"/>
      <c r="BJF34" s="84"/>
      <c r="BJG34" s="84"/>
      <c r="BJH34" s="84"/>
      <c r="BJI34" s="84"/>
      <c r="BJJ34" s="84"/>
      <c r="BJK34" s="84"/>
      <c r="BJL34" s="84"/>
      <c r="BJM34" s="84"/>
      <c r="BJN34" s="84"/>
      <c r="BJO34" s="84"/>
      <c r="BJP34" s="84"/>
      <c r="BJQ34" s="84"/>
      <c r="BJR34" s="84"/>
      <c r="BJS34" s="84"/>
      <c r="BJT34" s="84"/>
      <c r="BJU34" s="84"/>
      <c r="BJV34" s="84"/>
      <c r="BJW34" s="84"/>
      <c r="BJX34" s="84"/>
      <c r="BJY34" s="84"/>
      <c r="BJZ34" s="84"/>
      <c r="BKA34" s="84"/>
      <c r="BKB34" s="84"/>
      <c r="BKC34" s="84"/>
      <c r="BKD34" s="84"/>
      <c r="BKE34" s="84"/>
      <c r="BKF34" s="84"/>
      <c r="BKG34" s="84"/>
      <c r="BKH34" s="84"/>
      <c r="BKI34" s="84"/>
      <c r="BKJ34" s="84"/>
      <c r="BKK34" s="84"/>
      <c r="BKL34" s="84"/>
      <c r="BKM34" s="84"/>
      <c r="BKN34" s="84"/>
      <c r="BKO34" s="84"/>
      <c r="BKP34" s="84"/>
      <c r="BKQ34" s="84"/>
      <c r="BKR34" s="84"/>
      <c r="BKS34" s="84"/>
      <c r="BKT34" s="84"/>
      <c r="BKU34" s="84"/>
      <c r="BKV34" s="84"/>
      <c r="BKW34" s="84"/>
      <c r="BKX34" s="84"/>
      <c r="BKY34" s="84"/>
      <c r="BKZ34" s="84"/>
      <c r="BLA34" s="84"/>
      <c r="BLB34" s="84"/>
      <c r="BLC34" s="84"/>
      <c r="BLD34" s="84"/>
      <c r="BLE34" s="84"/>
      <c r="BLF34" s="84"/>
      <c r="BLG34" s="84"/>
      <c r="BLH34" s="84"/>
      <c r="BLI34" s="84"/>
      <c r="BLJ34" s="84"/>
      <c r="BLK34" s="84"/>
      <c r="BLL34" s="84"/>
      <c r="BLM34" s="84"/>
      <c r="BLN34" s="84"/>
      <c r="BLO34" s="84"/>
      <c r="BLP34" s="84"/>
      <c r="BLQ34" s="84"/>
      <c r="BLR34" s="84"/>
      <c r="BLS34" s="84"/>
      <c r="BLT34" s="84"/>
      <c r="BLU34" s="84"/>
      <c r="BLV34" s="84"/>
      <c r="BLW34" s="84"/>
      <c r="BLX34" s="84"/>
      <c r="BLY34" s="84"/>
      <c r="BLZ34" s="84"/>
      <c r="BMA34" s="84"/>
      <c r="BMB34" s="84"/>
      <c r="BMC34" s="84"/>
      <c r="BMD34" s="84"/>
      <c r="BME34" s="84"/>
      <c r="BMF34" s="84"/>
      <c r="BMG34" s="84"/>
      <c r="BMH34" s="84"/>
      <c r="BMI34" s="84"/>
      <c r="BMJ34" s="84"/>
      <c r="BMK34" s="84"/>
      <c r="BML34" s="84"/>
      <c r="BMM34" s="84"/>
      <c r="BMN34" s="84"/>
      <c r="BMO34" s="84"/>
      <c r="BMP34" s="84"/>
      <c r="BMQ34" s="84"/>
      <c r="BMR34" s="84"/>
      <c r="BMS34" s="84"/>
      <c r="BMT34" s="84"/>
      <c r="BMU34" s="84"/>
      <c r="BMV34" s="84"/>
      <c r="BMW34" s="84"/>
      <c r="BMX34" s="84"/>
      <c r="BMY34" s="84"/>
      <c r="BMZ34" s="84"/>
      <c r="BNA34" s="84"/>
      <c r="BNB34" s="84"/>
      <c r="BNC34" s="84"/>
      <c r="BND34" s="84"/>
      <c r="BNE34" s="84"/>
      <c r="BNF34" s="84"/>
      <c r="BNG34" s="84"/>
      <c r="BNH34" s="84"/>
      <c r="BNI34" s="84"/>
      <c r="BNJ34" s="84"/>
      <c r="BNK34" s="84"/>
      <c r="BNL34" s="84"/>
      <c r="BNM34" s="84"/>
      <c r="BNN34" s="84"/>
      <c r="BNO34" s="84"/>
      <c r="BNP34" s="84"/>
      <c r="BNQ34" s="84"/>
      <c r="BNR34" s="84"/>
      <c r="BNS34" s="84"/>
      <c r="BNT34" s="84"/>
      <c r="BNU34" s="84"/>
      <c r="BNV34" s="84"/>
      <c r="BNW34" s="84"/>
      <c r="BNX34" s="84"/>
      <c r="BNY34" s="84"/>
      <c r="BNZ34" s="84"/>
      <c r="BOA34" s="84"/>
      <c r="BOB34" s="84"/>
      <c r="BOC34" s="84"/>
      <c r="BOD34" s="84"/>
      <c r="BOE34" s="84"/>
      <c r="BOF34" s="84"/>
      <c r="BOG34" s="84"/>
      <c r="BOH34" s="84"/>
      <c r="BOI34" s="84"/>
      <c r="BOJ34" s="84"/>
      <c r="BOK34" s="84"/>
      <c r="BOL34" s="84"/>
      <c r="BOM34" s="84"/>
      <c r="BON34" s="84"/>
      <c r="BOO34" s="84"/>
      <c r="BOP34" s="84"/>
      <c r="BOQ34" s="84"/>
      <c r="BOR34" s="84"/>
      <c r="BOS34" s="84"/>
      <c r="BOT34" s="84"/>
      <c r="BOU34" s="84"/>
      <c r="BOV34" s="84"/>
      <c r="BOW34" s="84"/>
      <c r="BOX34" s="84"/>
      <c r="BOY34" s="84"/>
      <c r="BOZ34" s="84"/>
      <c r="BPA34" s="84"/>
      <c r="BPB34" s="84"/>
      <c r="BPC34" s="84"/>
      <c r="BPD34" s="84"/>
      <c r="BPE34" s="84"/>
      <c r="BPF34" s="84"/>
      <c r="BPG34" s="84"/>
      <c r="BPH34" s="84"/>
      <c r="BPI34" s="84"/>
      <c r="BPJ34" s="84"/>
      <c r="BPK34" s="84"/>
      <c r="BPL34" s="84"/>
      <c r="BPM34" s="84"/>
      <c r="BPN34" s="84"/>
      <c r="BPO34" s="84"/>
      <c r="BPP34" s="84"/>
      <c r="BPQ34" s="84"/>
      <c r="BPR34" s="84"/>
      <c r="BPS34" s="84"/>
      <c r="BPT34" s="84"/>
      <c r="BPU34" s="84"/>
      <c r="BPV34" s="84"/>
      <c r="BPW34" s="84"/>
      <c r="BPX34" s="84"/>
      <c r="BPY34" s="84"/>
      <c r="BPZ34" s="84"/>
      <c r="BQA34" s="84"/>
      <c r="BQB34" s="84"/>
      <c r="BQC34" s="84"/>
      <c r="BQD34" s="84"/>
      <c r="BQE34" s="84"/>
      <c r="BQF34" s="84"/>
      <c r="BQG34" s="84"/>
      <c r="BQH34" s="84"/>
      <c r="BQI34" s="84"/>
      <c r="BQJ34" s="84"/>
      <c r="BQK34" s="84"/>
      <c r="BQL34" s="84"/>
      <c r="BQM34" s="84"/>
      <c r="BQN34" s="84"/>
      <c r="BQO34" s="84"/>
      <c r="BQP34" s="84"/>
      <c r="BQQ34" s="84"/>
      <c r="BQR34" s="84"/>
      <c r="BQS34" s="84"/>
      <c r="BQT34" s="84"/>
      <c r="BQU34" s="84"/>
      <c r="BQV34" s="84"/>
      <c r="BQW34" s="84"/>
      <c r="BQX34" s="84"/>
      <c r="BQY34" s="84"/>
      <c r="BQZ34" s="84"/>
      <c r="BRA34" s="84"/>
      <c r="BRB34" s="84"/>
      <c r="BRC34" s="84"/>
      <c r="BRD34" s="84"/>
      <c r="BRE34" s="84"/>
      <c r="BRF34" s="84"/>
      <c r="BRG34" s="84"/>
      <c r="BRH34" s="84"/>
      <c r="BRI34" s="84"/>
      <c r="BRJ34" s="84"/>
      <c r="BRK34" s="84"/>
      <c r="BRL34" s="84"/>
      <c r="BRM34" s="84"/>
      <c r="BRN34" s="84"/>
      <c r="BRO34" s="84"/>
      <c r="BRP34" s="84"/>
      <c r="BRQ34" s="84"/>
      <c r="BRR34" s="84"/>
      <c r="BRS34" s="84"/>
      <c r="BRT34" s="84"/>
      <c r="BRU34" s="84"/>
      <c r="BRV34" s="84"/>
      <c r="BRW34" s="84"/>
      <c r="BRX34" s="84"/>
      <c r="BRY34" s="84"/>
      <c r="BRZ34" s="84"/>
      <c r="BSA34" s="84"/>
      <c r="BSB34" s="84"/>
      <c r="BSC34" s="84"/>
      <c r="BSD34" s="84"/>
      <c r="BSE34" s="84"/>
      <c r="BSF34" s="84"/>
      <c r="BSG34" s="84"/>
      <c r="BSH34" s="84"/>
      <c r="BSI34" s="84"/>
      <c r="BSJ34" s="84"/>
      <c r="BSK34" s="84"/>
      <c r="BSL34" s="84"/>
      <c r="BSM34" s="84"/>
      <c r="BSN34" s="84"/>
      <c r="BSO34" s="84"/>
      <c r="BSP34" s="84"/>
      <c r="BSQ34" s="84"/>
      <c r="BSR34" s="84"/>
      <c r="BSS34" s="84"/>
      <c r="BST34" s="84"/>
      <c r="BSU34" s="84"/>
      <c r="BSV34" s="84"/>
      <c r="BSW34" s="84"/>
      <c r="BSX34" s="84"/>
      <c r="BSY34" s="84"/>
      <c r="BSZ34" s="84"/>
      <c r="BTA34" s="84"/>
      <c r="BTB34" s="84"/>
      <c r="BTC34" s="84"/>
      <c r="BTD34" s="84"/>
      <c r="BTE34" s="84"/>
      <c r="BTF34" s="84"/>
      <c r="BTG34" s="84"/>
      <c r="BTH34" s="84"/>
      <c r="BTI34" s="84"/>
      <c r="BTJ34" s="84"/>
      <c r="BTK34" s="84"/>
      <c r="BTL34" s="84"/>
      <c r="BTM34" s="84"/>
      <c r="BTN34" s="84"/>
      <c r="BTO34" s="84"/>
      <c r="BTP34" s="84"/>
      <c r="BTQ34" s="84"/>
      <c r="BTR34" s="84"/>
      <c r="BTS34" s="84"/>
      <c r="BTT34" s="84"/>
      <c r="BTU34" s="84"/>
      <c r="BTV34" s="84"/>
      <c r="BTW34" s="84"/>
      <c r="BTX34" s="84"/>
      <c r="BTY34" s="84"/>
      <c r="BTZ34" s="84"/>
      <c r="BUA34" s="84"/>
      <c r="BUB34" s="84"/>
      <c r="BUC34" s="84"/>
      <c r="BUD34" s="84"/>
      <c r="BUE34" s="84"/>
      <c r="BUF34" s="84"/>
      <c r="BUG34" s="84"/>
      <c r="BUH34" s="84"/>
      <c r="BUI34" s="84"/>
      <c r="BUJ34" s="84"/>
      <c r="BUK34" s="84"/>
      <c r="BUL34" s="84"/>
      <c r="BUM34" s="84"/>
      <c r="BUN34" s="84"/>
      <c r="BUO34" s="84"/>
      <c r="BUP34" s="84"/>
      <c r="BUQ34" s="84"/>
      <c r="BUR34" s="84"/>
      <c r="BUS34" s="84"/>
      <c r="BUT34" s="84"/>
      <c r="BUU34" s="84"/>
      <c r="BUV34" s="84"/>
      <c r="BUW34" s="84"/>
      <c r="BUX34" s="84"/>
      <c r="BUY34" s="84"/>
      <c r="BUZ34" s="84"/>
      <c r="BVA34" s="84"/>
      <c r="BVB34" s="84"/>
      <c r="BVC34" s="84"/>
      <c r="BVD34" s="84"/>
      <c r="BVE34" s="84"/>
      <c r="BVF34" s="84"/>
      <c r="BVG34" s="84"/>
      <c r="BVH34" s="84"/>
      <c r="BVI34" s="84"/>
      <c r="BVJ34" s="84"/>
      <c r="BVK34" s="84"/>
      <c r="BVL34" s="84"/>
      <c r="BVM34" s="84"/>
      <c r="BVN34" s="84"/>
      <c r="BVO34" s="84"/>
      <c r="BVP34" s="84"/>
      <c r="BVQ34" s="84"/>
      <c r="BVR34" s="84"/>
      <c r="BVS34" s="84"/>
      <c r="BVT34" s="84"/>
      <c r="BVU34" s="84"/>
      <c r="BVV34" s="84"/>
      <c r="BVW34" s="84"/>
      <c r="BVX34" s="84"/>
      <c r="BVY34" s="84"/>
      <c r="BVZ34" s="84"/>
      <c r="BWA34" s="84"/>
      <c r="BWB34" s="84"/>
      <c r="BWC34" s="84"/>
      <c r="BWD34" s="84"/>
      <c r="BWE34" s="84"/>
      <c r="BWF34" s="84"/>
      <c r="BWG34" s="84"/>
      <c r="BWH34" s="84"/>
      <c r="BWI34" s="84"/>
      <c r="BWJ34" s="84"/>
      <c r="BWK34" s="84"/>
      <c r="BWL34" s="84"/>
      <c r="BWM34" s="84"/>
      <c r="BWN34" s="84"/>
      <c r="BWO34" s="84"/>
      <c r="BWP34" s="84"/>
      <c r="BWQ34" s="84"/>
      <c r="BWR34" s="84"/>
      <c r="BWS34" s="84"/>
      <c r="BWT34" s="84"/>
      <c r="BWU34" s="84"/>
      <c r="BWV34" s="84"/>
      <c r="BWW34" s="84"/>
      <c r="BWX34" s="84"/>
      <c r="BWY34" s="84"/>
      <c r="BWZ34" s="84"/>
      <c r="BXA34" s="84"/>
      <c r="BXB34" s="84"/>
      <c r="BXC34" s="84"/>
      <c r="BXD34" s="84"/>
      <c r="BXE34" s="84"/>
      <c r="BXF34" s="84"/>
      <c r="BXG34" s="84"/>
      <c r="BXH34" s="84"/>
      <c r="BXI34" s="84"/>
      <c r="BXJ34" s="84"/>
      <c r="BXK34" s="84"/>
      <c r="BXL34" s="84"/>
      <c r="BXM34" s="84"/>
      <c r="BXN34" s="84"/>
      <c r="BXO34" s="84"/>
      <c r="BXP34" s="84"/>
      <c r="BXQ34" s="84"/>
      <c r="BXR34" s="84"/>
      <c r="BXS34" s="84"/>
      <c r="BXT34" s="84"/>
      <c r="BXU34" s="84"/>
      <c r="BXV34" s="84"/>
      <c r="BXW34" s="84"/>
      <c r="BXX34" s="84"/>
      <c r="BXY34" s="84"/>
      <c r="BXZ34" s="84"/>
      <c r="BYA34" s="84"/>
      <c r="BYB34" s="84"/>
      <c r="BYC34" s="84"/>
      <c r="BYD34" s="84"/>
      <c r="BYE34" s="84"/>
      <c r="BYF34" s="84"/>
      <c r="BYG34" s="84"/>
      <c r="BYH34" s="84"/>
      <c r="BYI34" s="84"/>
      <c r="BYJ34" s="84"/>
      <c r="BYK34" s="84"/>
      <c r="BYL34" s="84"/>
      <c r="BYM34" s="84"/>
      <c r="BYN34" s="84"/>
      <c r="BYO34" s="84"/>
      <c r="BYP34" s="84"/>
      <c r="BYQ34" s="84"/>
      <c r="BYR34" s="84"/>
      <c r="BYS34" s="84"/>
      <c r="BYT34" s="84"/>
      <c r="BYU34" s="84"/>
      <c r="BYV34" s="84"/>
      <c r="BYW34" s="84"/>
      <c r="BYX34" s="84"/>
      <c r="BYY34" s="84"/>
      <c r="BYZ34" s="84"/>
      <c r="BZA34" s="84"/>
      <c r="BZB34" s="84"/>
      <c r="BZC34" s="84"/>
      <c r="BZD34" s="84"/>
      <c r="BZE34" s="84"/>
      <c r="BZF34" s="84"/>
      <c r="BZG34" s="84"/>
      <c r="BZH34" s="84"/>
      <c r="BZI34" s="84"/>
      <c r="BZJ34" s="84"/>
      <c r="BZK34" s="84"/>
      <c r="BZL34" s="84"/>
      <c r="BZM34" s="84"/>
      <c r="BZN34" s="84"/>
      <c r="BZO34" s="84"/>
      <c r="BZP34" s="84"/>
      <c r="BZQ34" s="84"/>
      <c r="BZR34" s="84"/>
      <c r="BZS34" s="84"/>
      <c r="BZT34" s="84"/>
      <c r="BZU34" s="84"/>
      <c r="BZV34" s="84"/>
      <c r="BZW34" s="84"/>
      <c r="BZX34" s="84"/>
      <c r="BZY34" s="84"/>
      <c r="BZZ34" s="84"/>
      <c r="CAA34" s="84"/>
      <c r="CAB34" s="84"/>
      <c r="CAC34" s="84"/>
      <c r="CAD34" s="84"/>
      <c r="CAE34" s="84"/>
      <c r="CAF34" s="84"/>
      <c r="CAG34" s="84"/>
      <c r="CAH34" s="84"/>
      <c r="CAI34" s="84"/>
      <c r="CAJ34" s="84"/>
      <c r="CAK34" s="84"/>
      <c r="CAL34" s="84"/>
      <c r="CAM34" s="84"/>
      <c r="CAN34" s="84"/>
      <c r="CAO34" s="84"/>
      <c r="CAP34" s="84"/>
      <c r="CAQ34" s="84"/>
      <c r="CAR34" s="84"/>
      <c r="CAS34" s="84"/>
      <c r="CAT34" s="84"/>
      <c r="CAU34" s="84"/>
      <c r="CAV34" s="84"/>
      <c r="CAW34" s="84"/>
      <c r="CAX34" s="84"/>
      <c r="CAY34" s="84"/>
      <c r="CAZ34" s="84"/>
      <c r="CBA34" s="84"/>
      <c r="CBB34" s="84"/>
      <c r="CBC34" s="84"/>
      <c r="CBD34" s="84"/>
      <c r="CBE34" s="84"/>
      <c r="CBF34" s="84"/>
      <c r="CBG34" s="84"/>
      <c r="CBH34" s="84"/>
      <c r="CBI34" s="84"/>
      <c r="CBJ34" s="84"/>
      <c r="CBK34" s="84"/>
      <c r="CBL34" s="84"/>
      <c r="CBM34" s="84"/>
      <c r="CBN34" s="84"/>
      <c r="CBO34" s="84"/>
      <c r="CBP34" s="84"/>
      <c r="CBQ34" s="84"/>
      <c r="CBR34" s="84"/>
      <c r="CBS34" s="84"/>
      <c r="CBT34" s="84"/>
      <c r="CBU34" s="84"/>
      <c r="CBV34" s="84"/>
      <c r="CBW34" s="84"/>
      <c r="CBX34" s="84"/>
      <c r="CBY34" s="84"/>
      <c r="CBZ34" s="84"/>
      <c r="CCA34" s="84"/>
      <c r="CCB34" s="84"/>
      <c r="CCC34" s="84"/>
      <c r="CCD34" s="84"/>
      <c r="CCE34" s="84"/>
      <c r="CCF34" s="84"/>
      <c r="CCG34" s="84"/>
      <c r="CCH34" s="84"/>
      <c r="CCI34" s="84"/>
      <c r="CCJ34" s="84"/>
      <c r="CCK34" s="84"/>
      <c r="CCL34" s="84"/>
      <c r="CCM34" s="84"/>
      <c r="CCN34" s="84"/>
      <c r="CCO34" s="84"/>
      <c r="CCP34" s="84"/>
      <c r="CCQ34" s="84"/>
      <c r="CCR34" s="84"/>
      <c r="CCS34" s="84"/>
      <c r="CCT34" s="84"/>
      <c r="CCU34" s="84"/>
      <c r="CCV34" s="84"/>
      <c r="CCW34" s="84"/>
      <c r="CCX34" s="84"/>
      <c r="CCY34" s="84"/>
      <c r="CCZ34" s="84"/>
      <c r="CDA34" s="84"/>
      <c r="CDB34" s="84"/>
      <c r="CDC34" s="84"/>
      <c r="CDD34" s="84"/>
      <c r="CDE34" s="84"/>
      <c r="CDF34" s="84"/>
      <c r="CDG34" s="84"/>
      <c r="CDH34" s="84"/>
      <c r="CDI34" s="84"/>
      <c r="CDJ34" s="84"/>
      <c r="CDK34" s="84"/>
      <c r="CDL34" s="84"/>
      <c r="CDM34" s="84"/>
      <c r="CDN34" s="84"/>
      <c r="CDO34" s="84"/>
      <c r="CDP34" s="84"/>
      <c r="CDQ34" s="84"/>
      <c r="CDR34" s="84"/>
      <c r="CDS34" s="84"/>
      <c r="CDT34" s="84"/>
      <c r="CDU34" s="84"/>
      <c r="CDV34" s="84"/>
      <c r="CDW34" s="84"/>
      <c r="CDX34" s="84"/>
      <c r="CDY34" s="84"/>
      <c r="CDZ34" s="84"/>
      <c r="CEA34" s="84"/>
      <c r="CEB34" s="84"/>
      <c r="CEC34" s="84"/>
      <c r="CED34" s="84"/>
      <c r="CEE34" s="84"/>
      <c r="CEF34" s="84"/>
      <c r="CEG34" s="84"/>
      <c r="CEH34" s="84"/>
      <c r="CEI34" s="84"/>
      <c r="CEJ34" s="84"/>
      <c r="CEK34" s="84"/>
      <c r="CEL34" s="84"/>
      <c r="CEM34" s="84"/>
      <c r="CEN34" s="84"/>
      <c r="CEO34" s="84"/>
      <c r="CEP34" s="84"/>
      <c r="CEQ34" s="84"/>
      <c r="CER34" s="84"/>
      <c r="CES34" s="84"/>
      <c r="CET34" s="84"/>
      <c r="CEU34" s="84"/>
      <c r="CEV34" s="84"/>
      <c r="CEW34" s="84"/>
      <c r="CEX34" s="84"/>
      <c r="CEY34" s="84"/>
      <c r="CEZ34" s="84"/>
      <c r="CFA34" s="84"/>
      <c r="CFB34" s="84"/>
      <c r="CFC34" s="84"/>
      <c r="CFD34" s="84"/>
      <c r="CFE34" s="84"/>
      <c r="CFF34" s="84"/>
      <c r="CFG34" s="84"/>
      <c r="CFH34" s="84"/>
      <c r="CFI34" s="84"/>
      <c r="CFJ34" s="84"/>
      <c r="CFK34" s="84"/>
      <c r="CFL34" s="84"/>
      <c r="CFM34" s="84"/>
      <c r="CFN34" s="84"/>
      <c r="CFO34" s="84"/>
      <c r="CFP34" s="84"/>
      <c r="CFQ34" s="84"/>
      <c r="CFR34" s="84"/>
      <c r="CFS34" s="84"/>
      <c r="CFT34" s="84"/>
      <c r="CFU34" s="84"/>
      <c r="CFV34" s="84"/>
      <c r="CFW34" s="84"/>
      <c r="CFX34" s="84"/>
      <c r="CFY34" s="84"/>
      <c r="CFZ34" s="84"/>
      <c r="CGA34" s="84"/>
      <c r="CGB34" s="84"/>
      <c r="CGC34" s="84"/>
      <c r="CGD34" s="84"/>
      <c r="CGE34" s="84"/>
      <c r="CGF34" s="84"/>
      <c r="CGG34" s="84"/>
      <c r="CGH34" s="84"/>
      <c r="CGI34" s="84"/>
      <c r="CGJ34" s="84"/>
      <c r="CGK34" s="84"/>
      <c r="CGL34" s="84"/>
      <c r="CGM34" s="84"/>
      <c r="CGN34" s="84"/>
      <c r="CGO34" s="84"/>
      <c r="CGP34" s="84"/>
      <c r="CGQ34" s="84"/>
      <c r="CGR34" s="84"/>
      <c r="CGS34" s="84"/>
      <c r="CGT34" s="84"/>
      <c r="CGU34" s="84"/>
      <c r="CGV34" s="84"/>
      <c r="CGW34" s="84"/>
      <c r="CGX34" s="84"/>
      <c r="CGY34" s="84"/>
      <c r="CGZ34" s="84"/>
      <c r="CHA34" s="84"/>
      <c r="CHB34" s="84"/>
      <c r="CHC34" s="84"/>
      <c r="CHD34" s="84"/>
      <c r="CHE34" s="84"/>
      <c r="CHF34" s="84"/>
      <c r="CHG34" s="84"/>
      <c r="CHH34" s="84"/>
      <c r="CHI34" s="84"/>
      <c r="CHJ34" s="84"/>
      <c r="CHK34" s="84"/>
      <c r="CHL34" s="84"/>
      <c r="CHM34" s="84"/>
      <c r="CHN34" s="84"/>
      <c r="CHO34" s="84"/>
      <c r="CHP34" s="84"/>
      <c r="CHQ34" s="84"/>
      <c r="CHR34" s="84"/>
      <c r="CHS34" s="84"/>
      <c r="CHT34" s="84"/>
      <c r="CHU34" s="84"/>
      <c r="CHV34" s="84"/>
      <c r="CHW34" s="84"/>
      <c r="CHX34" s="84"/>
      <c r="CHY34" s="84"/>
      <c r="CHZ34" s="84"/>
      <c r="CIA34" s="84"/>
      <c r="CIB34" s="84"/>
      <c r="CIC34" s="84"/>
      <c r="CID34" s="84"/>
      <c r="CIE34" s="84"/>
      <c r="CIF34" s="84"/>
      <c r="CIG34" s="84"/>
      <c r="CIH34" s="84"/>
      <c r="CII34" s="84"/>
      <c r="CIJ34" s="84"/>
      <c r="CIK34" s="84"/>
      <c r="CIL34" s="84"/>
      <c r="CIM34" s="84"/>
      <c r="CIN34" s="84"/>
      <c r="CIO34" s="84"/>
      <c r="CIP34" s="84"/>
      <c r="CIQ34" s="84"/>
      <c r="CIR34" s="84"/>
      <c r="CIS34" s="84"/>
      <c r="CIT34" s="84"/>
      <c r="CIU34" s="84"/>
      <c r="CIV34" s="84"/>
      <c r="CIW34" s="84"/>
      <c r="CIX34" s="84"/>
      <c r="CIY34" s="84"/>
      <c r="CIZ34" s="84"/>
      <c r="CJA34" s="84"/>
      <c r="CJB34" s="84"/>
      <c r="CJC34" s="84"/>
      <c r="CJD34" s="84"/>
      <c r="CJE34" s="84"/>
      <c r="CJF34" s="84"/>
      <c r="CJG34" s="84"/>
      <c r="CJH34" s="84"/>
      <c r="CJI34" s="84"/>
      <c r="CJJ34" s="84"/>
      <c r="CJK34" s="84"/>
      <c r="CJL34" s="84"/>
      <c r="CJM34" s="84"/>
      <c r="CJN34" s="84"/>
      <c r="CJO34" s="84"/>
      <c r="CJP34" s="84"/>
      <c r="CJQ34" s="84"/>
      <c r="CJR34" s="84"/>
      <c r="CJS34" s="84"/>
      <c r="CJT34" s="84"/>
      <c r="CJU34" s="84"/>
      <c r="CJV34" s="84"/>
      <c r="CJW34" s="84"/>
      <c r="CJX34" s="84"/>
      <c r="CJY34" s="84"/>
      <c r="CJZ34" s="84"/>
      <c r="CKA34" s="84"/>
      <c r="CKB34" s="84"/>
      <c r="CKC34" s="84"/>
      <c r="CKD34" s="84"/>
      <c r="CKE34" s="84"/>
      <c r="CKF34" s="84"/>
      <c r="CKG34" s="84"/>
      <c r="CKH34" s="84"/>
      <c r="CKI34" s="84"/>
      <c r="CKJ34" s="84"/>
      <c r="CKK34" s="84"/>
      <c r="CKL34" s="84"/>
      <c r="CKM34" s="84"/>
      <c r="CKN34" s="84"/>
      <c r="CKO34" s="84"/>
      <c r="CKP34" s="84"/>
      <c r="CKQ34" s="84"/>
      <c r="CKR34" s="84"/>
      <c r="CKS34" s="84"/>
      <c r="CKT34" s="84"/>
      <c r="CKU34" s="84"/>
      <c r="CKV34" s="84"/>
      <c r="CKW34" s="84"/>
      <c r="CKX34" s="84"/>
      <c r="CKY34" s="84"/>
      <c r="CKZ34" s="84"/>
      <c r="CLA34" s="84"/>
      <c r="CLB34" s="84"/>
      <c r="CLC34" s="84"/>
      <c r="CLD34" s="84"/>
      <c r="CLE34" s="84"/>
      <c r="CLF34" s="84"/>
      <c r="CLG34" s="84"/>
      <c r="CLH34" s="84"/>
      <c r="CLI34" s="84"/>
      <c r="CLJ34" s="84"/>
      <c r="CLK34" s="84"/>
      <c r="CLL34" s="84"/>
      <c r="CLM34" s="84"/>
      <c r="CLN34" s="84"/>
      <c r="CLO34" s="84"/>
      <c r="CLP34" s="84"/>
      <c r="CLQ34" s="84"/>
      <c r="CLR34" s="84"/>
      <c r="CLS34" s="84"/>
      <c r="CLT34" s="84"/>
      <c r="CLU34" s="84"/>
      <c r="CLV34" s="84"/>
      <c r="CLW34" s="84"/>
      <c r="CLX34" s="84"/>
      <c r="CLY34" s="84"/>
      <c r="CLZ34" s="84"/>
      <c r="CMA34" s="84"/>
      <c r="CMB34" s="84"/>
      <c r="CMC34" s="84"/>
      <c r="CMD34" s="84"/>
      <c r="CME34" s="84"/>
      <c r="CMF34" s="84"/>
      <c r="CMG34" s="84"/>
      <c r="CMH34" s="84"/>
      <c r="CMI34" s="84"/>
      <c r="CMJ34" s="84"/>
      <c r="CMK34" s="84"/>
      <c r="CML34" s="84"/>
      <c r="CMM34" s="84"/>
      <c r="CMN34" s="84"/>
      <c r="CMO34" s="84"/>
      <c r="CMP34" s="84"/>
      <c r="CMQ34" s="84"/>
      <c r="CMR34" s="84"/>
      <c r="CMS34" s="84"/>
      <c r="CMT34" s="84"/>
      <c r="CMU34" s="84"/>
      <c r="CMV34" s="84"/>
      <c r="CMW34" s="84"/>
      <c r="CMX34" s="84"/>
      <c r="CMY34" s="84"/>
      <c r="CMZ34" s="84"/>
      <c r="CNA34" s="84"/>
      <c r="CNB34" s="84"/>
      <c r="CNC34" s="84"/>
      <c r="CND34" s="84"/>
      <c r="CNE34" s="84"/>
      <c r="CNF34" s="84"/>
      <c r="CNG34" s="84"/>
      <c r="CNH34" s="84"/>
      <c r="CNI34" s="84"/>
      <c r="CNJ34" s="84"/>
      <c r="CNK34" s="84"/>
      <c r="CNL34" s="84"/>
      <c r="CNM34" s="84"/>
      <c r="CNN34" s="84"/>
      <c r="CNO34" s="84"/>
      <c r="CNP34" s="84"/>
      <c r="CNQ34" s="84"/>
      <c r="CNR34" s="84"/>
      <c r="CNS34" s="84"/>
      <c r="CNT34" s="84"/>
      <c r="CNU34" s="84"/>
      <c r="CNV34" s="84"/>
      <c r="CNW34" s="84"/>
      <c r="CNX34" s="84"/>
      <c r="CNY34" s="84"/>
      <c r="CNZ34" s="84"/>
      <c r="COA34" s="84"/>
      <c r="COB34" s="84"/>
      <c r="COC34" s="84"/>
      <c r="COD34" s="84"/>
      <c r="COE34" s="84"/>
      <c r="COF34" s="84"/>
      <c r="COG34" s="84"/>
      <c r="COH34" s="84"/>
      <c r="COI34" s="84"/>
      <c r="COJ34" s="84"/>
      <c r="COK34" s="84"/>
      <c r="COL34" s="84"/>
      <c r="COM34" s="84"/>
      <c r="CON34" s="84"/>
      <c r="COO34" s="84"/>
      <c r="COP34" s="84"/>
      <c r="COQ34" s="84"/>
      <c r="COR34" s="84"/>
      <c r="COS34" s="84"/>
      <c r="COT34" s="84"/>
      <c r="COU34" s="84"/>
      <c r="COV34" s="84"/>
      <c r="COW34" s="84"/>
      <c r="COX34" s="84"/>
      <c r="COY34" s="84"/>
      <c r="COZ34" s="84"/>
      <c r="CPA34" s="84"/>
      <c r="CPB34" s="84"/>
      <c r="CPC34" s="84"/>
      <c r="CPD34" s="84"/>
      <c r="CPE34" s="84"/>
      <c r="CPF34" s="84"/>
      <c r="CPG34" s="84"/>
      <c r="CPH34" s="84"/>
      <c r="CPI34" s="84"/>
      <c r="CPJ34" s="84"/>
      <c r="CPK34" s="84"/>
      <c r="CPL34" s="84"/>
      <c r="CPM34" s="84"/>
      <c r="CPN34" s="84"/>
      <c r="CPO34" s="84"/>
      <c r="CPP34" s="84"/>
      <c r="CPQ34" s="84"/>
      <c r="CPR34" s="84"/>
      <c r="CPS34" s="84"/>
      <c r="CPT34" s="84"/>
      <c r="CPU34" s="84"/>
      <c r="CPV34" s="84"/>
      <c r="CPW34" s="84"/>
      <c r="CPX34" s="84"/>
      <c r="CPY34" s="84"/>
      <c r="CPZ34" s="84"/>
      <c r="CQA34" s="84"/>
      <c r="CQB34" s="84"/>
      <c r="CQC34" s="84"/>
      <c r="CQD34" s="84"/>
      <c r="CQE34" s="84"/>
      <c r="CQF34" s="84"/>
      <c r="CQG34" s="84"/>
      <c r="CQH34" s="84"/>
      <c r="CQI34" s="84"/>
      <c r="CQJ34" s="84"/>
      <c r="CQK34" s="84"/>
      <c r="CQL34" s="84"/>
      <c r="CQM34" s="84"/>
      <c r="CQN34" s="84"/>
      <c r="CQO34" s="84"/>
      <c r="CQP34" s="84"/>
      <c r="CQQ34" s="84"/>
      <c r="CQR34" s="84"/>
      <c r="CQS34" s="84"/>
      <c r="CQT34" s="84"/>
      <c r="CQU34" s="84"/>
      <c r="CQV34" s="84"/>
      <c r="CQW34" s="84"/>
      <c r="CQX34" s="84"/>
      <c r="CQY34" s="84"/>
      <c r="CQZ34" s="84"/>
      <c r="CRA34" s="84"/>
      <c r="CRB34" s="84"/>
      <c r="CRC34" s="84"/>
      <c r="CRD34" s="84"/>
      <c r="CRE34" s="84"/>
      <c r="CRF34" s="84"/>
      <c r="CRG34" s="84"/>
      <c r="CRH34" s="84"/>
      <c r="CRI34" s="84"/>
      <c r="CRJ34" s="84"/>
      <c r="CRK34" s="84"/>
      <c r="CRL34" s="84"/>
      <c r="CRM34" s="84"/>
      <c r="CRN34" s="84"/>
      <c r="CRO34" s="84"/>
      <c r="CRP34" s="84"/>
      <c r="CRQ34" s="84"/>
      <c r="CRR34" s="84"/>
      <c r="CRS34" s="84"/>
      <c r="CRT34" s="84"/>
      <c r="CRU34" s="84"/>
      <c r="CRV34" s="84"/>
      <c r="CRW34" s="84"/>
      <c r="CRX34" s="84"/>
      <c r="CRY34" s="84"/>
      <c r="CRZ34" s="84"/>
      <c r="CSA34" s="84"/>
      <c r="CSB34" s="84"/>
      <c r="CSC34" s="84"/>
      <c r="CSD34" s="84"/>
      <c r="CSE34" s="84"/>
      <c r="CSF34" s="84"/>
      <c r="CSG34" s="84"/>
      <c r="CSH34" s="84"/>
      <c r="CSI34" s="84"/>
      <c r="CSJ34" s="84"/>
      <c r="CSK34" s="84"/>
      <c r="CSL34" s="84"/>
      <c r="CSM34" s="84"/>
      <c r="CSN34" s="84"/>
      <c r="CSO34" s="84"/>
      <c r="CSP34" s="84"/>
      <c r="CSQ34" s="84"/>
      <c r="CSR34" s="84"/>
      <c r="CSS34" s="84"/>
      <c r="CST34" s="84"/>
      <c r="CSU34" s="84"/>
      <c r="CSV34" s="84"/>
      <c r="CSW34" s="84"/>
      <c r="CSX34" s="84"/>
      <c r="CSY34" s="84"/>
      <c r="CSZ34" s="84"/>
      <c r="CTA34" s="84"/>
      <c r="CTB34" s="84"/>
      <c r="CTC34" s="84"/>
      <c r="CTD34" s="84"/>
      <c r="CTE34" s="84"/>
      <c r="CTF34" s="84"/>
      <c r="CTG34" s="84"/>
      <c r="CTH34" s="84"/>
      <c r="CTI34" s="84"/>
      <c r="CTJ34" s="84"/>
      <c r="CTK34" s="84"/>
      <c r="CTL34" s="84"/>
      <c r="CTM34" s="84"/>
      <c r="CTN34" s="84"/>
      <c r="CTO34" s="84"/>
      <c r="CTP34" s="84"/>
      <c r="CTQ34" s="84"/>
      <c r="CTR34" s="84"/>
      <c r="CTS34" s="84"/>
      <c r="CTT34" s="84"/>
      <c r="CTU34" s="84"/>
      <c r="CTV34" s="84"/>
      <c r="CTW34" s="84"/>
      <c r="CTX34" s="84"/>
      <c r="CTY34" s="84"/>
      <c r="CTZ34" s="84"/>
      <c r="CUA34" s="84"/>
      <c r="CUB34" s="84"/>
      <c r="CUC34" s="84"/>
      <c r="CUD34" s="84"/>
      <c r="CUE34" s="84"/>
      <c r="CUF34" s="84"/>
      <c r="CUG34" s="84"/>
      <c r="CUH34" s="84"/>
      <c r="CUI34" s="84"/>
      <c r="CUJ34" s="84"/>
      <c r="CUK34" s="84"/>
      <c r="CUL34" s="84"/>
      <c r="CUM34" s="84"/>
      <c r="CUN34" s="84"/>
      <c r="CUO34" s="84"/>
      <c r="CUP34" s="84"/>
      <c r="CUQ34" s="84"/>
      <c r="CUR34" s="84"/>
      <c r="CUS34" s="84"/>
      <c r="CUT34" s="84"/>
      <c r="CUU34" s="84"/>
      <c r="CUV34" s="84"/>
      <c r="CUW34" s="84"/>
      <c r="CUX34" s="84"/>
      <c r="CUY34" s="84"/>
      <c r="CUZ34" s="84"/>
      <c r="CVA34" s="84"/>
      <c r="CVB34" s="84"/>
      <c r="CVC34" s="84"/>
      <c r="CVD34" s="84"/>
      <c r="CVE34" s="84"/>
      <c r="CVF34" s="84"/>
      <c r="CVG34" s="84"/>
      <c r="CVH34" s="84"/>
      <c r="CVI34" s="84"/>
      <c r="CVJ34" s="84"/>
      <c r="CVK34" s="84"/>
      <c r="CVL34" s="84"/>
      <c r="CVM34" s="84"/>
      <c r="CVN34" s="84"/>
      <c r="CVO34" s="84"/>
      <c r="CVP34" s="84"/>
      <c r="CVQ34" s="84"/>
      <c r="CVR34" s="84"/>
      <c r="CVS34" s="84"/>
      <c r="CVT34" s="84"/>
      <c r="CVU34" s="84"/>
      <c r="CVV34" s="84"/>
      <c r="CVW34" s="84"/>
      <c r="CVX34" s="84"/>
      <c r="CVY34" s="84"/>
      <c r="CVZ34" s="84"/>
      <c r="CWA34" s="84"/>
      <c r="CWB34" s="84"/>
      <c r="CWC34" s="84"/>
      <c r="CWD34" s="84"/>
      <c r="CWE34" s="84"/>
      <c r="CWF34" s="84"/>
      <c r="CWG34" s="84"/>
      <c r="CWH34" s="84"/>
      <c r="CWI34" s="84"/>
      <c r="CWJ34" s="84"/>
      <c r="CWK34" s="84"/>
      <c r="CWL34" s="84"/>
      <c r="CWM34" s="84"/>
      <c r="CWN34" s="84"/>
      <c r="CWO34" s="84"/>
      <c r="CWP34" s="84"/>
      <c r="CWQ34" s="84"/>
      <c r="CWR34" s="84"/>
      <c r="CWS34" s="84"/>
      <c r="CWT34" s="84"/>
      <c r="CWU34" s="84"/>
      <c r="CWV34" s="84"/>
      <c r="CWW34" s="84"/>
      <c r="CWX34" s="84"/>
      <c r="CWY34" s="84"/>
      <c r="CWZ34" s="84"/>
      <c r="CXA34" s="84"/>
      <c r="CXB34" s="84"/>
      <c r="CXC34" s="84"/>
      <c r="CXD34" s="84"/>
      <c r="CXE34" s="84"/>
      <c r="CXF34" s="84"/>
      <c r="CXG34" s="84"/>
      <c r="CXH34" s="84"/>
      <c r="CXI34" s="84"/>
      <c r="CXJ34" s="84"/>
      <c r="CXK34" s="84"/>
      <c r="CXL34" s="84"/>
      <c r="CXM34" s="84"/>
      <c r="CXN34" s="84"/>
      <c r="CXO34" s="84"/>
      <c r="CXP34" s="84"/>
      <c r="CXQ34" s="84"/>
      <c r="CXR34" s="84"/>
      <c r="CXS34" s="84"/>
      <c r="CXT34" s="84"/>
      <c r="CXU34" s="84"/>
      <c r="CXV34" s="84"/>
      <c r="CXW34" s="84"/>
      <c r="CXX34" s="84"/>
      <c r="CXY34" s="84"/>
      <c r="CXZ34" s="84"/>
      <c r="CYA34" s="84"/>
      <c r="CYB34" s="84"/>
      <c r="CYC34" s="84"/>
      <c r="CYD34" s="84"/>
      <c r="CYE34" s="84"/>
      <c r="CYF34" s="84"/>
      <c r="CYG34" s="84"/>
      <c r="CYH34" s="84"/>
      <c r="CYI34" s="84"/>
      <c r="CYJ34" s="84"/>
      <c r="CYK34" s="84"/>
      <c r="CYL34" s="84"/>
      <c r="CYM34" s="84"/>
      <c r="CYN34" s="84"/>
      <c r="CYO34" s="84"/>
      <c r="CYP34" s="84"/>
      <c r="CYQ34" s="84"/>
      <c r="CYR34" s="84"/>
      <c r="CYS34" s="84"/>
      <c r="CYT34" s="84"/>
      <c r="CYU34" s="84"/>
      <c r="CYV34" s="84"/>
      <c r="CYW34" s="84"/>
      <c r="CYX34" s="84"/>
      <c r="CYY34" s="84"/>
      <c r="CYZ34" s="84"/>
      <c r="CZA34" s="84"/>
      <c r="CZB34" s="84"/>
      <c r="CZC34" s="84"/>
      <c r="CZD34" s="84"/>
      <c r="CZE34" s="84"/>
      <c r="CZF34" s="84"/>
      <c r="CZG34" s="84"/>
      <c r="CZH34" s="84"/>
      <c r="CZI34" s="84"/>
      <c r="CZJ34" s="84"/>
      <c r="CZK34" s="84"/>
      <c r="CZL34" s="84"/>
      <c r="CZM34" s="84"/>
      <c r="CZN34" s="84"/>
      <c r="CZO34" s="84"/>
      <c r="CZP34" s="84"/>
      <c r="CZQ34" s="84"/>
      <c r="CZR34" s="84"/>
      <c r="CZS34" s="84"/>
      <c r="CZT34" s="84"/>
      <c r="CZU34" s="84"/>
      <c r="CZV34" s="84"/>
      <c r="CZW34" s="84"/>
      <c r="CZX34" s="84"/>
      <c r="CZY34" s="84"/>
      <c r="CZZ34" s="84"/>
      <c r="DAA34" s="84"/>
      <c r="DAB34" s="84"/>
      <c r="DAC34" s="84"/>
      <c r="DAD34" s="84"/>
      <c r="DAE34" s="84"/>
      <c r="DAF34" s="84"/>
      <c r="DAG34" s="84"/>
      <c r="DAH34" s="84"/>
      <c r="DAI34" s="84"/>
      <c r="DAJ34" s="84"/>
      <c r="DAK34" s="84"/>
      <c r="DAL34" s="84"/>
      <c r="DAM34" s="84"/>
      <c r="DAN34" s="84"/>
      <c r="DAO34" s="84"/>
      <c r="DAP34" s="84"/>
      <c r="DAQ34" s="84"/>
      <c r="DAR34" s="84"/>
      <c r="DAS34" s="84"/>
      <c r="DAT34" s="84"/>
      <c r="DAU34" s="84"/>
      <c r="DAV34" s="84"/>
      <c r="DAW34" s="84"/>
      <c r="DAX34" s="84"/>
      <c r="DAY34" s="84"/>
      <c r="DAZ34" s="84"/>
      <c r="DBA34" s="84"/>
      <c r="DBB34" s="84"/>
      <c r="DBC34" s="84"/>
      <c r="DBD34" s="84"/>
      <c r="DBE34" s="84"/>
      <c r="DBF34" s="84"/>
      <c r="DBG34" s="84"/>
      <c r="DBH34" s="84"/>
      <c r="DBI34" s="84"/>
      <c r="DBJ34" s="84"/>
      <c r="DBK34" s="84"/>
      <c r="DBL34" s="84"/>
      <c r="DBM34" s="84"/>
      <c r="DBN34" s="84"/>
      <c r="DBO34" s="84"/>
      <c r="DBP34" s="84"/>
      <c r="DBQ34" s="84"/>
      <c r="DBR34" s="84"/>
      <c r="DBS34" s="84"/>
      <c r="DBT34" s="84"/>
      <c r="DBU34" s="84"/>
      <c r="DBV34" s="84"/>
      <c r="DBW34" s="84"/>
      <c r="DBX34" s="84"/>
      <c r="DBY34" s="84"/>
      <c r="DBZ34" s="84"/>
      <c r="DCA34" s="84"/>
      <c r="DCB34" s="84"/>
      <c r="DCC34" s="84"/>
      <c r="DCD34" s="84"/>
      <c r="DCE34" s="84"/>
      <c r="DCF34" s="84"/>
      <c r="DCG34" s="84"/>
      <c r="DCH34" s="84"/>
      <c r="DCI34" s="84"/>
      <c r="DCJ34" s="84"/>
      <c r="DCK34" s="84"/>
      <c r="DCL34" s="84"/>
      <c r="DCM34" s="84"/>
      <c r="DCN34" s="84"/>
      <c r="DCO34" s="84"/>
      <c r="DCP34" s="84"/>
      <c r="DCQ34" s="84"/>
      <c r="DCR34" s="84"/>
      <c r="DCS34" s="84"/>
      <c r="DCT34" s="84"/>
      <c r="DCU34" s="84"/>
      <c r="DCV34" s="84"/>
      <c r="DCW34" s="84"/>
      <c r="DCX34" s="84"/>
      <c r="DCY34" s="84"/>
      <c r="DCZ34" s="84"/>
      <c r="DDA34" s="84"/>
      <c r="DDB34" s="84"/>
      <c r="DDC34" s="84"/>
      <c r="DDD34" s="84"/>
      <c r="DDE34" s="84"/>
      <c r="DDF34" s="84"/>
      <c r="DDG34" s="84"/>
      <c r="DDH34" s="84"/>
      <c r="DDI34" s="84"/>
      <c r="DDJ34" s="84"/>
      <c r="DDK34" s="84"/>
      <c r="DDL34" s="84"/>
      <c r="DDM34" s="84"/>
      <c r="DDN34" s="84"/>
      <c r="DDO34" s="84"/>
      <c r="DDP34" s="84"/>
      <c r="DDQ34" s="84"/>
      <c r="DDR34" s="84"/>
      <c r="DDS34" s="84"/>
      <c r="DDT34" s="84"/>
      <c r="DDU34" s="84"/>
      <c r="DDV34" s="84"/>
      <c r="DDW34" s="84"/>
      <c r="DDX34" s="84"/>
      <c r="DDY34" s="84"/>
      <c r="DDZ34" s="84"/>
      <c r="DEA34" s="84"/>
      <c r="DEB34" s="84"/>
      <c r="DEC34" s="84"/>
      <c r="DED34" s="84"/>
      <c r="DEE34" s="84"/>
      <c r="DEF34" s="84"/>
      <c r="DEG34" s="84"/>
      <c r="DEH34" s="84"/>
      <c r="DEI34" s="84"/>
      <c r="DEJ34" s="84"/>
      <c r="DEK34" s="84"/>
      <c r="DEL34" s="84"/>
      <c r="DEM34" s="84"/>
      <c r="DEN34" s="84"/>
      <c r="DEO34" s="84"/>
      <c r="DEP34" s="84"/>
      <c r="DEQ34" s="84"/>
      <c r="DER34" s="84"/>
      <c r="DES34" s="84"/>
      <c r="DET34" s="84"/>
      <c r="DEU34" s="84"/>
      <c r="DEV34" s="84"/>
      <c r="DEW34" s="84"/>
      <c r="DEX34" s="84"/>
      <c r="DEY34" s="84"/>
      <c r="DEZ34" s="84"/>
      <c r="DFA34" s="84"/>
      <c r="DFB34" s="84"/>
      <c r="DFC34" s="84"/>
      <c r="DFD34" s="84"/>
      <c r="DFE34" s="84"/>
      <c r="DFF34" s="84"/>
      <c r="DFG34" s="84"/>
      <c r="DFH34" s="84"/>
      <c r="DFI34" s="84"/>
      <c r="DFJ34" s="84"/>
      <c r="DFK34" s="84"/>
      <c r="DFL34" s="84"/>
      <c r="DFM34" s="84"/>
      <c r="DFN34" s="84"/>
      <c r="DFO34" s="84"/>
      <c r="DFP34" s="84"/>
      <c r="DFQ34" s="84"/>
      <c r="DFR34" s="84"/>
      <c r="DFS34" s="84"/>
      <c r="DFT34" s="84"/>
      <c r="DFU34" s="84"/>
      <c r="DFV34" s="84"/>
      <c r="DFW34" s="84"/>
      <c r="DFX34" s="84"/>
      <c r="DFY34" s="84"/>
      <c r="DFZ34" s="84"/>
      <c r="DGA34" s="84"/>
      <c r="DGB34" s="84"/>
      <c r="DGC34" s="84"/>
      <c r="DGD34" s="84"/>
      <c r="DGE34" s="84"/>
      <c r="DGF34" s="84"/>
      <c r="DGG34" s="84"/>
      <c r="DGH34" s="84"/>
      <c r="DGI34" s="84"/>
      <c r="DGJ34" s="84"/>
      <c r="DGK34" s="84"/>
      <c r="DGL34" s="84"/>
      <c r="DGM34" s="84"/>
      <c r="DGN34" s="84"/>
      <c r="DGO34" s="84"/>
      <c r="DGP34" s="84"/>
      <c r="DGQ34" s="84"/>
      <c r="DGR34" s="84"/>
      <c r="DGS34" s="84"/>
      <c r="DGT34" s="84"/>
      <c r="DGU34" s="84"/>
      <c r="DGV34" s="84"/>
      <c r="DGW34" s="84"/>
      <c r="DGX34" s="84"/>
      <c r="DGY34" s="84"/>
      <c r="DGZ34" s="84"/>
      <c r="DHA34" s="84"/>
      <c r="DHB34" s="84"/>
      <c r="DHC34" s="84"/>
      <c r="DHD34" s="84"/>
      <c r="DHE34" s="84"/>
      <c r="DHF34" s="84"/>
      <c r="DHG34" s="84"/>
      <c r="DHH34" s="84"/>
      <c r="DHI34" s="84"/>
      <c r="DHJ34" s="84"/>
      <c r="DHK34" s="84"/>
      <c r="DHL34" s="84"/>
      <c r="DHM34" s="84"/>
      <c r="DHN34" s="84"/>
      <c r="DHO34" s="84"/>
      <c r="DHP34" s="84"/>
      <c r="DHQ34" s="84"/>
      <c r="DHR34" s="84"/>
      <c r="DHS34" s="84"/>
      <c r="DHT34" s="84"/>
      <c r="DHU34" s="84"/>
      <c r="DHV34" s="84"/>
      <c r="DHW34" s="84"/>
      <c r="DHX34" s="84"/>
      <c r="DHY34" s="84"/>
      <c r="DHZ34" s="84"/>
      <c r="DIA34" s="84"/>
      <c r="DIB34" s="84"/>
      <c r="DIC34" s="84"/>
      <c r="DID34" s="84"/>
      <c r="DIE34" s="84"/>
      <c r="DIF34" s="84"/>
      <c r="DIG34" s="84"/>
      <c r="DIH34" s="84"/>
      <c r="DII34" s="84"/>
      <c r="DIJ34" s="84"/>
      <c r="DIK34" s="84"/>
      <c r="DIL34" s="84"/>
      <c r="DIM34" s="84"/>
      <c r="DIN34" s="84"/>
      <c r="DIO34" s="84"/>
      <c r="DIP34" s="84"/>
      <c r="DIQ34" s="84"/>
      <c r="DIR34" s="84"/>
      <c r="DIS34" s="84"/>
      <c r="DIT34" s="84"/>
      <c r="DIU34" s="84"/>
      <c r="DIV34" s="84"/>
      <c r="DIW34" s="84"/>
      <c r="DIX34" s="84"/>
      <c r="DIY34" s="84"/>
      <c r="DIZ34" s="84"/>
      <c r="DJA34" s="84"/>
      <c r="DJB34" s="84"/>
      <c r="DJC34" s="84"/>
      <c r="DJD34" s="84"/>
      <c r="DJE34" s="84"/>
      <c r="DJF34" s="84"/>
      <c r="DJG34" s="84"/>
      <c r="DJH34" s="84"/>
      <c r="DJI34" s="84"/>
      <c r="DJJ34" s="84"/>
      <c r="DJK34" s="84"/>
      <c r="DJL34" s="84"/>
      <c r="DJM34" s="84"/>
      <c r="DJN34" s="84"/>
      <c r="DJO34" s="84"/>
      <c r="DJP34" s="84"/>
      <c r="DJQ34" s="84"/>
      <c r="DJR34" s="84"/>
      <c r="DJS34" s="84"/>
      <c r="DJT34" s="84"/>
      <c r="DJU34" s="84"/>
      <c r="DJV34" s="84"/>
      <c r="DJW34" s="84"/>
      <c r="DJX34" s="84"/>
      <c r="DJY34" s="84"/>
      <c r="DJZ34" s="84"/>
      <c r="DKA34" s="84"/>
      <c r="DKB34" s="84"/>
      <c r="DKC34" s="84"/>
      <c r="DKD34" s="84"/>
      <c r="DKE34" s="84"/>
      <c r="DKF34" s="84"/>
      <c r="DKG34" s="84"/>
      <c r="DKH34" s="84"/>
      <c r="DKI34" s="84"/>
      <c r="DKJ34" s="84"/>
      <c r="DKK34" s="84"/>
      <c r="DKL34" s="84"/>
      <c r="DKM34" s="84"/>
      <c r="DKN34" s="84"/>
      <c r="DKO34" s="84"/>
      <c r="DKP34" s="84"/>
      <c r="DKQ34" s="84"/>
      <c r="DKR34" s="84"/>
      <c r="DKS34" s="84"/>
      <c r="DKT34" s="84"/>
      <c r="DKU34" s="84"/>
      <c r="DKV34" s="84"/>
      <c r="DKW34" s="84"/>
      <c r="DKX34" s="84"/>
      <c r="DKY34" s="84"/>
      <c r="DKZ34" s="84"/>
      <c r="DLA34" s="84"/>
      <c r="DLB34" s="84"/>
      <c r="DLC34" s="84"/>
      <c r="DLD34" s="84"/>
      <c r="DLE34" s="84"/>
      <c r="DLF34" s="84"/>
      <c r="DLG34" s="84"/>
      <c r="DLH34" s="84"/>
      <c r="DLI34" s="84"/>
      <c r="DLJ34" s="84"/>
      <c r="DLK34" s="84"/>
      <c r="DLL34" s="84"/>
      <c r="DLM34" s="84"/>
      <c r="DLN34" s="84"/>
      <c r="DLO34" s="84"/>
      <c r="DLP34" s="84"/>
      <c r="DLQ34" s="84"/>
      <c r="DLR34" s="84"/>
      <c r="DLS34" s="84"/>
      <c r="DLT34" s="84"/>
      <c r="DLU34" s="84"/>
      <c r="DLV34" s="84"/>
      <c r="DLW34" s="84"/>
      <c r="DLX34" s="84"/>
      <c r="DLY34" s="84"/>
      <c r="DLZ34" s="84"/>
      <c r="DMA34" s="84"/>
      <c r="DMB34" s="84"/>
      <c r="DMC34" s="84"/>
      <c r="DMD34" s="84"/>
      <c r="DME34" s="84"/>
      <c r="DMF34" s="84"/>
      <c r="DMG34" s="84"/>
      <c r="DMH34" s="84"/>
      <c r="DMI34" s="84"/>
      <c r="DMJ34" s="84"/>
      <c r="DMK34" s="84"/>
      <c r="DML34" s="84"/>
      <c r="DMM34" s="84"/>
      <c r="DMN34" s="84"/>
      <c r="DMO34" s="84"/>
      <c r="DMP34" s="84"/>
      <c r="DMQ34" s="84"/>
      <c r="DMR34" s="84"/>
      <c r="DMS34" s="84"/>
      <c r="DMT34" s="84"/>
      <c r="DMU34" s="84"/>
      <c r="DMV34" s="84"/>
      <c r="DMW34" s="84"/>
      <c r="DMX34" s="84"/>
      <c r="DMY34" s="84"/>
      <c r="DMZ34" s="84"/>
      <c r="DNA34" s="84"/>
      <c r="DNB34" s="84"/>
      <c r="DNC34" s="84"/>
      <c r="DND34" s="84"/>
      <c r="DNE34" s="84"/>
      <c r="DNF34" s="84"/>
      <c r="DNG34" s="84"/>
      <c r="DNH34" s="84"/>
      <c r="DNI34" s="84"/>
      <c r="DNJ34" s="84"/>
      <c r="DNK34" s="84"/>
      <c r="DNL34" s="84"/>
      <c r="DNM34" s="84"/>
      <c r="DNN34" s="84"/>
      <c r="DNO34" s="84"/>
      <c r="DNP34" s="84"/>
      <c r="DNQ34" s="84"/>
      <c r="DNR34" s="84"/>
      <c r="DNS34" s="84"/>
      <c r="DNT34" s="84"/>
      <c r="DNU34" s="84"/>
      <c r="DNV34" s="84"/>
      <c r="DNW34" s="84"/>
      <c r="DNX34" s="84"/>
      <c r="DNY34" s="84"/>
      <c r="DNZ34" s="84"/>
      <c r="DOA34" s="84"/>
      <c r="DOB34" s="84"/>
      <c r="DOC34" s="84"/>
      <c r="DOD34" s="84"/>
      <c r="DOE34" s="84"/>
      <c r="DOF34" s="84"/>
      <c r="DOG34" s="84"/>
      <c r="DOH34" s="84"/>
      <c r="DOI34" s="84"/>
      <c r="DOJ34" s="84"/>
      <c r="DOK34" s="84"/>
      <c r="DOL34" s="84"/>
      <c r="DOM34" s="84"/>
      <c r="DON34" s="84"/>
      <c r="DOO34" s="84"/>
      <c r="DOP34" s="84"/>
      <c r="DOQ34" s="84"/>
      <c r="DOR34" s="84"/>
      <c r="DOS34" s="84"/>
      <c r="DOT34" s="84"/>
      <c r="DOU34" s="84"/>
      <c r="DOV34" s="84"/>
      <c r="DOW34" s="84"/>
      <c r="DOX34" s="84"/>
      <c r="DOY34" s="84"/>
      <c r="DOZ34" s="84"/>
      <c r="DPA34" s="84"/>
      <c r="DPB34" s="84"/>
      <c r="DPC34" s="84"/>
      <c r="DPD34" s="84"/>
      <c r="DPE34" s="84"/>
      <c r="DPF34" s="84"/>
      <c r="DPG34" s="84"/>
      <c r="DPH34" s="84"/>
      <c r="DPI34" s="84"/>
      <c r="DPJ34" s="84"/>
      <c r="DPK34" s="84"/>
      <c r="DPL34" s="84"/>
      <c r="DPM34" s="84"/>
      <c r="DPN34" s="84"/>
      <c r="DPO34" s="84"/>
      <c r="DPP34" s="84"/>
      <c r="DPQ34" s="84"/>
      <c r="DPR34" s="84"/>
      <c r="DPS34" s="84"/>
      <c r="DPT34" s="84"/>
      <c r="DPU34" s="84"/>
      <c r="DPV34" s="84"/>
      <c r="DPW34" s="84"/>
      <c r="DPX34" s="84"/>
      <c r="DPY34" s="84"/>
      <c r="DPZ34" s="84"/>
      <c r="DQA34" s="84"/>
      <c r="DQB34" s="84"/>
      <c r="DQC34" s="84"/>
      <c r="DQD34" s="84"/>
      <c r="DQE34" s="84"/>
      <c r="DQF34" s="84"/>
      <c r="DQG34" s="84"/>
      <c r="DQH34" s="84"/>
      <c r="DQI34" s="84"/>
      <c r="DQJ34" s="84"/>
      <c r="DQK34" s="84"/>
      <c r="DQL34" s="84"/>
      <c r="DQM34" s="84"/>
      <c r="DQN34" s="84"/>
      <c r="DQO34" s="84"/>
      <c r="DQP34" s="84"/>
      <c r="DQQ34" s="84"/>
      <c r="DQR34" s="84"/>
      <c r="DQS34" s="84"/>
      <c r="DQT34" s="84"/>
      <c r="DQU34" s="84"/>
      <c r="DQV34" s="84"/>
      <c r="DQW34" s="84"/>
      <c r="DQX34" s="84"/>
      <c r="DQY34" s="84"/>
      <c r="DQZ34" s="84"/>
      <c r="DRA34" s="84"/>
      <c r="DRB34" s="84"/>
      <c r="DRC34" s="84"/>
      <c r="DRD34" s="84"/>
      <c r="DRE34" s="84"/>
      <c r="DRF34" s="84"/>
      <c r="DRG34" s="84"/>
      <c r="DRH34" s="84"/>
      <c r="DRI34" s="84"/>
      <c r="DRJ34" s="84"/>
      <c r="DRK34" s="84"/>
      <c r="DRL34" s="84"/>
      <c r="DRM34" s="84"/>
      <c r="DRN34" s="84"/>
      <c r="DRO34" s="84"/>
      <c r="DRP34" s="84"/>
      <c r="DRQ34" s="84"/>
      <c r="DRR34" s="84"/>
      <c r="DRS34" s="84"/>
      <c r="DRT34" s="84"/>
      <c r="DRU34" s="84"/>
      <c r="DRV34" s="84"/>
      <c r="DRW34" s="84"/>
      <c r="DRX34" s="84"/>
      <c r="DRY34" s="84"/>
      <c r="DRZ34" s="84"/>
      <c r="DSA34" s="84"/>
      <c r="DSB34" s="84"/>
      <c r="DSC34" s="84"/>
      <c r="DSD34" s="84"/>
      <c r="DSE34" s="84"/>
      <c r="DSF34" s="84"/>
      <c r="DSG34" s="84"/>
      <c r="DSH34" s="84"/>
      <c r="DSI34" s="84"/>
      <c r="DSJ34" s="84"/>
      <c r="DSK34" s="84"/>
      <c r="DSL34" s="84"/>
      <c r="DSM34" s="84"/>
      <c r="DSN34" s="84"/>
      <c r="DSO34" s="84"/>
      <c r="DSP34" s="84"/>
      <c r="DSQ34" s="84"/>
      <c r="DSR34" s="84"/>
      <c r="DSS34" s="84"/>
      <c r="DST34" s="84"/>
      <c r="DSU34" s="84"/>
      <c r="DSV34" s="84"/>
      <c r="DSW34" s="84"/>
      <c r="DSX34" s="84"/>
      <c r="DSY34" s="84"/>
      <c r="DSZ34" s="84"/>
      <c r="DTA34" s="84"/>
      <c r="DTB34" s="84"/>
      <c r="DTC34" s="84"/>
      <c r="DTD34" s="84"/>
      <c r="DTE34" s="84"/>
      <c r="DTF34" s="84"/>
      <c r="DTG34" s="84"/>
      <c r="DTH34" s="84"/>
      <c r="DTI34" s="84"/>
      <c r="DTJ34" s="84"/>
      <c r="DTK34" s="84"/>
      <c r="DTL34" s="84"/>
      <c r="DTM34" s="84"/>
      <c r="DTN34" s="84"/>
      <c r="DTO34" s="84"/>
      <c r="DTP34" s="84"/>
      <c r="DTQ34" s="84"/>
      <c r="DTR34" s="84"/>
      <c r="DTS34" s="84"/>
      <c r="DTT34" s="84"/>
      <c r="DTU34" s="84"/>
      <c r="DTV34" s="84"/>
      <c r="DTW34" s="84"/>
      <c r="DTX34" s="84"/>
      <c r="DTY34" s="84"/>
      <c r="DTZ34" s="84"/>
      <c r="DUA34" s="84"/>
      <c r="DUB34" s="84"/>
      <c r="DUC34" s="84"/>
      <c r="DUD34" s="84"/>
      <c r="DUE34" s="84"/>
      <c r="DUF34" s="84"/>
      <c r="DUG34" s="84"/>
      <c r="DUH34" s="84"/>
      <c r="DUI34" s="84"/>
      <c r="DUJ34" s="84"/>
      <c r="DUK34" s="84"/>
      <c r="DUL34" s="84"/>
      <c r="DUM34" s="84"/>
      <c r="DUN34" s="84"/>
      <c r="DUO34" s="84"/>
      <c r="DUP34" s="84"/>
      <c r="DUQ34" s="84"/>
      <c r="DUR34" s="84"/>
      <c r="DUS34" s="84"/>
      <c r="DUT34" s="84"/>
      <c r="DUU34" s="84"/>
      <c r="DUV34" s="84"/>
      <c r="DUW34" s="84"/>
      <c r="DUX34" s="84"/>
      <c r="DUY34" s="84"/>
      <c r="DUZ34" s="84"/>
      <c r="DVA34" s="84"/>
      <c r="DVB34" s="84"/>
      <c r="DVC34" s="84"/>
      <c r="DVD34" s="84"/>
      <c r="DVE34" s="84"/>
      <c r="DVF34" s="84"/>
      <c r="DVG34" s="84"/>
      <c r="DVH34" s="84"/>
      <c r="DVI34" s="84"/>
      <c r="DVJ34" s="84"/>
      <c r="DVK34" s="84"/>
      <c r="DVL34" s="84"/>
      <c r="DVM34" s="84"/>
      <c r="DVN34" s="84"/>
      <c r="DVO34" s="84"/>
      <c r="DVP34" s="84"/>
      <c r="DVQ34" s="84"/>
      <c r="DVR34" s="84"/>
      <c r="DVS34" s="84"/>
      <c r="DVT34" s="84"/>
      <c r="DVU34" s="84"/>
      <c r="DVV34" s="84"/>
      <c r="DVW34" s="84"/>
      <c r="DVX34" s="84"/>
      <c r="DVY34" s="84"/>
      <c r="DVZ34" s="84"/>
      <c r="DWA34" s="84"/>
      <c r="DWB34" s="84"/>
      <c r="DWC34" s="84"/>
      <c r="DWD34" s="84"/>
      <c r="DWE34" s="84"/>
      <c r="DWF34" s="84"/>
      <c r="DWG34" s="84"/>
      <c r="DWH34" s="84"/>
      <c r="DWI34" s="84"/>
      <c r="DWJ34" s="84"/>
      <c r="DWK34" s="84"/>
      <c r="DWL34" s="84"/>
      <c r="DWM34" s="84"/>
      <c r="DWN34" s="84"/>
      <c r="DWO34" s="84"/>
      <c r="DWP34" s="84"/>
      <c r="DWQ34" s="84"/>
      <c r="DWR34" s="84"/>
      <c r="DWS34" s="84"/>
      <c r="DWT34" s="84"/>
      <c r="DWU34" s="84"/>
      <c r="DWV34" s="84"/>
      <c r="DWW34" s="84"/>
      <c r="DWX34" s="84"/>
      <c r="DWY34" s="84"/>
      <c r="DWZ34" s="84"/>
      <c r="DXA34" s="84"/>
      <c r="DXB34" s="84"/>
      <c r="DXC34" s="84"/>
      <c r="DXD34" s="84"/>
      <c r="DXE34" s="84"/>
      <c r="DXF34" s="84"/>
      <c r="DXG34" s="84"/>
      <c r="DXH34" s="84"/>
      <c r="DXI34" s="84"/>
      <c r="DXJ34" s="84"/>
      <c r="DXK34" s="84"/>
      <c r="DXL34" s="84"/>
      <c r="DXM34" s="84"/>
      <c r="DXN34" s="84"/>
      <c r="DXO34" s="84"/>
      <c r="DXP34" s="84"/>
      <c r="DXQ34" s="84"/>
      <c r="DXR34" s="84"/>
      <c r="DXS34" s="84"/>
      <c r="DXT34" s="84"/>
      <c r="DXU34" s="84"/>
      <c r="DXV34" s="84"/>
      <c r="DXW34" s="84"/>
      <c r="DXX34" s="84"/>
      <c r="DXY34" s="84"/>
      <c r="DXZ34" s="84"/>
      <c r="DYA34" s="84"/>
      <c r="DYB34" s="84"/>
      <c r="DYC34" s="84"/>
      <c r="DYD34" s="84"/>
      <c r="DYE34" s="84"/>
      <c r="DYF34" s="84"/>
      <c r="DYG34" s="84"/>
      <c r="DYH34" s="84"/>
      <c r="DYI34" s="84"/>
      <c r="DYJ34" s="84"/>
      <c r="DYK34" s="84"/>
      <c r="DYL34" s="84"/>
      <c r="DYM34" s="84"/>
      <c r="DYN34" s="84"/>
      <c r="DYO34" s="84"/>
      <c r="DYP34" s="84"/>
      <c r="DYQ34" s="84"/>
      <c r="DYR34" s="84"/>
      <c r="DYS34" s="84"/>
      <c r="DYT34" s="84"/>
      <c r="DYU34" s="84"/>
      <c r="DYV34" s="84"/>
      <c r="DYW34" s="84"/>
      <c r="DYX34" s="84"/>
      <c r="DYY34" s="84"/>
      <c r="DYZ34" s="84"/>
      <c r="DZA34" s="84"/>
      <c r="DZB34" s="84"/>
      <c r="DZC34" s="84"/>
      <c r="DZD34" s="84"/>
      <c r="DZE34" s="84"/>
      <c r="DZF34" s="84"/>
      <c r="DZG34" s="84"/>
      <c r="DZH34" s="84"/>
      <c r="DZI34" s="84"/>
      <c r="DZJ34" s="84"/>
      <c r="DZK34" s="84"/>
      <c r="DZL34" s="84"/>
      <c r="DZM34" s="84"/>
      <c r="DZN34" s="84"/>
      <c r="DZO34" s="84"/>
      <c r="DZP34" s="84"/>
      <c r="DZQ34" s="84"/>
      <c r="DZR34" s="84"/>
      <c r="DZS34" s="84"/>
      <c r="DZT34" s="84"/>
      <c r="DZU34" s="84"/>
      <c r="DZV34" s="84"/>
      <c r="DZW34" s="84"/>
      <c r="DZX34" s="84"/>
      <c r="DZY34" s="84"/>
      <c r="DZZ34" s="84"/>
      <c r="EAA34" s="84"/>
      <c r="EAB34" s="84"/>
      <c r="EAC34" s="84"/>
      <c r="EAD34" s="84"/>
      <c r="EAE34" s="84"/>
      <c r="EAF34" s="84"/>
      <c r="EAG34" s="84"/>
      <c r="EAH34" s="84"/>
      <c r="EAI34" s="84"/>
      <c r="EAJ34" s="84"/>
      <c r="EAK34" s="84"/>
      <c r="EAL34" s="84"/>
      <c r="EAM34" s="84"/>
      <c r="EAN34" s="84"/>
      <c r="EAO34" s="84"/>
      <c r="EAP34" s="84"/>
      <c r="EAQ34" s="84"/>
      <c r="EAR34" s="84"/>
      <c r="EAS34" s="84"/>
      <c r="EAT34" s="84"/>
      <c r="EAU34" s="84"/>
      <c r="EAV34" s="84"/>
      <c r="EAW34" s="84"/>
      <c r="EAX34" s="84"/>
      <c r="EAY34" s="84"/>
      <c r="EAZ34" s="84"/>
      <c r="EBA34" s="84"/>
      <c r="EBB34" s="84"/>
      <c r="EBC34" s="84"/>
      <c r="EBD34" s="84"/>
      <c r="EBE34" s="84"/>
      <c r="EBF34" s="84"/>
      <c r="EBG34" s="84"/>
      <c r="EBH34" s="84"/>
      <c r="EBI34" s="84"/>
      <c r="EBJ34" s="84"/>
      <c r="EBK34" s="84"/>
      <c r="EBL34" s="84"/>
      <c r="EBM34" s="84"/>
      <c r="EBN34" s="84"/>
      <c r="EBO34" s="84"/>
      <c r="EBP34" s="84"/>
      <c r="EBQ34" s="84"/>
      <c r="EBR34" s="84"/>
      <c r="EBS34" s="84"/>
      <c r="EBT34" s="84"/>
      <c r="EBU34" s="84"/>
      <c r="EBV34" s="84"/>
      <c r="EBW34" s="84"/>
      <c r="EBX34" s="84"/>
      <c r="EBY34" s="84"/>
      <c r="EBZ34" s="84"/>
      <c r="ECA34" s="84"/>
      <c r="ECB34" s="84"/>
      <c r="ECC34" s="84"/>
      <c r="ECD34" s="84"/>
      <c r="ECE34" s="84"/>
      <c r="ECF34" s="84"/>
      <c r="ECG34" s="84"/>
      <c r="ECH34" s="84"/>
      <c r="ECI34" s="84"/>
      <c r="ECJ34" s="84"/>
      <c r="ECK34" s="84"/>
      <c r="ECL34" s="84"/>
      <c r="ECM34" s="84"/>
      <c r="ECN34" s="84"/>
      <c r="ECO34" s="84"/>
      <c r="ECP34" s="84"/>
      <c r="ECQ34" s="84"/>
      <c r="ECR34" s="84"/>
      <c r="ECS34" s="84"/>
      <c r="ECT34" s="84"/>
      <c r="ECU34" s="84"/>
      <c r="ECV34" s="84"/>
      <c r="ECW34" s="84"/>
      <c r="ECX34" s="84"/>
      <c r="ECY34" s="84"/>
      <c r="ECZ34" s="84"/>
      <c r="EDA34" s="84"/>
      <c r="EDB34" s="84"/>
      <c r="EDC34" s="84"/>
      <c r="EDD34" s="84"/>
      <c r="EDE34" s="84"/>
      <c r="EDF34" s="84"/>
      <c r="EDG34" s="84"/>
      <c r="EDH34" s="84"/>
      <c r="EDI34" s="84"/>
      <c r="EDJ34" s="84"/>
      <c r="EDK34" s="84"/>
      <c r="EDL34" s="84"/>
      <c r="EDM34" s="84"/>
      <c r="EDN34" s="84"/>
      <c r="EDO34" s="84"/>
      <c r="EDP34" s="84"/>
      <c r="EDQ34" s="84"/>
      <c r="EDR34" s="84"/>
      <c r="EDS34" s="84"/>
      <c r="EDT34" s="84"/>
      <c r="EDU34" s="84"/>
      <c r="EDV34" s="84"/>
      <c r="EDW34" s="84"/>
      <c r="EDX34" s="84"/>
      <c r="EDY34" s="84"/>
      <c r="EDZ34" s="84"/>
      <c r="EEA34" s="84"/>
      <c r="EEB34" s="84"/>
      <c r="EEC34" s="84"/>
      <c r="EED34" s="84"/>
      <c r="EEE34" s="84"/>
      <c r="EEF34" s="84"/>
      <c r="EEG34" s="84"/>
      <c r="EEH34" s="84"/>
      <c r="EEI34" s="84"/>
      <c r="EEJ34" s="84"/>
      <c r="EEK34" s="84"/>
      <c r="EEL34" s="84"/>
      <c r="EEM34" s="84"/>
      <c r="EEN34" s="84"/>
      <c r="EEO34" s="84"/>
      <c r="EEP34" s="84"/>
      <c r="EEQ34" s="84"/>
      <c r="EER34" s="84"/>
      <c r="EES34" s="84"/>
      <c r="EET34" s="84"/>
      <c r="EEU34" s="84"/>
      <c r="EEV34" s="84"/>
      <c r="EEW34" s="84"/>
      <c r="EEX34" s="84"/>
      <c r="EEY34" s="84"/>
      <c r="EEZ34" s="84"/>
      <c r="EFA34" s="84"/>
      <c r="EFB34" s="84"/>
      <c r="EFC34" s="84"/>
      <c r="EFD34" s="84"/>
      <c r="EFE34" s="84"/>
      <c r="EFF34" s="84"/>
      <c r="EFG34" s="84"/>
      <c r="EFH34" s="84"/>
      <c r="EFI34" s="84"/>
      <c r="EFJ34" s="84"/>
      <c r="EFK34" s="84"/>
      <c r="EFL34" s="84"/>
      <c r="EFM34" s="84"/>
      <c r="EFN34" s="84"/>
      <c r="EFO34" s="84"/>
      <c r="EFP34" s="84"/>
      <c r="EFQ34" s="84"/>
      <c r="EFR34" s="84"/>
      <c r="EFS34" s="84"/>
      <c r="EFT34" s="84"/>
      <c r="EFU34" s="84"/>
      <c r="EFV34" s="84"/>
      <c r="EFW34" s="84"/>
      <c r="EFX34" s="84"/>
      <c r="EFY34" s="84"/>
      <c r="EFZ34" s="84"/>
      <c r="EGA34" s="84"/>
      <c r="EGB34" s="84"/>
      <c r="EGC34" s="84"/>
      <c r="EGD34" s="84"/>
      <c r="EGE34" s="84"/>
      <c r="EGF34" s="84"/>
      <c r="EGG34" s="84"/>
      <c r="EGH34" s="84"/>
      <c r="EGI34" s="84"/>
      <c r="EGJ34" s="84"/>
      <c r="EGK34" s="84"/>
      <c r="EGL34" s="84"/>
      <c r="EGM34" s="84"/>
      <c r="EGN34" s="84"/>
      <c r="EGO34" s="84"/>
      <c r="EGP34" s="84"/>
      <c r="EGQ34" s="84"/>
      <c r="EGR34" s="84"/>
      <c r="EGS34" s="84"/>
      <c r="EGT34" s="84"/>
      <c r="EGU34" s="84"/>
      <c r="EGV34" s="84"/>
      <c r="EGW34" s="84"/>
      <c r="EGX34" s="84"/>
      <c r="EGY34" s="84"/>
      <c r="EGZ34" s="84"/>
      <c r="EHA34" s="84"/>
      <c r="EHB34" s="84"/>
      <c r="EHC34" s="84"/>
      <c r="EHD34" s="84"/>
      <c r="EHE34" s="84"/>
      <c r="EHF34" s="84"/>
      <c r="EHG34" s="84"/>
      <c r="EHH34" s="84"/>
      <c r="EHI34" s="84"/>
      <c r="EHJ34" s="84"/>
      <c r="EHK34" s="84"/>
      <c r="EHL34" s="84"/>
      <c r="EHM34" s="84"/>
      <c r="EHN34" s="84"/>
      <c r="EHO34" s="84"/>
      <c r="EHP34" s="84"/>
      <c r="EHQ34" s="84"/>
      <c r="EHR34" s="84"/>
      <c r="EHS34" s="84"/>
      <c r="EHT34" s="84"/>
      <c r="EHU34" s="84"/>
      <c r="EHV34" s="84"/>
      <c r="EHW34" s="84"/>
      <c r="EHX34" s="84"/>
      <c r="EHY34" s="84"/>
      <c r="EHZ34" s="84"/>
      <c r="EIA34" s="84"/>
      <c r="EIB34" s="84"/>
      <c r="EIC34" s="84"/>
      <c r="EID34" s="84"/>
      <c r="EIE34" s="84"/>
      <c r="EIF34" s="84"/>
      <c r="EIG34" s="84"/>
      <c r="EIH34" s="84"/>
      <c r="EII34" s="84"/>
      <c r="EIJ34" s="84"/>
      <c r="EIK34" s="84"/>
      <c r="EIL34" s="84"/>
      <c r="EIM34" s="84"/>
      <c r="EIN34" s="84"/>
      <c r="EIO34" s="84"/>
      <c r="EIP34" s="84"/>
      <c r="EIQ34" s="84"/>
      <c r="EIR34" s="84"/>
      <c r="EIS34" s="84"/>
      <c r="EIT34" s="84"/>
      <c r="EIU34" s="84"/>
      <c r="EIV34" s="84"/>
      <c r="EIW34" s="84"/>
      <c r="EIX34" s="84"/>
      <c r="EIY34" s="84"/>
      <c r="EIZ34" s="84"/>
      <c r="EJA34" s="84"/>
      <c r="EJB34" s="84"/>
      <c r="EJC34" s="84"/>
      <c r="EJD34" s="84"/>
      <c r="EJE34" s="84"/>
      <c r="EJF34" s="84"/>
      <c r="EJG34" s="84"/>
      <c r="EJH34" s="84"/>
      <c r="EJI34" s="84"/>
      <c r="EJJ34" s="84"/>
      <c r="EJK34" s="84"/>
      <c r="EJL34" s="84"/>
      <c r="EJM34" s="84"/>
      <c r="EJN34" s="84"/>
      <c r="EJO34" s="84"/>
      <c r="EJP34" s="84"/>
      <c r="EJQ34" s="84"/>
      <c r="EJR34" s="84"/>
      <c r="EJS34" s="84"/>
      <c r="EJT34" s="84"/>
      <c r="EJU34" s="84"/>
      <c r="EJV34" s="84"/>
      <c r="EJW34" s="84"/>
      <c r="EJX34" s="84"/>
      <c r="EJY34" s="84"/>
      <c r="EJZ34" s="84"/>
      <c r="EKA34" s="84"/>
      <c r="EKB34" s="84"/>
      <c r="EKC34" s="84"/>
      <c r="EKD34" s="84"/>
      <c r="EKE34" s="84"/>
      <c r="EKF34" s="84"/>
      <c r="EKG34" s="84"/>
      <c r="EKH34" s="84"/>
      <c r="EKI34" s="84"/>
      <c r="EKJ34" s="84"/>
      <c r="EKK34" s="84"/>
      <c r="EKL34" s="84"/>
      <c r="EKM34" s="84"/>
      <c r="EKN34" s="84"/>
      <c r="EKO34" s="84"/>
      <c r="EKP34" s="84"/>
      <c r="EKQ34" s="84"/>
      <c r="EKR34" s="84"/>
      <c r="EKS34" s="84"/>
      <c r="EKT34" s="84"/>
      <c r="EKU34" s="84"/>
      <c r="EKV34" s="84"/>
      <c r="EKW34" s="84"/>
      <c r="EKX34" s="84"/>
      <c r="EKY34" s="84"/>
      <c r="EKZ34" s="84"/>
      <c r="ELA34" s="84"/>
      <c r="ELB34" s="84"/>
      <c r="ELC34" s="84"/>
      <c r="ELD34" s="84"/>
      <c r="ELE34" s="84"/>
      <c r="ELF34" s="84"/>
      <c r="ELG34" s="84"/>
      <c r="ELH34" s="84"/>
      <c r="ELI34" s="84"/>
      <c r="ELJ34" s="84"/>
      <c r="ELK34" s="84"/>
      <c r="ELL34" s="84"/>
      <c r="ELM34" s="84"/>
      <c r="ELN34" s="84"/>
      <c r="ELO34" s="84"/>
      <c r="ELP34" s="84"/>
      <c r="ELQ34" s="84"/>
      <c r="ELR34" s="84"/>
      <c r="ELS34" s="84"/>
      <c r="ELT34" s="84"/>
      <c r="ELU34" s="84"/>
      <c r="ELV34" s="84"/>
      <c r="ELW34" s="84"/>
      <c r="ELX34" s="84"/>
      <c r="ELY34" s="84"/>
      <c r="ELZ34" s="84"/>
      <c r="EMA34" s="84"/>
      <c r="EMB34" s="84"/>
      <c r="EMC34" s="84"/>
      <c r="EMD34" s="84"/>
      <c r="EME34" s="84"/>
      <c r="EMF34" s="84"/>
      <c r="EMG34" s="84"/>
      <c r="EMH34" s="84"/>
      <c r="EMI34" s="84"/>
      <c r="EMJ34" s="84"/>
      <c r="EMK34" s="84"/>
      <c r="EML34" s="84"/>
      <c r="EMM34" s="84"/>
      <c r="EMN34" s="84"/>
      <c r="EMO34" s="84"/>
      <c r="EMP34" s="84"/>
      <c r="EMQ34" s="84"/>
      <c r="EMR34" s="84"/>
      <c r="EMS34" s="84"/>
      <c r="EMT34" s="84"/>
      <c r="EMU34" s="84"/>
      <c r="EMV34" s="84"/>
      <c r="EMW34" s="84"/>
      <c r="EMX34" s="84"/>
      <c r="EMY34" s="84"/>
      <c r="EMZ34" s="84"/>
      <c r="ENA34" s="84"/>
      <c r="ENB34" s="84"/>
      <c r="ENC34" s="84"/>
      <c r="END34" s="84"/>
      <c r="ENE34" s="84"/>
      <c r="ENF34" s="84"/>
      <c r="ENG34" s="84"/>
      <c r="ENH34" s="84"/>
      <c r="ENI34" s="84"/>
      <c r="ENJ34" s="84"/>
      <c r="ENK34" s="84"/>
      <c r="ENL34" s="84"/>
      <c r="ENM34" s="84"/>
      <c r="ENN34" s="84"/>
      <c r="ENO34" s="84"/>
      <c r="ENP34" s="84"/>
      <c r="ENQ34" s="84"/>
      <c r="ENR34" s="84"/>
      <c r="ENS34" s="84"/>
      <c r="ENT34" s="84"/>
      <c r="ENU34" s="84"/>
      <c r="ENV34" s="84"/>
      <c r="ENW34" s="84"/>
      <c r="ENX34" s="84"/>
      <c r="ENY34" s="84"/>
      <c r="ENZ34" s="84"/>
      <c r="EOA34" s="84"/>
      <c r="EOB34" s="84"/>
      <c r="EOC34" s="84"/>
      <c r="EOD34" s="84"/>
      <c r="EOE34" s="84"/>
      <c r="EOF34" s="84"/>
      <c r="EOG34" s="84"/>
      <c r="EOH34" s="84"/>
      <c r="EOI34" s="84"/>
      <c r="EOJ34" s="84"/>
      <c r="EOK34" s="84"/>
      <c r="EOL34" s="84"/>
      <c r="EOM34" s="84"/>
      <c r="EON34" s="84"/>
      <c r="EOO34" s="84"/>
      <c r="EOP34" s="84"/>
      <c r="EOQ34" s="84"/>
      <c r="EOR34" s="84"/>
      <c r="EOS34" s="84"/>
      <c r="EOT34" s="84"/>
      <c r="EOU34" s="84"/>
      <c r="EOV34" s="84"/>
      <c r="EOW34" s="84"/>
      <c r="EOX34" s="84"/>
      <c r="EOY34" s="84"/>
      <c r="EOZ34" s="84"/>
      <c r="EPA34" s="84"/>
      <c r="EPB34" s="84"/>
      <c r="EPC34" s="84"/>
      <c r="EPD34" s="84"/>
      <c r="EPE34" s="84"/>
      <c r="EPF34" s="84"/>
      <c r="EPG34" s="84"/>
      <c r="EPH34" s="84"/>
      <c r="EPI34" s="84"/>
      <c r="EPJ34" s="84"/>
      <c r="EPK34" s="84"/>
      <c r="EPL34" s="84"/>
      <c r="EPM34" s="84"/>
      <c r="EPN34" s="84"/>
      <c r="EPO34" s="84"/>
      <c r="EPP34" s="84"/>
      <c r="EPQ34" s="84"/>
      <c r="EPR34" s="84"/>
      <c r="EPS34" s="84"/>
      <c r="EPT34" s="84"/>
      <c r="EPU34" s="84"/>
      <c r="EPV34" s="84"/>
      <c r="EPW34" s="84"/>
      <c r="EPX34" s="84"/>
      <c r="EPY34" s="84"/>
      <c r="EPZ34" s="84"/>
      <c r="EQA34" s="84"/>
      <c r="EQB34" s="84"/>
      <c r="EQC34" s="84"/>
      <c r="EQD34" s="84"/>
      <c r="EQE34" s="84"/>
      <c r="EQF34" s="84"/>
      <c r="EQG34" s="84"/>
      <c r="EQH34" s="84"/>
      <c r="EQI34" s="84"/>
      <c r="EQJ34" s="84"/>
      <c r="EQK34" s="84"/>
      <c r="EQL34" s="84"/>
      <c r="EQM34" s="84"/>
      <c r="EQN34" s="84"/>
      <c r="EQO34" s="84"/>
      <c r="EQP34" s="84"/>
      <c r="EQQ34" s="84"/>
      <c r="EQR34" s="84"/>
      <c r="EQS34" s="84"/>
      <c r="EQT34" s="84"/>
      <c r="EQU34" s="84"/>
      <c r="EQV34" s="84"/>
      <c r="EQW34" s="84"/>
      <c r="EQX34" s="84"/>
      <c r="EQY34" s="84"/>
      <c r="EQZ34" s="84"/>
      <c r="ERA34" s="84"/>
      <c r="ERB34" s="84"/>
      <c r="ERC34" s="84"/>
      <c r="ERD34" s="84"/>
      <c r="ERE34" s="84"/>
      <c r="ERF34" s="84"/>
      <c r="ERG34" s="84"/>
      <c r="ERH34" s="84"/>
      <c r="ERI34" s="84"/>
      <c r="ERJ34" s="84"/>
      <c r="ERK34" s="84"/>
      <c r="ERL34" s="84"/>
      <c r="ERM34" s="84"/>
      <c r="ERN34" s="84"/>
      <c r="ERO34" s="84"/>
      <c r="ERP34" s="84"/>
      <c r="ERQ34" s="84"/>
      <c r="ERR34" s="84"/>
      <c r="ERS34" s="84"/>
      <c r="ERT34" s="84"/>
      <c r="ERU34" s="84"/>
      <c r="ERV34" s="84"/>
      <c r="ERW34" s="84"/>
      <c r="ERX34" s="84"/>
      <c r="ERY34" s="84"/>
      <c r="ERZ34" s="84"/>
      <c r="ESA34" s="84"/>
      <c r="ESB34" s="84"/>
      <c r="ESC34" s="84"/>
      <c r="ESD34" s="84"/>
      <c r="ESE34" s="84"/>
      <c r="ESF34" s="84"/>
      <c r="ESG34" s="84"/>
      <c r="ESH34" s="84"/>
      <c r="ESI34" s="84"/>
      <c r="ESJ34" s="84"/>
      <c r="ESK34" s="84"/>
      <c r="ESL34" s="84"/>
      <c r="ESM34" s="84"/>
      <c r="ESN34" s="84"/>
      <c r="ESO34" s="84"/>
      <c r="ESP34" s="84"/>
      <c r="ESQ34" s="84"/>
      <c r="ESR34" s="84"/>
      <c r="ESS34" s="84"/>
      <c r="EST34" s="84"/>
      <c r="ESU34" s="84"/>
      <c r="ESV34" s="84"/>
      <c r="ESW34" s="84"/>
      <c r="ESX34" s="84"/>
      <c r="ESY34" s="84"/>
      <c r="ESZ34" s="84"/>
      <c r="ETA34" s="84"/>
      <c r="ETB34" s="84"/>
      <c r="ETC34" s="84"/>
      <c r="ETD34" s="84"/>
      <c r="ETE34" s="84"/>
      <c r="ETF34" s="84"/>
      <c r="ETG34" s="84"/>
      <c r="ETH34" s="84"/>
      <c r="ETI34" s="84"/>
      <c r="ETJ34" s="84"/>
      <c r="ETK34" s="84"/>
      <c r="ETL34" s="84"/>
      <c r="ETM34" s="84"/>
      <c r="ETN34" s="84"/>
      <c r="ETO34" s="84"/>
      <c r="ETP34" s="84"/>
      <c r="ETQ34" s="84"/>
      <c r="ETR34" s="84"/>
      <c r="ETS34" s="84"/>
      <c r="ETT34" s="84"/>
      <c r="ETU34" s="84"/>
      <c r="ETV34" s="84"/>
      <c r="ETW34" s="84"/>
      <c r="ETX34" s="84"/>
      <c r="ETY34" s="84"/>
      <c r="ETZ34" s="84"/>
      <c r="EUA34" s="84"/>
      <c r="EUB34" s="84"/>
      <c r="EUC34" s="84"/>
      <c r="EUD34" s="84"/>
      <c r="EUE34" s="84"/>
      <c r="EUF34" s="84"/>
      <c r="EUG34" s="84"/>
      <c r="EUH34" s="84"/>
      <c r="EUI34" s="84"/>
      <c r="EUJ34" s="84"/>
      <c r="EUK34" s="84"/>
      <c r="EUL34" s="84"/>
      <c r="EUM34" s="84"/>
      <c r="EUN34" s="84"/>
      <c r="EUO34" s="84"/>
      <c r="EUP34" s="84"/>
      <c r="EUQ34" s="84"/>
      <c r="EUR34" s="84"/>
      <c r="EUS34" s="84"/>
      <c r="EUT34" s="84"/>
      <c r="EUU34" s="84"/>
      <c r="EUV34" s="84"/>
      <c r="EUW34" s="84"/>
      <c r="EUX34" s="84"/>
      <c r="EUY34" s="84"/>
      <c r="EUZ34" s="84"/>
      <c r="EVA34" s="84"/>
      <c r="EVB34" s="84"/>
      <c r="EVC34" s="84"/>
      <c r="EVD34" s="84"/>
      <c r="EVE34" s="84"/>
      <c r="EVF34" s="84"/>
      <c r="EVG34" s="84"/>
      <c r="EVH34" s="84"/>
      <c r="EVI34" s="84"/>
      <c r="EVJ34" s="84"/>
      <c r="EVK34" s="84"/>
      <c r="EVL34" s="84"/>
      <c r="EVM34" s="84"/>
      <c r="EVN34" s="84"/>
      <c r="EVO34" s="84"/>
      <c r="EVP34" s="84"/>
      <c r="EVQ34" s="84"/>
      <c r="EVR34" s="84"/>
      <c r="EVS34" s="84"/>
      <c r="EVT34" s="84"/>
      <c r="EVU34" s="84"/>
      <c r="EVV34" s="84"/>
      <c r="EVW34" s="84"/>
      <c r="EVX34" s="84"/>
      <c r="EVY34" s="84"/>
      <c r="EVZ34" s="84"/>
      <c r="EWA34" s="84"/>
      <c r="EWB34" s="84"/>
      <c r="EWC34" s="84"/>
      <c r="EWD34" s="84"/>
      <c r="EWE34" s="84"/>
      <c r="EWF34" s="84"/>
      <c r="EWG34" s="84"/>
      <c r="EWH34" s="84"/>
      <c r="EWI34" s="84"/>
      <c r="EWJ34" s="84"/>
      <c r="EWK34" s="84"/>
      <c r="EWL34" s="84"/>
      <c r="EWM34" s="84"/>
      <c r="EWN34" s="84"/>
      <c r="EWO34" s="84"/>
      <c r="EWP34" s="84"/>
      <c r="EWQ34" s="84"/>
      <c r="EWR34" s="84"/>
      <c r="EWS34" s="84"/>
      <c r="EWT34" s="84"/>
      <c r="EWU34" s="84"/>
      <c r="EWV34" s="84"/>
      <c r="EWW34" s="84"/>
      <c r="EWX34" s="84"/>
      <c r="EWY34" s="84"/>
      <c r="EWZ34" s="84"/>
      <c r="EXA34" s="84"/>
      <c r="EXB34" s="84"/>
      <c r="EXC34" s="84"/>
      <c r="EXD34" s="84"/>
      <c r="EXE34" s="84"/>
      <c r="EXF34" s="84"/>
      <c r="EXG34" s="84"/>
      <c r="EXH34" s="84"/>
      <c r="EXI34" s="84"/>
      <c r="EXJ34" s="84"/>
      <c r="EXK34" s="84"/>
      <c r="EXL34" s="84"/>
      <c r="EXM34" s="84"/>
      <c r="EXN34" s="84"/>
      <c r="EXO34" s="84"/>
      <c r="EXP34" s="84"/>
      <c r="EXQ34" s="84"/>
      <c r="EXR34" s="84"/>
      <c r="EXS34" s="84"/>
      <c r="EXT34" s="84"/>
      <c r="EXU34" s="84"/>
      <c r="EXV34" s="84"/>
      <c r="EXW34" s="84"/>
      <c r="EXX34" s="84"/>
      <c r="EXY34" s="84"/>
      <c r="EXZ34" s="84"/>
      <c r="EYA34" s="84"/>
      <c r="EYB34" s="84"/>
      <c r="EYC34" s="84"/>
      <c r="EYD34" s="84"/>
      <c r="EYE34" s="84"/>
      <c r="EYF34" s="84"/>
      <c r="EYG34" s="84"/>
      <c r="EYH34" s="84"/>
      <c r="EYI34" s="84"/>
      <c r="EYJ34" s="84"/>
      <c r="EYK34" s="84"/>
      <c r="EYL34" s="84"/>
      <c r="EYM34" s="84"/>
      <c r="EYN34" s="84"/>
      <c r="EYO34" s="84"/>
      <c r="EYP34" s="84"/>
      <c r="EYQ34" s="84"/>
      <c r="EYR34" s="84"/>
      <c r="EYS34" s="84"/>
      <c r="EYT34" s="84"/>
      <c r="EYU34" s="84"/>
      <c r="EYV34" s="84"/>
      <c r="EYW34" s="84"/>
      <c r="EYX34" s="84"/>
      <c r="EYY34" s="84"/>
      <c r="EYZ34" s="84"/>
      <c r="EZA34" s="84"/>
      <c r="EZB34" s="84"/>
      <c r="EZC34" s="84"/>
      <c r="EZD34" s="84"/>
      <c r="EZE34" s="84"/>
      <c r="EZF34" s="84"/>
      <c r="EZG34" s="84"/>
      <c r="EZH34" s="84"/>
      <c r="EZI34" s="84"/>
      <c r="EZJ34" s="84"/>
      <c r="EZK34" s="84"/>
      <c r="EZL34" s="84"/>
      <c r="EZM34" s="84"/>
      <c r="EZN34" s="84"/>
      <c r="EZO34" s="84"/>
      <c r="EZP34" s="84"/>
      <c r="EZQ34" s="84"/>
      <c r="EZR34" s="84"/>
      <c r="EZS34" s="84"/>
      <c r="EZT34" s="84"/>
      <c r="EZU34" s="84"/>
      <c r="EZV34" s="84"/>
      <c r="EZW34" s="84"/>
      <c r="EZX34" s="84"/>
      <c r="EZY34" s="84"/>
      <c r="EZZ34" s="84"/>
      <c r="FAA34" s="84"/>
      <c r="FAB34" s="84"/>
      <c r="FAC34" s="84"/>
      <c r="FAD34" s="84"/>
      <c r="FAE34" s="84"/>
      <c r="FAF34" s="84"/>
      <c r="FAG34" s="84"/>
      <c r="FAH34" s="84"/>
      <c r="FAI34" s="84"/>
      <c r="FAJ34" s="84"/>
      <c r="FAK34" s="84"/>
      <c r="FAL34" s="84"/>
      <c r="FAM34" s="84"/>
      <c r="FAN34" s="84"/>
      <c r="FAO34" s="84"/>
      <c r="FAP34" s="84"/>
      <c r="FAQ34" s="84"/>
      <c r="FAR34" s="84"/>
      <c r="FAS34" s="84"/>
      <c r="FAT34" s="84"/>
      <c r="FAU34" s="84"/>
      <c r="FAV34" s="84"/>
      <c r="FAW34" s="84"/>
      <c r="FAX34" s="84"/>
      <c r="FAY34" s="84"/>
      <c r="FAZ34" s="84"/>
      <c r="FBA34" s="84"/>
      <c r="FBB34" s="84"/>
      <c r="FBC34" s="84"/>
      <c r="FBD34" s="84"/>
      <c r="FBE34" s="84"/>
      <c r="FBF34" s="84"/>
      <c r="FBG34" s="84"/>
      <c r="FBH34" s="84"/>
      <c r="FBI34" s="84"/>
      <c r="FBJ34" s="84"/>
      <c r="FBK34" s="84"/>
      <c r="FBL34" s="84"/>
      <c r="FBM34" s="84"/>
      <c r="FBN34" s="84"/>
      <c r="FBO34" s="84"/>
      <c r="FBP34" s="84"/>
      <c r="FBQ34" s="84"/>
      <c r="FBR34" s="84"/>
      <c r="FBS34" s="84"/>
      <c r="FBT34" s="84"/>
      <c r="FBU34" s="84"/>
      <c r="FBV34" s="84"/>
      <c r="FBW34" s="84"/>
      <c r="FBX34" s="84"/>
      <c r="FBY34" s="84"/>
      <c r="FBZ34" s="84"/>
      <c r="FCA34" s="84"/>
      <c r="FCB34" s="84"/>
      <c r="FCC34" s="84"/>
      <c r="FCD34" s="84"/>
      <c r="FCE34" s="84"/>
      <c r="FCF34" s="84"/>
      <c r="FCG34" s="84"/>
      <c r="FCH34" s="84"/>
      <c r="FCI34" s="84"/>
      <c r="FCJ34" s="84"/>
      <c r="FCK34" s="84"/>
      <c r="FCL34" s="84"/>
      <c r="FCM34" s="84"/>
      <c r="FCN34" s="84"/>
      <c r="FCO34" s="84"/>
      <c r="FCP34" s="84"/>
      <c r="FCQ34" s="84"/>
      <c r="FCR34" s="84"/>
      <c r="FCS34" s="84"/>
      <c r="FCT34" s="84"/>
      <c r="FCU34" s="84"/>
      <c r="FCV34" s="84"/>
      <c r="FCW34" s="84"/>
      <c r="FCX34" s="84"/>
      <c r="FCY34" s="84"/>
      <c r="FCZ34" s="84"/>
      <c r="FDA34" s="84"/>
      <c r="FDB34" s="84"/>
      <c r="FDC34" s="84"/>
      <c r="FDD34" s="84"/>
      <c r="FDE34" s="84"/>
      <c r="FDF34" s="84"/>
      <c r="FDG34" s="84"/>
      <c r="FDH34" s="84"/>
      <c r="FDI34" s="84"/>
      <c r="FDJ34" s="84"/>
      <c r="FDK34" s="84"/>
      <c r="FDL34" s="84"/>
      <c r="FDM34" s="84"/>
      <c r="FDN34" s="84"/>
      <c r="FDO34" s="84"/>
      <c r="FDP34" s="84"/>
      <c r="FDQ34" s="84"/>
      <c r="FDR34" s="84"/>
      <c r="FDS34" s="84"/>
      <c r="FDT34" s="84"/>
      <c r="FDU34" s="84"/>
      <c r="FDV34" s="84"/>
      <c r="FDW34" s="84"/>
      <c r="FDX34" s="84"/>
      <c r="FDY34" s="84"/>
      <c r="FDZ34" s="84"/>
      <c r="FEA34" s="84"/>
      <c r="FEB34" s="84"/>
      <c r="FEC34" s="84"/>
      <c r="FED34" s="84"/>
      <c r="FEE34" s="84"/>
      <c r="FEF34" s="84"/>
      <c r="FEG34" s="84"/>
      <c r="FEH34" s="84"/>
      <c r="FEI34" s="84"/>
      <c r="FEJ34" s="84"/>
      <c r="FEK34" s="84"/>
      <c r="FEL34" s="84"/>
      <c r="FEM34" s="84"/>
      <c r="FEN34" s="84"/>
      <c r="FEO34" s="84"/>
      <c r="FEP34" s="84"/>
      <c r="FEQ34" s="84"/>
      <c r="FER34" s="84"/>
      <c r="FES34" s="84"/>
      <c r="FET34" s="84"/>
      <c r="FEU34" s="84"/>
      <c r="FEV34" s="84"/>
      <c r="FEW34" s="84"/>
      <c r="FEX34" s="84"/>
      <c r="FEY34" s="84"/>
      <c r="FEZ34" s="84"/>
      <c r="FFA34" s="84"/>
      <c r="FFB34" s="84"/>
      <c r="FFC34" s="84"/>
      <c r="FFD34" s="84"/>
      <c r="FFE34" s="84"/>
      <c r="FFF34" s="84"/>
      <c r="FFG34" s="84"/>
      <c r="FFH34" s="84"/>
      <c r="FFI34" s="84"/>
      <c r="FFJ34" s="84"/>
      <c r="FFK34" s="84"/>
      <c r="FFL34" s="84"/>
      <c r="FFM34" s="84"/>
      <c r="FFN34" s="84"/>
      <c r="FFO34" s="84"/>
      <c r="FFP34" s="84"/>
      <c r="FFQ34" s="84"/>
      <c r="FFR34" s="84"/>
      <c r="FFS34" s="84"/>
      <c r="FFT34" s="84"/>
      <c r="FFU34" s="84"/>
      <c r="FFV34" s="84"/>
      <c r="FFW34" s="84"/>
      <c r="FFX34" s="84"/>
      <c r="FFY34" s="84"/>
      <c r="FFZ34" s="84"/>
      <c r="FGA34" s="84"/>
      <c r="FGB34" s="84"/>
      <c r="FGC34" s="84"/>
      <c r="FGD34" s="84"/>
      <c r="FGE34" s="84"/>
      <c r="FGF34" s="84"/>
      <c r="FGG34" s="84"/>
      <c r="FGH34" s="84"/>
      <c r="FGI34" s="84"/>
      <c r="FGJ34" s="84"/>
      <c r="FGK34" s="84"/>
      <c r="FGL34" s="84"/>
      <c r="FGM34" s="84"/>
      <c r="FGN34" s="84"/>
      <c r="FGO34" s="84"/>
      <c r="FGP34" s="84"/>
      <c r="FGQ34" s="84"/>
      <c r="FGR34" s="84"/>
      <c r="FGS34" s="84"/>
      <c r="FGT34" s="84"/>
      <c r="FGU34" s="84"/>
      <c r="FGV34" s="84"/>
      <c r="FGW34" s="84"/>
      <c r="FGX34" s="84"/>
      <c r="FGY34" s="84"/>
      <c r="FGZ34" s="84"/>
      <c r="FHA34" s="84"/>
      <c r="FHB34" s="84"/>
      <c r="FHC34" s="84"/>
      <c r="FHD34" s="84"/>
      <c r="FHE34" s="84"/>
      <c r="FHF34" s="84"/>
      <c r="FHG34" s="84"/>
      <c r="FHH34" s="84"/>
      <c r="FHI34" s="84"/>
      <c r="FHJ34" s="84"/>
      <c r="FHK34" s="84"/>
      <c r="FHL34" s="84"/>
      <c r="FHM34" s="84"/>
      <c r="FHN34" s="84"/>
      <c r="FHO34" s="84"/>
      <c r="FHP34" s="84"/>
      <c r="FHQ34" s="84"/>
      <c r="FHR34" s="84"/>
      <c r="FHS34" s="84"/>
      <c r="FHT34" s="84"/>
      <c r="FHU34" s="84"/>
      <c r="FHV34" s="84"/>
      <c r="FHW34" s="84"/>
      <c r="FHX34" s="84"/>
      <c r="FHY34" s="84"/>
      <c r="FHZ34" s="84"/>
      <c r="FIA34" s="84"/>
      <c r="FIB34" s="84"/>
      <c r="FIC34" s="84"/>
      <c r="FID34" s="84"/>
      <c r="FIE34" s="84"/>
      <c r="FIF34" s="84"/>
      <c r="FIG34" s="84"/>
      <c r="FIH34" s="84"/>
      <c r="FII34" s="84"/>
      <c r="FIJ34" s="84"/>
      <c r="FIK34" s="84"/>
      <c r="FIL34" s="84"/>
      <c r="FIM34" s="84"/>
      <c r="FIN34" s="84"/>
      <c r="FIO34" s="84"/>
      <c r="FIP34" s="84"/>
      <c r="FIQ34" s="84"/>
      <c r="FIR34" s="84"/>
      <c r="FIS34" s="84"/>
      <c r="FIT34" s="84"/>
      <c r="FIU34" s="84"/>
      <c r="FIV34" s="84"/>
      <c r="FIW34" s="84"/>
      <c r="FIX34" s="84"/>
      <c r="FIY34" s="84"/>
      <c r="FIZ34" s="84"/>
      <c r="FJA34" s="84"/>
      <c r="FJB34" s="84"/>
      <c r="FJC34" s="84"/>
      <c r="FJD34" s="84"/>
      <c r="FJE34" s="84"/>
      <c r="FJF34" s="84"/>
      <c r="FJG34" s="84"/>
      <c r="FJH34" s="84"/>
      <c r="FJI34" s="84"/>
      <c r="FJJ34" s="84"/>
      <c r="FJK34" s="84"/>
      <c r="FJL34" s="84"/>
      <c r="FJM34" s="84"/>
      <c r="FJN34" s="84"/>
      <c r="FJO34" s="84"/>
      <c r="FJP34" s="84"/>
      <c r="FJQ34" s="84"/>
      <c r="FJR34" s="84"/>
      <c r="FJS34" s="84"/>
      <c r="FJT34" s="84"/>
      <c r="FJU34" s="84"/>
      <c r="FJV34" s="84"/>
      <c r="FJW34" s="84"/>
      <c r="FJX34" s="84"/>
      <c r="FJY34" s="84"/>
      <c r="FJZ34" s="84"/>
      <c r="FKA34" s="84"/>
      <c r="FKB34" s="84"/>
      <c r="FKC34" s="84"/>
      <c r="FKD34" s="84"/>
      <c r="FKE34" s="84"/>
      <c r="FKF34" s="84"/>
      <c r="FKG34" s="84"/>
      <c r="FKH34" s="84"/>
      <c r="FKI34" s="84"/>
      <c r="FKJ34" s="84"/>
      <c r="FKK34" s="84"/>
      <c r="FKL34" s="84"/>
      <c r="FKM34" s="84"/>
      <c r="FKN34" s="84"/>
      <c r="FKO34" s="84"/>
      <c r="FKP34" s="84"/>
      <c r="FKQ34" s="84"/>
      <c r="FKR34" s="84"/>
      <c r="FKS34" s="84"/>
      <c r="FKT34" s="84"/>
      <c r="FKU34" s="84"/>
      <c r="FKV34" s="84"/>
      <c r="FKW34" s="84"/>
      <c r="FKX34" s="84"/>
      <c r="FKY34" s="84"/>
      <c r="FKZ34" s="84"/>
      <c r="FLA34" s="84"/>
      <c r="FLB34" s="84"/>
      <c r="FLC34" s="84"/>
      <c r="FLD34" s="84"/>
      <c r="FLE34" s="84"/>
      <c r="FLF34" s="84"/>
      <c r="FLG34" s="84"/>
      <c r="FLH34" s="84"/>
      <c r="FLI34" s="84"/>
      <c r="FLJ34" s="84"/>
      <c r="FLK34" s="84"/>
      <c r="FLL34" s="84"/>
      <c r="FLM34" s="84"/>
      <c r="FLN34" s="84"/>
      <c r="FLO34" s="84"/>
      <c r="FLP34" s="84"/>
      <c r="FLQ34" s="84"/>
      <c r="FLR34" s="84"/>
      <c r="FLS34" s="84"/>
      <c r="FLT34" s="84"/>
      <c r="FLU34" s="84"/>
      <c r="FLV34" s="84"/>
      <c r="FLW34" s="84"/>
      <c r="FLX34" s="84"/>
      <c r="FLY34" s="84"/>
      <c r="FLZ34" s="84"/>
      <c r="FMA34" s="84"/>
      <c r="FMB34" s="84"/>
      <c r="FMC34" s="84"/>
      <c r="FMD34" s="84"/>
      <c r="FME34" s="84"/>
      <c r="FMF34" s="84"/>
      <c r="FMG34" s="84"/>
      <c r="FMH34" s="84"/>
      <c r="FMI34" s="84"/>
      <c r="FMJ34" s="84"/>
      <c r="FMK34" s="84"/>
      <c r="FML34" s="84"/>
      <c r="FMM34" s="84"/>
      <c r="FMN34" s="84"/>
      <c r="FMO34" s="84"/>
      <c r="FMP34" s="84"/>
      <c r="FMQ34" s="84"/>
      <c r="FMR34" s="84"/>
      <c r="FMS34" s="84"/>
      <c r="FMT34" s="84"/>
      <c r="FMU34" s="84"/>
      <c r="FMV34" s="84"/>
      <c r="FMW34" s="84"/>
      <c r="FMX34" s="84"/>
      <c r="FMY34" s="84"/>
      <c r="FMZ34" s="84"/>
      <c r="FNA34" s="84"/>
      <c r="FNB34" s="84"/>
      <c r="FNC34" s="84"/>
      <c r="FND34" s="84"/>
      <c r="FNE34" s="84"/>
      <c r="FNF34" s="84"/>
      <c r="FNG34" s="84"/>
      <c r="FNH34" s="84"/>
      <c r="FNI34" s="84"/>
      <c r="FNJ34" s="84"/>
      <c r="FNK34" s="84"/>
      <c r="FNL34" s="84"/>
      <c r="FNM34" s="84"/>
      <c r="FNN34" s="84"/>
      <c r="FNO34" s="84"/>
      <c r="FNP34" s="84"/>
      <c r="FNQ34" s="84"/>
      <c r="FNR34" s="84"/>
      <c r="FNS34" s="84"/>
      <c r="FNT34" s="84"/>
      <c r="FNU34" s="84"/>
      <c r="FNV34" s="84"/>
      <c r="FNW34" s="84"/>
      <c r="FNX34" s="84"/>
      <c r="FNY34" s="84"/>
      <c r="FNZ34" s="84"/>
      <c r="FOA34" s="84"/>
      <c r="FOB34" s="84"/>
      <c r="FOC34" s="84"/>
      <c r="FOD34" s="84"/>
      <c r="FOE34" s="84"/>
      <c r="FOF34" s="84"/>
      <c r="FOG34" s="84"/>
      <c r="FOH34" s="84"/>
      <c r="FOI34" s="84"/>
      <c r="FOJ34" s="84"/>
      <c r="FOK34" s="84"/>
      <c r="FOL34" s="84"/>
      <c r="FOM34" s="84"/>
      <c r="FON34" s="84"/>
      <c r="FOO34" s="84"/>
      <c r="FOP34" s="84"/>
      <c r="FOQ34" s="84"/>
      <c r="FOR34" s="84"/>
      <c r="FOS34" s="84"/>
      <c r="FOT34" s="84"/>
      <c r="FOU34" s="84"/>
      <c r="FOV34" s="84"/>
      <c r="FOW34" s="84"/>
      <c r="FOX34" s="84"/>
      <c r="FOY34" s="84"/>
      <c r="FOZ34" s="84"/>
      <c r="FPA34" s="84"/>
      <c r="FPB34" s="84"/>
      <c r="FPC34" s="84"/>
      <c r="FPD34" s="84"/>
      <c r="FPE34" s="84"/>
      <c r="FPF34" s="84"/>
      <c r="FPG34" s="84"/>
      <c r="FPH34" s="84"/>
      <c r="FPI34" s="84"/>
      <c r="FPJ34" s="84"/>
      <c r="FPK34" s="84"/>
      <c r="FPL34" s="84"/>
      <c r="FPM34" s="84"/>
      <c r="FPN34" s="84"/>
      <c r="FPO34" s="84"/>
      <c r="FPP34" s="84"/>
      <c r="FPQ34" s="84"/>
      <c r="FPR34" s="84"/>
      <c r="FPS34" s="84"/>
      <c r="FPT34" s="84"/>
      <c r="FPU34" s="84"/>
      <c r="FPV34" s="84"/>
      <c r="FPW34" s="84"/>
      <c r="FPX34" s="84"/>
      <c r="FPY34" s="84"/>
      <c r="FPZ34" s="84"/>
      <c r="FQA34" s="84"/>
      <c r="FQB34" s="84"/>
      <c r="FQC34" s="84"/>
      <c r="FQD34" s="84"/>
      <c r="FQE34" s="84"/>
      <c r="FQF34" s="84"/>
      <c r="FQG34" s="84"/>
      <c r="FQH34" s="84"/>
      <c r="FQI34" s="84"/>
      <c r="FQJ34" s="84"/>
      <c r="FQK34" s="84"/>
      <c r="FQL34" s="84"/>
      <c r="FQM34" s="84"/>
      <c r="FQN34" s="84"/>
      <c r="FQO34" s="84"/>
      <c r="FQP34" s="84"/>
      <c r="FQQ34" s="84"/>
      <c r="FQR34" s="84"/>
      <c r="FQS34" s="84"/>
      <c r="FQT34" s="84"/>
      <c r="FQU34" s="84"/>
      <c r="FQV34" s="84"/>
      <c r="FQW34" s="84"/>
      <c r="FQX34" s="84"/>
      <c r="FQY34" s="84"/>
      <c r="FQZ34" s="84"/>
      <c r="FRA34" s="84"/>
      <c r="FRB34" s="84"/>
      <c r="FRC34" s="84"/>
      <c r="FRD34" s="84"/>
      <c r="FRE34" s="84"/>
      <c r="FRF34" s="84"/>
      <c r="FRG34" s="84"/>
      <c r="FRH34" s="84"/>
      <c r="FRI34" s="84"/>
      <c r="FRJ34" s="84"/>
      <c r="FRK34" s="84"/>
      <c r="FRL34" s="84"/>
      <c r="FRM34" s="84"/>
      <c r="FRN34" s="84"/>
      <c r="FRO34" s="84"/>
      <c r="FRP34" s="84"/>
      <c r="FRQ34" s="84"/>
      <c r="FRR34" s="84"/>
      <c r="FRS34" s="84"/>
      <c r="FRT34" s="84"/>
      <c r="FRU34" s="84"/>
      <c r="FRV34" s="84"/>
      <c r="FRW34" s="84"/>
      <c r="FRX34" s="84"/>
      <c r="FRY34" s="84"/>
      <c r="FRZ34" s="84"/>
      <c r="FSA34" s="84"/>
      <c r="FSB34" s="84"/>
      <c r="FSC34" s="84"/>
      <c r="FSD34" s="84"/>
      <c r="FSE34" s="84"/>
      <c r="FSF34" s="84"/>
      <c r="FSG34" s="84"/>
      <c r="FSH34" s="84"/>
      <c r="FSI34" s="84"/>
      <c r="FSJ34" s="84"/>
      <c r="FSK34" s="84"/>
      <c r="FSL34" s="84"/>
      <c r="FSM34" s="84"/>
      <c r="FSN34" s="84"/>
      <c r="FSO34" s="84"/>
      <c r="FSP34" s="84"/>
      <c r="FSQ34" s="84"/>
      <c r="FSR34" s="84"/>
      <c r="FSS34" s="84"/>
      <c r="FST34" s="84"/>
      <c r="FSU34" s="84"/>
      <c r="FSV34" s="84"/>
      <c r="FSW34" s="84"/>
      <c r="FSX34" s="84"/>
      <c r="FSY34" s="84"/>
      <c r="FSZ34" s="84"/>
      <c r="FTA34" s="84"/>
      <c r="FTB34" s="84"/>
      <c r="FTC34" s="84"/>
      <c r="FTD34" s="84"/>
      <c r="FTE34" s="84"/>
      <c r="FTF34" s="84"/>
      <c r="FTG34" s="84"/>
      <c r="FTH34" s="84"/>
      <c r="FTI34" s="84"/>
      <c r="FTJ34" s="84"/>
      <c r="FTK34" s="84"/>
      <c r="FTL34" s="84"/>
      <c r="FTM34" s="84"/>
      <c r="FTN34" s="84"/>
      <c r="FTO34" s="84"/>
      <c r="FTP34" s="84"/>
      <c r="FTQ34" s="84"/>
      <c r="FTR34" s="84"/>
      <c r="FTS34" s="84"/>
      <c r="FTT34" s="84"/>
      <c r="FTU34" s="84"/>
      <c r="FTV34" s="84"/>
      <c r="FTW34" s="84"/>
      <c r="FTX34" s="84"/>
      <c r="FTY34" s="84"/>
      <c r="FTZ34" s="84"/>
      <c r="FUA34" s="84"/>
      <c r="FUB34" s="84"/>
      <c r="FUC34" s="84"/>
      <c r="FUD34" s="84"/>
      <c r="FUE34" s="84"/>
      <c r="FUF34" s="84"/>
      <c r="FUG34" s="84"/>
      <c r="FUH34" s="84"/>
      <c r="FUI34" s="84"/>
      <c r="FUJ34" s="84"/>
      <c r="FUK34" s="84"/>
      <c r="FUL34" s="84"/>
      <c r="FUM34" s="84"/>
      <c r="FUN34" s="84"/>
      <c r="FUO34" s="84"/>
      <c r="FUP34" s="84"/>
      <c r="FUQ34" s="84"/>
      <c r="FUR34" s="84"/>
      <c r="FUS34" s="84"/>
      <c r="FUT34" s="84"/>
      <c r="FUU34" s="84"/>
      <c r="FUV34" s="84"/>
      <c r="FUW34" s="84"/>
      <c r="FUX34" s="84"/>
      <c r="FUY34" s="84"/>
      <c r="FUZ34" s="84"/>
      <c r="FVA34" s="84"/>
      <c r="FVB34" s="84"/>
      <c r="FVC34" s="84"/>
      <c r="FVD34" s="84"/>
      <c r="FVE34" s="84"/>
      <c r="FVF34" s="84"/>
      <c r="FVG34" s="84"/>
      <c r="FVH34" s="84"/>
      <c r="FVI34" s="84"/>
      <c r="FVJ34" s="84"/>
      <c r="FVK34" s="84"/>
      <c r="FVL34" s="84"/>
      <c r="FVM34" s="84"/>
      <c r="FVN34" s="84"/>
      <c r="FVO34" s="84"/>
      <c r="FVP34" s="84"/>
      <c r="FVQ34" s="84"/>
      <c r="FVR34" s="84"/>
      <c r="FVS34" s="84"/>
      <c r="FVT34" s="84"/>
      <c r="FVU34" s="84"/>
      <c r="FVV34" s="84"/>
      <c r="FVW34" s="84"/>
      <c r="FVX34" s="84"/>
      <c r="FVY34" s="84"/>
      <c r="FVZ34" s="84"/>
      <c r="FWA34" s="84"/>
      <c r="FWB34" s="84"/>
      <c r="FWC34" s="84"/>
      <c r="FWD34" s="84"/>
      <c r="FWE34" s="84"/>
      <c r="FWF34" s="84"/>
      <c r="FWG34" s="84"/>
      <c r="FWH34" s="84"/>
      <c r="FWI34" s="84"/>
      <c r="FWJ34" s="84"/>
      <c r="FWK34" s="84"/>
      <c r="FWL34" s="84"/>
      <c r="FWM34" s="84"/>
      <c r="FWN34" s="84"/>
      <c r="FWO34" s="84"/>
      <c r="FWP34" s="84"/>
      <c r="FWQ34" s="84"/>
      <c r="FWR34" s="84"/>
      <c r="FWS34" s="84"/>
      <c r="FWT34" s="84"/>
      <c r="FWU34" s="84"/>
      <c r="FWV34" s="84"/>
      <c r="FWW34" s="84"/>
      <c r="FWX34" s="84"/>
      <c r="FWY34" s="84"/>
      <c r="FWZ34" s="84"/>
      <c r="FXA34" s="84"/>
      <c r="FXB34" s="84"/>
      <c r="FXC34" s="84"/>
      <c r="FXD34" s="84"/>
      <c r="FXE34" s="84"/>
      <c r="FXF34" s="84"/>
      <c r="FXG34" s="84"/>
      <c r="FXH34" s="84"/>
      <c r="FXI34" s="84"/>
      <c r="FXJ34" s="84"/>
      <c r="FXK34" s="84"/>
      <c r="FXL34" s="84"/>
      <c r="FXM34" s="84"/>
      <c r="FXN34" s="84"/>
      <c r="FXO34" s="84"/>
      <c r="FXP34" s="84"/>
      <c r="FXQ34" s="84"/>
      <c r="FXR34" s="84"/>
      <c r="FXS34" s="84"/>
      <c r="FXT34" s="84"/>
      <c r="FXU34" s="84"/>
      <c r="FXV34" s="84"/>
      <c r="FXW34" s="84"/>
      <c r="FXX34" s="84"/>
      <c r="FXY34" s="84"/>
      <c r="FXZ34" s="84"/>
      <c r="FYA34" s="84"/>
      <c r="FYB34" s="84"/>
      <c r="FYC34" s="84"/>
      <c r="FYD34" s="84"/>
      <c r="FYE34" s="84"/>
      <c r="FYF34" s="84"/>
      <c r="FYG34" s="84"/>
      <c r="FYH34" s="84"/>
      <c r="FYI34" s="84"/>
      <c r="FYJ34" s="84"/>
      <c r="FYK34" s="84"/>
      <c r="FYL34" s="84"/>
      <c r="FYM34" s="84"/>
      <c r="FYN34" s="84"/>
      <c r="FYO34" s="84"/>
      <c r="FYP34" s="84"/>
      <c r="FYQ34" s="84"/>
      <c r="FYR34" s="84"/>
      <c r="FYS34" s="84"/>
      <c r="FYT34" s="84"/>
      <c r="FYU34" s="84"/>
      <c r="FYV34" s="84"/>
      <c r="FYW34" s="84"/>
      <c r="FYX34" s="84"/>
      <c r="FYY34" s="84"/>
      <c r="FYZ34" s="84"/>
      <c r="FZA34" s="84"/>
      <c r="FZB34" s="84"/>
      <c r="FZC34" s="84"/>
      <c r="FZD34" s="84"/>
      <c r="FZE34" s="84"/>
      <c r="FZF34" s="84"/>
      <c r="FZG34" s="84"/>
      <c r="FZH34" s="84"/>
      <c r="FZI34" s="84"/>
      <c r="FZJ34" s="84"/>
      <c r="FZK34" s="84"/>
      <c r="FZL34" s="84"/>
      <c r="FZM34" s="84"/>
      <c r="FZN34" s="84"/>
      <c r="FZO34" s="84"/>
      <c r="FZP34" s="84"/>
      <c r="FZQ34" s="84"/>
      <c r="FZR34" s="84"/>
      <c r="FZS34" s="84"/>
      <c r="FZT34" s="84"/>
      <c r="FZU34" s="84"/>
      <c r="FZV34" s="84"/>
      <c r="FZW34" s="84"/>
      <c r="FZX34" s="84"/>
      <c r="FZY34" s="84"/>
      <c r="FZZ34" s="84"/>
      <c r="GAA34" s="84"/>
      <c r="GAB34" s="84"/>
      <c r="GAC34" s="84"/>
      <c r="GAD34" s="84"/>
      <c r="GAE34" s="84"/>
      <c r="GAF34" s="84"/>
      <c r="GAG34" s="84"/>
      <c r="GAH34" s="84"/>
      <c r="GAI34" s="84"/>
      <c r="GAJ34" s="84"/>
      <c r="GAK34" s="84"/>
      <c r="GAL34" s="84"/>
      <c r="GAM34" s="84"/>
      <c r="GAN34" s="84"/>
      <c r="GAO34" s="84"/>
      <c r="GAP34" s="84"/>
      <c r="GAQ34" s="84"/>
      <c r="GAR34" s="84"/>
      <c r="GAS34" s="84"/>
      <c r="GAT34" s="84"/>
      <c r="GAU34" s="84"/>
      <c r="GAV34" s="84"/>
      <c r="GAW34" s="84"/>
      <c r="GAX34" s="84"/>
      <c r="GAY34" s="84"/>
      <c r="GAZ34" s="84"/>
      <c r="GBA34" s="84"/>
      <c r="GBB34" s="84"/>
      <c r="GBC34" s="84"/>
      <c r="GBD34" s="84"/>
      <c r="GBE34" s="84"/>
      <c r="GBF34" s="84"/>
      <c r="GBG34" s="84"/>
      <c r="GBH34" s="84"/>
      <c r="GBI34" s="84"/>
      <c r="GBJ34" s="84"/>
      <c r="GBK34" s="84"/>
      <c r="GBL34" s="84"/>
      <c r="GBM34" s="84"/>
      <c r="GBN34" s="84"/>
      <c r="GBO34" s="84"/>
      <c r="GBP34" s="84"/>
      <c r="GBQ34" s="84"/>
      <c r="GBR34" s="84"/>
      <c r="GBS34" s="84"/>
      <c r="GBT34" s="84"/>
      <c r="GBU34" s="84"/>
      <c r="GBV34" s="84"/>
      <c r="GBW34" s="84"/>
      <c r="GBX34" s="84"/>
      <c r="GBY34" s="84"/>
      <c r="GBZ34" s="84"/>
      <c r="GCA34" s="84"/>
      <c r="GCB34" s="84"/>
      <c r="GCC34" s="84"/>
      <c r="GCD34" s="84"/>
      <c r="GCE34" s="84"/>
      <c r="GCF34" s="84"/>
      <c r="GCG34" s="84"/>
      <c r="GCH34" s="84"/>
      <c r="GCI34" s="84"/>
      <c r="GCJ34" s="84"/>
      <c r="GCK34" s="84"/>
      <c r="GCL34" s="84"/>
      <c r="GCM34" s="84"/>
      <c r="GCN34" s="84"/>
      <c r="GCO34" s="84"/>
      <c r="GCP34" s="84"/>
      <c r="GCQ34" s="84"/>
      <c r="GCR34" s="84"/>
      <c r="GCS34" s="84"/>
      <c r="GCT34" s="84"/>
      <c r="GCU34" s="84"/>
      <c r="GCV34" s="84"/>
      <c r="GCW34" s="84"/>
      <c r="GCX34" s="84"/>
      <c r="GCY34" s="84"/>
      <c r="GCZ34" s="84"/>
      <c r="GDA34" s="84"/>
      <c r="GDB34" s="84"/>
      <c r="GDC34" s="84"/>
      <c r="GDD34" s="84"/>
      <c r="GDE34" s="84"/>
      <c r="GDF34" s="84"/>
      <c r="GDG34" s="84"/>
      <c r="GDH34" s="84"/>
      <c r="GDI34" s="84"/>
      <c r="GDJ34" s="84"/>
      <c r="GDK34" s="84"/>
      <c r="GDL34" s="84"/>
      <c r="GDM34" s="84"/>
      <c r="GDN34" s="84"/>
      <c r="GDO34" s="84"/>
      <c r="GDP34" s="84"/>
      <c r="GDQ34" s="84"/>
      <c r="GDR34" s="84"/>
      <c r="GDS34" s="84"/>
      <c r="GDT34" s="84"/>
      <c r="GDU34" s="84"/>
      <c r="GDV34" s="84"/>
      <c r="GDW34" s="84"/>
      <c r="GDX34" s="84"/>
      <c r="GDY34" s="84"/>
      <c r="GDZ34" s="84"/>
      <c r="GEA34" s="84"/>
      <c r="GEB34" s="84"/>
      <c r="GEC34" s="84"/>
      <c r="GED34" s="84"/>
      <c r="GEE34" s="84"/>
      <c r="GEF34" s="84"/>
      <c r="GEG34" s="84"/>
      <c r="GEH34" s="84"/>
      <c r="GEI34" s="84"/>
      <c r="GEJ34" s="84"/>
      <c r="GEK34" s="84"/>
      <c r="GEL34" s="84"/>
      <c r="GEM34" s="84"/>
      <c r="GEN34" s="84"/>
      <c r="GEO34" s="84"/>
      <c r="GEP34" s="84"/>
      <c r="GEQ34" s="84"/>
      <c r="GER34" s="84"/>
      <c r="GES34" s="84"/>
      <c r="GET34" s="84"/>
      <c r="GEU34" s="84"/>
      <c r="GEV34" s="84"/>
      <c r="GEW34" s="84"/>
      <c r="GEX34" s="84"/>
      <c r="GEY34" s="84"/>
      <c r="GEZ34" s="84"/>
      <c r="GFA34" s="84"/>
      <c r="GFB34" s="84"/>
      <c r="GFC34" s="84"/>
      <c r="GFD34" s="84"/>
      <c r="GFE34" s="84"/>
      <c r="GFF34" s="84"/>
      <c r="GFG34" s="84"/>
      <c r="GFH34" s="84"/>
      <c r="GFI34" s="84"/>
      <c r="GFJ34" s="84"/>
      <c r="GFK34" s="84"/>
      <c r="GFL34" s="84"/>
      <c r="GFM34" s="84"/>
      <c r="GFN34" s="84"/>
      <c r="GFO34" s="84"/>
      <c r="GFP34" s="84"/>
      <c r="GFQ34" s="84"/>
      <c r="GFR34" s="84"/>
      <c r="GFS34" s="84"/>
      <c r="GFT34" s="84"/>
      <c r="GFU34" s="84"/>
      <c r="GFV34" s="84"/>
      <c r="GFW34" s="84"/>
      <c r="GFX34" s="84"/>
      <c r="GFY34" s="84"/>
      <c r="GFZ34" s="84"/>
      <c r="GGA34" s="84"/>
      <c r="GGB34" s="84"/>
      <c r="GGC34" s="84"/>
      <c r="GGD34" s="84"/>
      <c r="GGE34" s="84"/>
      <c r="GGF34" s="84"/>
      <c r="GGG34" s="84"/>
      <c r="GGH34" s="84"/>
      <c r="GGI34" s="84"/>
      <c r="GGJ34" s="84"/>
      <c r="GGK34" s="84"/>
      <c r="GGL34" s="84"/>
      <c r="GGM34" s="84"/>
      <c r="GGN34" s="84"/>
      <c r="GGO34" s="84"/>
      <c r="GGP34" s="84"/>
      <c r="GGQ34" s="84"/>
      <c r="GGR34" s="84"/>
      <c r="GGS34" s="84"/>
      <c r="GGT34" s="84"/>
      <c r="GGU34" s="84"/>
      <c r="GGV34" s="84"/>
      <c r="GGW34" s="84"/>
      <c r="GGX34" s="84"/>
      <c r="GGY34" s="84"/>
      <c r="GGZ34" s="84"/>
      <c r="GHA34" s="84"/>
      <c r="GHB34" s="84"/>
      <c r="GHC34" s="84"/>
      <c r="GHD34" s="84"/>
      <c r="GHE34" s="84"/>
      <c r="GHF34" s="84"/>
      <c r="GHG34" s="84"/>
      <c r="GHH34" s="84"/>
      <c r="GHI34" s="84"/>
      <c r="GHJ34" s="84"/>
      <c r="GHK34" s="84"/>
      <c r="GHL34" s="84"/>
      <c r="GHM34" s="84"/>
      <c r="GHN34" s="84"/>
      <c r="GHO34" s="84"/>
      <c r="GHP34" s="84"/>
      <c r="GHQ34" s="84"/>
      <c r="GHR34" s="84"/>
      <c r="GHS34" s="84"/>
      <c r="GHT34" s="84"/>
      <c r="GHU34" s="84"/>
      <c r="GHV34" s="84"/>
      <c r="GHW34" s="84"/>
      <c r="GHX34" s="84"/>
      <c r="GHY34" s="84"/>
      <c r="GHZ34" s="84"/>
      <c r="GIA34" s="84"/>
      <c r="GIB34" s="84"/>
      <c r="GIC34" s="84"/>
      <c r="GID34" s="84"/>
      <c r="GIE34" s="84"/>
      <c r="GIF34" s="84"/>
      <c r="GIG34" s="84"/>
      <c r="GIH34" s="84"/>
      <c r="GII34" s="84"/>
      <c r="GIJ34" s="84"/>
      <c r="GIK34" s="84"/>
      <c r="GIL34" s="84"/>
      <c r="GIM34" s="84"/>
      <c r="GIN34" s="84"/>
      <c r="GIO34" s="84"/>
      <c r="GIP34" s="84"/>
      <c r="GIQ34" s="84"/>
      <c r="GIR34" s="84"/>
      <c r="GIS34" s="84"/>
      <c r="GIT34" s="84"/>
      <c r="GIU34" s="84"/>
      <c r="GIV34" s="84"/>
      <c r="GIW34" s="84"/>
      <c r="GIX34" s="84"/>
      <c r="GIY34" s="84"/>
      <c r="GIZ34" s="84"/>
      <c r="GJA34" s="84"/>
      <c r="GJB34" s="84"/>
      <c r="GJC34" s="84"/>
      <c r="GJD34" s="84"/>
      <c r="GJE34" s="84"/>
      <c r="GJF34" s="84"/>
      <c r="GJG34" s="84"/>
      <c r="GJH34" s="84"/>
      <c r="GJI34" s="84"/>
      <c r="GJJ34" s="84"/>
      <c r="GJK34" s="84"/>
      <c r="GJL34" s="84"/>
      <c r="GJM34" s="84"/>
      <c r="GJN34" s="84"/>
      <c r="GJO34" s="84"/>
      <c r="GJP34" s="84"/>
      <c r="GJQ34" s="84"/>
      <c r="GJR34" s="84"/>
      <c r="GJS34" s="84"/>
      <c r="GJT34" s="84"/>
      <c r="GJU34" s="84"/>
      <c r="GJV34" s="84"/>
      <c r="GJW34" s="84"/>
      <c r="GJX34" s="84"/>
      <c r="GJY34" s="84"/>
      <c r="GJZ34" s="84"/>
      <c r="GKA34" s="84"/>
      <c r="GKB34" s="84"/>
      <c r="GKC34" s="84"/>
      <c r="GKD34" s="84"/>
      <c r="GKE34" s="84"/>
      <c r="GKF34" s="84"/>
      <c r="GKG34" s="84"/>
      <c r="GKH34" s="84"/>
      <c r="GKI34" s="84"/>
      <c r="GKJ34" s="84"/>
      <c r="GKK34" s="84"/>
      <c r="GKL34" s="84"/>
      <c r="GKM34" s="84"/>
      <c r="GKN34" s="84"/>
      <c r="GKO34" s="84"/>
      <c r="GKP34" s="84"/>
      <c r="GKQ34" s="84"/>
      <c r="GKR34" s="84"/>
      <c r="GKS34" s="84"/>
      <c r="GKT34" s="84"/>
      <c r="GKU34" s="84"/>
      <c r="GKV34" s="84"/>
      <c r="GKW34" s="84"/>
      <c r="GKX34" s="84"/>
      <c r="GKY34" s="84"/>
      <c r="GKZ34" s="84"/>
      <c r="GLA34" s="84"/>
      <c r="GLB34" s="84"/>
      <c r="GLC34" s="84"/>
      <c r="GLD34" s="84"/>
      <c r="GLE34" s="84"/>
      <c r="GLF34" s="84"/>
      <c r="GLG34" s="84"/>
      <c r="GLH34" s="84"/>
      <c r="GLI34" s="84"/>
      <c r="GLJ34" s="84"/>
      <c r="GLK34" s="84"/>
      <c r="GLL34" s="84"/>
      <c r="GLM34" s="84"/>
      <c r="GLN34" s="84"/>
      <c r="GLO34" s="84"/>
      <c r="GLP34" s="84"/>
      <c r="GLQ34" s="84"/>
      <c r="GLR34" s="84"/>
      <c r="GLS34" s="84"/>
      <c r="GLT34" s="84"/>
      <c r="GLU34" s="84"/>
      <c r="GLV34" s="84"/>
      <c r="GLW34" s="84"/>
      <c r="GLX34" s="84"/>
      <c r="GLY34" s="84"/>
      <c r="GLZ34" s="84"/>
      <c r="GMA34" s="84"/>
      <c r="GMB34" s="84"/>
      <c r="GMC34" s="84"/>
      <c r="GMD34" s="84"/>
      <c r="GME34" s="84"/>
      <c r="GMF34" s="84"/>
      <c r="GMG34" s="84"/>
      <c r="GMH34" s="84"/>
      <c r="GMI34" s="84"/>
      <c r="GMJ34" s="84"/>
      <c r="GMK34" s="84"/>
      <c r="GML34" s="84"/>
      <c r="GMM34" s="84"/>
      <c r="GMN34" s="84"/>
      <c r="GMO34" s="84"/>
      <c r="GMP34" s="84"/>
      <c r="GMQ34" s="84"/>
      <c r="GMR34" s="84"/>
      <c r="GMS34" s="84"/>
      <c r="GMT34" s="84"/>
      <c r="GMU34" s="84"/>
      <c r="GMV34" s="84"/>
      <c r="GMW34" s="84"/>
      <c r="GMX34" s="84"/>
      <c r="GMY34" s="84"/>
      <c r="GMZ34" s="84"/>
      <c r="GNA34" s="84"/>
      <c r="GNB34" s="84"/>
      <c r="GNC34" s="84"/>
      <c r="GND34" s="84"/>
      <c r="GNE34" s="84"/>
      <c r="GNF34" s="84"/>
      <c r="GNG34" s="84"/>
      <c r="GNH34" s="84"/>
      <c r="GNI34" s="84"/>
      <c r="GNJ34" s="84"/>
      <c r="GNK34" s="84"/>
      <c r="GNL34" s="84"/>
      <c r="GNM34" s="84"/>
      <c r="GNN34" s="84"/>
      <c r="GNO34" s="84"/>
      <c r="GNP34" s="84"/>
      <c r="GNQ34" s="84"/>
      <c r="GNR34" s="84"/>
      <c r="GNS34" s="84"/>
      <c r="GNT34" s="84"/>
      <c r="GNU34" s="84"/>
      <c r="GNV34" s="84"/>
      <c r="GNW34" s="84"/>
      <c r="GNX34" s="84"/>
      <c r="GNY34" s="84"/>
      <c r="GNZ34" s="84"/>
      <c r="GOA34" s="84"/>
      <c r="GOB34" s="84"/>
      <c r="GOC34" s="84"/>
      <c r="GOD34" s="84"/>
      <c r="GOE34" s="84"/>
      <c r="GOF34" s="84"/>
      <c r="GOG34" s="84"/>
      <c r="GOH34" s="84"/>
      <c r="GOI34" s="84"/>
      <c r="GOJ34" s="84"/>
      <c r="GOK34" s="84"/>
      <c r="GOL34" s="84"/>
      <c r="GOM34" s="84"/>
      <c r="GON34" s="84"/>
      <c r="GOO34" s="84"/>
      <c r="GOP34" s="84"/>
      <c r="GOQ34" s="84"/>
      <c r="GOR34" s="84"/>
      <c r="GOS34" s="84"/>
      <c r="GOT34" s="84"/>
      <c r="GOU34" s="84"/>
      <c r="GOV34" s="84"/>
      <c r="GOW34" s="84"/>
      <c r="GOX34" s="84"/>
      <c r="GOY34" s="84"/>
      <c r="GOZ34" s="84"/>
      <c r="GPA34" s="84"/>
      <c r="GPB34" s="84"/>
      <c r="GPC34" s="84"/>
      <c r="GPD34" s="84"/>
      <c r="GPE34" s="84"/>
      <c r="GPF34" s="84"/>
      <c r="GPG34" s="84"/>
      <c r="GPH34" s="84"/>
      <c r="GPI34" s="84"/>
      <c r="GPJ34" s="84"/>
      <c r="GPK34" s="84"/>
      <c r="GPL34" s="84"/>
      <c r="GPM34" s="84"/>
      <c r="GPN34" s="84"/>
      <c r="GPO34" s="84"/>
      <c r="GPP34" s="84"/>
      <c r="GPQ34" s="84"/>
      <c r="GPR34" s="84"/>
      <c r="GPS34" s="84"/>
      <c r="GPT34" s="84"/>
      <c r="GPU34" s="84"/>
      <c r="GPV34" s="84"/>
      <c r="GPW34" s="84"/>
      <c r="GPX34" s="84"/>
      <c r="GPY34" s="84"/>
      <c r="GPZ34" s="84"/>
      <c r="GQA34" s="84"/>
      <c r="GQB34" s="84"/>
      <c r="GQC34" s="84"/>
      <c r="GQD34" s="84"/>
      <c r="GQE34" s="84"/>
      <c r="GQF34" s="84"/>
      <c r="GQG34" s="84"/>
      <c r="GQH34" s="84"/>
      <c r="GQI34" s="84"/>
      <c r="GQJ34" s="84"/>
      <c r="GQK34" s="84"/>
      <c r="GQL34" s="84"/>
      <c r="GQM34" s="84"/>
      <c r="GQN34" s="84"/>
      <c r="GQO34" s="84"/>
      <c r="GQP34" s="84"/>
      <c r="GQQ34" s="84"/>
      <c r="GQR34" s="84"/>
      <c r="GQS34" s="84"/>
      <c r="GQT34" s="84"/>
      <c r="GQU34" s="84"/>
      <c r="GQV34" s="84"/>
      <c r="GQW34" s="84"/>
      <c r="GQX34" s="84"/>
      <c r="GQY34" s="84"/>
      <c r="GQZ34" s="84"/>
      <c r="GRA34" s="84"/>
      <c r="GRB34" s="84"/>
      <c r="GRC34" s="84"/>
      <c r="GRD34" s="84"/>
      <c r="GRE34" s="84"/>
      <c r="GRF34" s="84"/>
      <c r="GRG34" s="84"/>
      <c r="GRH34" s="84"/>
      <c r="GRI34" s="84"/>
      <c r="GRJ34" s="84"/>
      <c r="GRK34" s="84"/>
      <c r="GRL34" s="84"/>
      <c r="GRM34" s="84"/>
      <c r="GRN34" s="84"/>
      <c r="GRO34" s="84"/>
      <c r="GRP34" s="84"/>
      <c r="GRQ34" s="84"/>
      <c r="GRR34" s="84"/>
      <c r="GRS34" s="84"/>
      <c r="GRT34" s="84"/>
      <c r="GRU34" s="84"/>
      <c r="GRV34" s="84"/>
      <c r="GRW34" s="84"/>
      <c r="GRX34" s="84"/>
      <c r="GRY34" s="84"/>
      <c r="GRZ34" s="84"/>
      <c r="GSA34" s="84"/>
      <c r="GSB34" s="84"/>
      <c r="GSC34" s="84"/>
      <c r="GSD34" s="84"/>
      <c r="GSE34" s="84"/>
      <c r="GSF34" s="84"/>
      <c r="GSG34" s="84"/>
      <c r="GSH34" s="84"/>
      <c r="GSI34" s="84"/>
      <c r="GSJ34" s="84"/>
      <c r="GSK34" s="84"/>
      <c r="GSL34" s="84"/>
      <c r="GSM34" s="84"/>
      <c r="GSN34" s="84"/>
      <c r="GSO34" s="84"/>
      <c r="GSP34" s="84"/>
      <c r="GSQ34" s="84"/>
      <c r="GSR34" s="84"/>
      <c r="GSS34" s="84"/>
      <c r="GST34" s="84"/>
      <c r="GSU34" s="84"/>
      <c r="GSV34" s="84"/>
      <c r="GSW34" s="84"/>
      <c r="GSX34" s="84"/>
      <c r="GSY34" s="84"/>
      <c r="GSZ34" s="84"/>
      <c r="GTA34" s="84"/>
      <c r="GTB34" s="84"/>
      <c r="GTC34" s="84"/>
      <c r="GTD34" s="84"/>
      <c r="GTE34" s="84"/>
      <c r="GTF34" s="84"/>
      <c r="GTG34" s="84"/>
      <c r="GTH34" s="84"/>
      <c r="GTI34" s="84"/>
      <c r="GTJ34" s="84"/>
      <c r="GTK34" s="84"/>
      <c r="GTL34" s="84"/>
      <c r="GTM34" s="84"/>
      <c r="GTN34" s="84"/>
      <c r="GTO34" s="84"/>
      <c r="GTP34" s="84"/>
      <c r="GTQ34" s="84"/>
      <c r="GTR34" s="84"/>
      <c r="GTS34" s="84"/>
      <c r="GTT34" s="84"/>
      <c r="GTU34" s="84"/>
      <c r="GTV34" s="84"/>
      <c r="GTW34" s="84"/>
      <c r="GTX34" s="84"/>
      <c r="GTY34" s="84"/>
      <c r="GTZ34" s="84"/>
      <c r="GUA34" s="84"/>
      <c r="GUB34" s="84"/>
      <c r="GUC34" s="84"/>
      <c r="GUD34" s="84"/>
      <c r="GUE34" s="84"/>
      <c r="GUF34" s="84"/>
      <c r="GUG34" s="84"/>
      <c r="GUH34" s="84"/>
      <c r="GUI34" s="84"/>
      <c r="GUJ34" s="84"/>
      <c r="GUK34" s="84"/>
      <c r="GUL34" s="84"/>
      <c r="GUM34" s="84"/>
      <c r="GUN34" s="84"/>
      <c r="GUO34" s="84"/>
      <c r="GUP34" s="84"/>
      <c r="GUQ34" s="84"/>
      <c r="GUR34" s="84"/>
      <c r="GUS34" s="84"/>
      <c r="GUT34" s="84"/>
      <c r="GUU34" s="84"/>
      <c r="GUV34" s="84"/>
      <c r="GUW34" s="84"/>
      <c r="GUX34" s="84"/>
      <c r="GUY34" s="84"/>
      <c r="GUZ34" s="84"/>
      <c r="GVA34" s="84"/>
      <c r="GVB34" s="84"/>
      <c r="GVC34" s="84"/>
      <c r="GVD34" s="84"/>
      <c r="GVE34" s="84"/>
      <c r="GVF34" s="84"/>
      <c r="GVG34" s="84"/>
      <c r="GVH34" s="84"/>
      <c r="GVI34" s="84"/>
      <c r="GVJ34" s="84"/>
      <c r="GVK34" s="84"/>
      <c r="GVL34" s="84"/>
      <c r="GVM34" s="84"/>
      <c r="GVN34" s="84"/>
      <c r="GVO34" s="84"/>
      <c r="GVP34" s="84"/>
      <c r="GVQ34" s="84"/>
      <c r="GVR34" s="84"/>
      <c r="GVS34" s="84"/>
      <c r="GVT34" s="84"/>
      <c r="GVU34" s="84"/>
      <c r="GVV34" s="84"/>
      <c r="GVW34" s="84"/>
      <c r="GVX34" s="84"/>
      <c r="GVY34" s="84"/>
      <c r="GVZ34" s="84"/>
      <c r="GWA34" s="84"/>
      <c r="GWB34" s="84"/>
      <c r="GWC34" s="84"/>
      <c r="GWD34" s="84"/>
      <c r="GWE34" s="84"/>
      <c r="GWF34" s="84"/>
      <c r="GWG34" s="84"/>
      <c r="GWH34" s="84"/>
      <c r="GWI34" s="84"/>
      <c r="GWJ34" s="84"/>
      <c r="GWK34" s="84"/>
      <c r="GWL34" s="84"/>
      <c r="GWM34" s="84"/>
      <c r="GWN34" s="84"/>
      <c r="GWO34" s="84"/>
      <c r="GWP34" s="84"/>
      <c r="GWQ34" s="84"/>
      <c r="GWR34" s="84"/>
      <c r="GWS34" s="84"/>
      <c r="GWT34" s="84"/>
      <c r="GWU34" s="84"/>
      <c r="GWV34" s="84"/>
      <c r="GWW34" s="84"/>
      <c r="GWX34" s="84"/>
      <c r="GWY34" s="84"/>
      <c r="GWZ34" s="84"/>
      <c r="GXA34" s="84"/>
      <c r="GXB34" s="84"/>
      <c r="GXC34" s="84"/>
      <c r="GXD34" s="84"/>
      <c r="GXE34" s="84"/>
      <c r="GXF34" s="84"/>
      <c r="GXG34" s="84"/>
      <c r="GXH34" s="84"/>
      <c r="GXI34" s="84"/>
      <c r="GXJ34" s="84"/>
      <c r="GXK34" s="84"/>
      <c r="GXL34" s="84"/>
      <c r="GXM34" s="84"/>
      <c r="GXN34" s="84"/>
      <c r="GXO34" s="84"/>
      <c r="GXP34" s="84"/>
      <c r="GXQ34" s="84"/>
      <c r="GXR34" s="84"/>
      <c r="GXS34" s="84"/>
      <c r="GXT34" s="84"/>
      <c r="GXU34" s="84"/>
      <c r="GXV34" s="84"/>
      <c r="GXW34" s="84"/>
      <c r="GXX34" s="84"/>
      <c r="GXY34" s="84"/>
      <c r="GXZ34" s="84"/>
      <c r="GYA34" s="84"/>
      <c r="GYB34" s="84"/>
      <c r="GYC34" s="84"/>
      <c r="GYD34" s="84"/>
      <c r="GYE34" s="84"/>
      <c r="GYF34" s="84"/>
      <c r="GYG34" s="84"/>
      <c r="GYH34" s="84"/>
      <c r="GYI34" s="84"/>
      <c r="GYJ34" s="84"/>
      <c r="GYK34" s="84"/>
      <c r="GYL34" s="84"/>
      <c r="GYM34" s="84"/>
      <c r="GYN34" s="84"/>
      <c r="GYO34" s="84"/>
      <c r="GYP34" s="84"/>
      <c r="GYQ34" s="84"/>
      <c r="GYR34" s="84"/>
      <c r="GYS34" s="84"/>
      <c r="GYT34" s="84"/>
      <c r="GYU34" s="84"/>
      <c r="GYV34" s="84"/>
      <c r="GYW34" s="84"/>
      <c r="GYX34" s="84"/>
      <c r="GYY34" s="84"/>
      <c r="GYZ34" s="84"/>
      <c r="GZA34" s="84"/>
      <c r="GZB34" s="84"/>
      <c r="GZC34" s="84"/>
      <c r="GZD34" s="84"/>
      <c r="GZE34" s="84"/>
      <c r="GZF34" s="84"/>
      <c r="GZG34" s="84"/>
      <c r="GZH34" s="84"/>
      <c r="GZI34" s="84"/>
      <c r="GZJ34" s="84"/>
      <c r="GZK34" s="84"/>
      <c r="GZL34" s="84"/>
      <c r="GZM34" s="84"/>
      <c r="GZN34" s="84"/>
      <c r="GZO34" s="84"/>
      <c r="GZP34" s="84"/>
      <c r="GZQ34" s="84"/>
      <c r="GZR34" s="84"/>
      <c r="GZS34" s="84"/>
      <c r="GZT34" s="84"/>
      <c r="GZU34" s="84"/>
      <c r="GZV34" s="84"/>
      <c r="GZW34" s="84"/>
      <c r="GZX34" s="84"/>
      <c r="GZY34" s="84"/>
      <c r="GZZ34" s="84"/>
      <c r="HAA34" s="84"/>
      <c r="HAB34" s="84"/>
      <c r="HAC34" s="84"/>
      <c r="HAD34" s="84"/>
      <c r="HAE34" s="84"/>
      <c r="HAF34" s="84"/>
      <c r="HAG34" s="84"/>
      <c r="HAH34" s="84"/>
      <c r="HAI34" s="84"/>
      <c r="HAJ34" s="84"/>
      <c r="HAK34" s="84"/>
      <c r="HAL34" s="84"/>
      <c r="HAM34" s="84"/>
      <c r="HAN34" s="84"/>
      <c r="HAO34" s="84"/>
      <c r="HAP34" s="84"/>
      <c r="HAQ34" s="84"/>
      <c r="HAR34" s="84"/>
      <c r="HAS34" s="84"/>
      <c r="HAT34" s="84"/>
      <c r="HAU34" s="84"/>
      <c r="HAV34" s="84"/>
      <c r="HAW34" s="84"/>
      <c r="HAX34" s="84"/>
      <c r="HAY34" s="84"/>
      <c r="HAZ34" s="84"/>
      <c r="HBA34" s="84"/>
      <c r="HBB34" s="84"/>
      <c r="HBC34" s="84"/>
      <c r="HBD34" s="84"/>
      <c r="HBE34" s="84"/>
      <c r="HBF34" s="84"/>
      <c r="HBG34" s="84"/>
      <c r="HBH34" s="84"/>
      <c r="HBI34" s="84"/>
      <c r="HBJ34" s="84"/>
      <c r="HBK34" s="84"/>
      <c r="HBL34" s="84"/>
      <c r="HBM34" s="84"/>
      <c r="HBN34" s="84"/>
      <c r="HBO34" s="84"/>
      <c r="HBP34" s="84"/>
      <c r="HBQ34" s="84"/>
      <c r="HBR34" s="84"/>
      <c r="HBS34" s="84"/>
      <c r="HBT34" s="84"/>
      <c r="HBU34" s="84"/>
      <c r="HBV34" s="84"/>
      <c r="HBW34" s="84"/>
      <c r="HBX34" s="84"/>
      <c r="HBY34" s="84"/>
      <c r="HBZ34" s="84"/>
      <c r="HCA34" s="84"/>
      <c r="HCB34" s="84"/>
      <c r="HCC34" s="84"/>
      <c r="HCD34" s="84"/>
      <c r="HCE34" s="84"/>
      <c r="HCF34" s="84"/>
      <c r="HCG34" s="84"/>
      <c r="HCH34" s="84"/>
      <c r="HCI34" s="84"/>
      <c r="HCJ34" s="84"/>
      <c r="HCK34" s="84"/>
      <c r="HCL34" s="84"/>
      <c r="HCM34" s="84"/>
      <c r="HCN34" s="84"/>
      <c r="HCO34" s="84"/>
      <c r="HCP34" s="84"/>
      <c r="HCQ34" s="84"/>
      <c r="HCR34" s="84"/>
      <c r="HCS34" s="84"/>
      <c r="HCT34" s="84"/>
      <c r="HCU34" s="84"/>
      <c r="HCV34" s="84"/>
      <c r="HCW34" s="84"/>
      <c r="HCX34" s="84"/>
      <c r="HCY34" s="84"/>
      <c r="HCZ34" s="84"/>
      <c r="HDA34" s="84"/>
      <c r="HDB34" s="84"/>
      <c r="HDC34" s="84"/>
      <c r="HDD34" s="84"/>
      <c r="HDE34" s="84"/>
      <c r="HDF34" s="84"/>
      <c r="HDG34" s="84"/>
      <c r="HDH34" s="84"/>
      <c r="HDI34" s="84"/>
      <c r="HDJ34" s="84"/>
      <c r="HDK34" s="84"/>
      <c r="HDL34" s="84"/>
      <c r="HDM34" s="84"/>
      <c r="HDN34" s="84"/>
      <c r="HDO34" s="84"/>
      <c r="HDP34" s="84"/>
      <c r="HDQ34" s="84"/>
      <c r="HDR34" s="84"/>
      <c r="HDS34" s="84"/>
      <c r="HDT34" s="84"/>
      <c r="HDU34" s="84"/>
      <c r="HDV34" s="84"/>
      <c r="HDW34" s="84"/>
      <c r="HDX34" s="84"/>
      <c r="HDY34" s="84"/>
      <c r="HDZ34" s="84"/>
      <c r="HEA34" s="84"/>
      <c r="HEB34" s="84"/>
      <c r="HEC34" s="84"/>
      <c r="HED34" s="84"/>
      <c r="HEE34" s="84"/>
      <c r="HEF34" s="84"/>
      <c r="HEG34" s="84"/>
      <c r="HEH34" s="84"/>
      <c r="HEI34" s="84"/>
      <c r="HEJ34" s="84"/>
      <c r="HEK34" s="84"/>
      <c r="HEL34" s="84"/>
      <c r="HEM34" s="84"/>
      <c r="HEN34" s="84"/>
      <c r="HEO34" s="84"/>
      <c r="HEP34" s="84"/>
      <c r="HEQ34" s="84"/>
      <c r="HER34" s="84"/>
      <c r="HES34" s="84"/>
      <c r="HET34" s="84"/>
      <c r="HEU34" s="84"/>
      <c r="HEV34" s="84"/>
      <c r="HEW34" s="84"/>
      <c r="HEX34" s="84"/>
      <c r="HEY34" s="84"/>
      <c r="HEZ34" s="84"/>
      <c r="HFA34" s="84"/>
      <c r="HFB34" s="84"/>
      <c r="HFC34" s="84"/>
      <c r="HFD34" s="84"/>
      <c r="HFE34" s="84"/>
      <c r="HFF34" s="84"/>
      <c r="HFG34" s="84"/>
      <c r="HFH34" s="84"/>
      <c r="HFI34" s="84"/>
      <c r="HFJ34" s="84"/>
      <c r="HFK34" s="84"/>
      <c r="HFL34" s="84"/>
      <c r="HFM34" s="84"/>
      <c r="HFN34" s="84"/>
      <c r="HFO34" s="84"/>
      <c r="HFP34" s="84"/>
      <c r="HFQ34" s="84"/>
      <c r="HFR34" s="84"/>
      <c r="HFS34" s="84"/>
      <c r="HFT34" s="84"/>
      <c r="HFU34" s="84"/>
      <c r="HFV34" s="84"/>
      <c r="HFW34" s="84"/>
      <c r="HFX34" s="84"/>
      <c r="HFY34" s="84"/>
      <c r="HFZ34" s="84"/>
      <c r="HGA34" s="84"/>
      <c r="HGB34" s="84"/>
      <c r="HGC34" s="84"/>
      <c r="HGD34" s="84"/>
      <c r="HGE34" s="84"/>
      <c r="HGF34" s="84"/>
      <c r="HGG34" s="84"/>
      <c r="HGH34" s="84"/>
      <c r="HGI34" s="84"/>
      <c r="HGJ34" s="84"/>
      <c r="HGK34" s="84"/>
      <c r="HGL34" s="84"/>
      <c r="HGM34" s="84"/>
      <c r="HGN34" s="84"/>
      <c r="HGO34" s="84"/>
      <c r="HGP34" s="84"/>
      <c r="HGQ34" s="84"/>
      <c r="HGR34" s="84"/>
      <c r="HGS34" s="84"/>
      <c r="HGT34" s="84"/>
      <c r="HGU34" s="84"/>
      <c r="HGV34" s="84"/>
      <c r="HGW34" s="84"/>
      <c r="HGX34" s="84"/>
      <c r="HGY34" s="84"/>
      <c r="HGZ34" s="84"/>
      <c r="HHA34" s="84"/>
      <c r="HHB34" s="84"/>
      <c r="HHC34" s="84"/>
      <c r="HHD34" s="84"/>
      <c r="HHE34" s="84"/>
      <c r="HHF34" s="84"/>
      <c r="HHG34" s="84"/>
      <c r="HHH34" s="84"/>
      <c r="HHI34" s="84"/>
      <c r="HHJ34" s="84"/>
      <c r="HHK34" s="84"/>
      <c r="HHL34" s="84"/>
      <c r="HHM34" s="84"/>
      <c r="HHN34" s="84"/>
      <c r="HHO34" s="84"/>
      <c r="HHP34" s="84"/>
      <c r="HHQ34" s="84"/>
      <c r="HHR34" s="84"/>
      <c r="HHS34" s="84"/>
      <c r="HHT34" s="84"/>
      <c r="HHU34" s="84"/>
      <c r="HHV34" s="84"/>
      <c r="HHW34" s="84"/>
      <c r="HHX34" s="84"/>
      <c r="HHY34" s="84"/>
      <c r="HHZ34" s="84"/>
      <c r="HIA34" s="84"/>
      <c r="HIB34" s="84"/>
      <c r="HIC34" s="84"/>
      <c r="HID34" s="84"/>
      <c r="HIE34" s="84"/>
      <c r="HIF34" s="84"/>
      <c r="HIG34" s="84"/>
      <c r="HIH34" s="84"/>
      <c r="HII34" s="84"/>
      <c r="HIJ34" s="84"/>
      <c r="HIK34" s="84"/>
      <c r="HIL34" s="84"/>
      <c r="HIM34" s="84"/>
      <c r="HIN34" s="84"/>
      <c r="HIO34" s="84"/>
      <c r="HIP34" s="84"/>
      <c r="HIQ34" s="84"/>
      <c r="HIR34" s="84"/>
      <c r="HIS34" s="84"/>
      <c r="HIT34" s="84"/>
      <c r="HIU34" s="84"/>
      <c r="HIV34" s="84"/>
      <c r="HIW34" s="84"/>
      <c r="HIX34" s="84"/>
      <c r="HIY34" s="84"/>
      <c r="HIZ34" s="84"/>
      <c r="HJA34" s="84"/>
      <c r="HJB34" s="84"/>
      <c r="HJC34" s="84"/>
      <c r="HJD34" s="84"/>
      <c r="HJE34" s="84"/>
      <c r="HJF34" s="84"/>
      <c r="HJG34" s="84"/>
      <c r="HJH34" s="84"/>
      <c r="HJI34" s="84"/>
      <c r="HJJ34" s="84"/>
      <c r="HJK34" s="84"/>
      <c r="HJL34" s="84"/>
      <c r="HJM34" s="84"/>
      <c r="HJN34" s="84"/>
      <c r="HJO34" s="84"/>
      <c r="HJP34" s="84"/>
      <c r="HJQ34" s="84"/>
      <c r="HJR34" s="84"/>
      <c r="HJS34" s="84"/>
      <c r="HJT34" s="84"/>
      <c r="HJU34" s="84"/>
      <c r="HJV34" s="84"/>
      <c r="HJW34" s="84"/>
      <c r="HJX34" s="84"/>
      <c r="HJY34" s="84"/>
      <c r="HJZ34" s="84"/>
      <c r="HKA34" s="84"/>
      <c r="HKB34" s="84"/>
      <c r="HKC34" s="84"/>
      <c r="HKD34" s="84"/>
      <c r="HKE34" s="84"/>
      <c r="HKF34" s="84"/>
      <c r="HKG34" s="84"/>
      <c r="HKH34" s="84"/>
      <c r="HKI34" s="84"/>
      <c r="HKJ34" s="84"/>
      <c r="HKK34" s="84"/>
      <c r="HKL34" s="84"/>
      <c r="HKM34" s="84"/>
      <c r="HKN34" s="84"/>
      <c r="HKO34" s="84"/>
      <c r="HKP34" s="84"/>
      <c r="HKQ34" s="84"/>
      <c r="HKR34" s="84"/>
      <c r="HKS34" s="84"/>
      <c r="HKT34" s="84"/>
      <c r="HKU34" s="84"/>
      <c r="HKV34" s="84"/>
      <c r="HKW34" s="84"/>
      <c r="HKX34" s="84"/>
      <c r="HKY34" s="84"/>
      <c r="HKZ34" s="84"/>
      <c r="HLA34" s="84"/>
      <c r="HLB34" s="84"/>
      <c r="HLC34" s="84"/>
      <c r="HLD34" s="84"/>
      <c r="HLE34" s="84"/>
      <c r="HLF34" s="84"/>
      <c r="HLG34" s="84"/>
      <c r="HLH34" s="84"/>
      <c r="HLI34" s="84"/>
      <c r="HLJ34" s="84"/>
      <c r="HLK34" s="84"/>
      <c r="HLL34" s="84"/>
      <c r="HLM34" s="84"/>
      <c r="HLN34" s="84"/>
      <c r="HLO34" s="84"/>
      <c r="HLP34" s="84"/>
      <c r="HLQ34" s="84"/>
      <c r="HLR34" s="84"/>
      <c r="HLS34" s="84"/>
      <c r="HLT34" s="84"/>
      <c r="HLU34" s="84"/>
      <c r="HLV34" s="84"/>
      <c r="HLW34" s="84"/>
      <c r="HLX34" s="84"/>
      <c r="HLY34" s="84"/>
      <c r="HLZ34" s="84"/>
      <c r="HMA34" s="84"/>
      <c r="HMB34" s="84"/>
      <c r="HMC34" s="84"/>
      <c r="HMD34" s="84"/>
      <c r="HME34" s="84"/>
      <c r="HMF34" s="84"/>
      <c r="HMG34" s="84"/>
      <c r="HMH34" s="84"/>
      <c r="HMI34" s="84"/>
      <c r="HMJ34" s="84"/>
      <c r="HMK34" s="84"/>
      <c r="HML34" s="84"/>
      <c r="HMM34" s="84"/>
      <c r="HMN34" s="84"/>
      <c r="HMO34" s="84"/>
      <c r="HMP34" s="84"/>
      <c r="HMQ34" s="84"/>
      <c r="HMR34" s="84"/>
      <c r="HMS34" s="84"/>
      <c r="HMT34" s="84"/>
      <c r="HMU34" s="84"/>
      <c r="HMV34" s="84"/>
      <c r="HMW34" s="84"/>
      <c r="HMX34" s="84"/>
      <c r="HMY34" s="84"/>
      <c r="HMZ34" s="84"/>
      <c r="HNA34" s="84"/>
      <c r="HNB34" s="84"/>
      <c r="HNC34" s="84"/>
      <c r="HND34" s="84"/>
      <c r="HNE34" s="84"/>
      <c r="HNF34" s="84"/>
      <c r="HNG34" s="84"/>
      <c r="HNH34" s="84"/>
      <c r="HNI34" s="84"/>
      <c r="HNJ34" s="84"/>
      <c r="HNK34" s="84"/>
      <c r="HNL34" s="84"/>
      <c r="HNM34" s="84"/>
      <c r="HNN34" s="84"/>
      <c r="HNO34" s="84"/>
      <c r="HNP34" s="84"/>
      <c r="HNQ34" s="84"/>
      <c r="HNR34" s="84"/>
      <c r="HNS34" s="84"/>
      <c r="HNT34" s="84"/>
      <c r="HNU34" s="84"/>
      <c r="HNV34" s="84"/>
      <c r="HNW34" s="84"/>
      <c r="HNX34" s="84"/>
      <c r="HNY34" s="84"/>
      <c r="HNZ34" s="84"/>
      <c r="HOA34" s="84"/>
      <c r="HOB34" s="84"/>
      <c r="HOC34" s="84"/>
      <c r="HOD34" s="84"/>
      <c r="HOE34" s="84"/>
      <c r="HOF34" s="84"/>
      <c r="HOG34" s="84"/>
      <c r="HOH34" s="84"/>
      <c r="HOI34" s="84"/>
      <c r="HOJ34" s="84"/>
      <c r="HOK34" s="84"/>
      <c r="HOL34" s="84"/>
      <c r="HOM34" s="84"/>
      <c r="HON34" s="84"/>
      <c r="HOO34" s="84"/>
      <c r="HOP34" s="84"/>
      <c r="HOQ34" s="84"/>
      <c r="HOR34" s="84"/>
      <c r="HOS34" s="84"/>
      <c r="HOT34" s="84"/>
      <c r="HOU34" s="84"/>
      <c r="HOV34" s="84"/>
      <c r="HOW34" s="84"/>
      <c r="HOX34" s="84"/>
      <c r="HOY34" s="84"/>
      <c r="HOZ34" s="84"/>
      <c r="HPA34" s="84"/>
      <c r="HPB34" s="84"/>
      <c r="HPC34" s="84"/>
      <c r="HPD34" s="84"/>
      <c r="HPE34" s="84"/>
      <c r="HPF34" s="84"/>
      <c r="HPG34" s="84"/>
      <c r="HPH34" s="84"/>
      <c r="HPI34" s="84"/>
      <c r="HPJ34" s="84"/>
      <c r="HPK34" s="84"/>
      <c r="HPL34" s="84"/>
      <c r="HPM34" s="84"/>
      <c r="HPN34" s="84"/>
      <c r="HPO34" s="84"/>
      <c r="HPP34" s="84"/>
      <c r="HPQ34" s="84"/>
      <c r="HPR34" s="84"/>
      <c r="HPS34" s="84"/>
      <c r="HPT34" s="84"/>
      <c r="HPU34" s="84"/>
      <c r="HPV34" s="84"/>
      <c r="HPW34" s="84"/>
      <c r="HPX34" s="84"/>
      <c r="HPY34" s="84"/>
      <c r="HPZ34" s="84"/>
      <c r="HQA34" s="84"/>
      <c r="HQB34" s="84"/>
      <c r="HQC34" s="84"/>
      <c r="HQD34" s="84"/>
      <c r="HQE34" s="84"/>
      <c r="HQF34" s="84"/>
      <c r="HQG34" s="84"/>
      <c r="HQH34" s="84"/>
      <c r="HQI34" s="84"/>
      <c r="HQJ34" s="84"/>
      <c r="HQK34" s="84"/>
      <c r="HQL34" s="84"/>
      <c r="HQM34" s="84"/>
      <c r="HQN34" s="84"/>
      <c r="HQO34" s="84"/>
      <c r="HQP34" s="84"/>
      <c r="HQQ34" s="84"/>
      <c r="HQR34" s="84"/>
      <c r="HQS34" s="84"/>
      <c r="HQT34" s="84"/>
      <c r="HQU34" s="84"/>
      <c r="HQV34" s="84"/>
      <c r="HQW34" s="84"/>
      <c r="HQX34" s="84"/>
      <c r="HQY34" s="84"/>
      <c r="HQZ34" s="84"/>
      <c r="HRA34" s="84"/>
      <c r="HRB34" s="84"/>
      <c r="HRC34" s="84"/>
      <c r="HRD34" s="84"/>
      <c r="HRE34" s="84"/>
      <c r="HRF34" s="84"/>
      <c r="HRG34" s="84"/>
      <c r="HRH34" s="84"/>
      <c r="HRI34" s="84"/>
      <c r="HRJ34" s="84"/>
      <c r="HRK34" s="84"/>
      <c r="HRL34" s="84"/>
      <c r="HRM34" s="84"/>
      <c r="HRN34" s="84"/>
      <c r="HRO34" s="84"/>
      <c r="HRP34" s="84"/>
      <c r="HRQ34" s="84"/>
      <c r="HRR34" s="84"/>
      <c r="HRS34" s="84"/>
      <c r="HRT34" s="84"/>
      <c r="HRU34" s="84"/>
      <c r="HRV34" s="84"/>
      <c r="HRW34" s="84"/>
      <c r="HRX34" s="84"/>
      <c r="HRY34" s="84"/>
      <c r="HRZ34" s="84"/>
      <c r="HSA34" s="84"/>
      <c r="HSB34" s="84"/>
      <c r="HSC34" s="84"/>
      <c r="HSD34" s="84"/>
      <c r="HSE34" s="84"/>
      <c r="HSF34" s="84"/>
      <c r="HSG34" s="84"/>
      <c r="HSH34" s="84"/>
      <c r="HSI34" s="84"/>
      <c r="HSJ34" s="84"/>
      <c r="HSK34" s="84"/>
      <c r="HSL34" s="84"/>
      <c r="HSM34" s="84"/>
      <c r="HSN34" s="84"/>
      <c r="HSO34" s="84"/>
      <c r="HSP34" s="84"/>
      <c r="HSQ34" s="84"/>
      <c r="HSR34" s="84"/>
      <c r="HSS34" s="84"/>
      <c r="HST34" s="84"/>
      <c r="HSU34" s="84"/>
      <c r="HSV34" s="84"/>
      <c r="HSW34" s="84"/>
      <c r="HSX34" s="84"/>
      <c r="HSY34" s="84"/>
      <c r="HSZ34" s="84"/>
      <c r="HTA34" s="84"/>
      <c r="HTB34" s="84"/>
      <c r="HTC34" s="84"/>
      <c r="HTD34" s="84"/>
      <c r="HTE34" s="84"/>
      <c r="HTF34" s="84"/>
      <c r="HTG34" s="84"/>
      <c r="HTH34" s="84"/>
      <c r="HTI34" s="84"/>
      <c r="HTJ34" s="84"/>
      <c r="HTK34" s="84"/>
      <c r="HTL34" s="84"/>
      <c r="HTM34" s="84"/>
      <c r="HTN34" s="84"/>
      <c r="HTO34" s="84"/>
      <c r="HTP34" s="84"/>
      <c r="HTQ34" s="84"/>
      <c r="HTR34" s="84"/>
      <c r="HTS34" s="84"/>
      <c r="HTT34" s="84"/>
      <c r="HTU34" s="84"/>
      <c r="HTV34" s="84"/>
      <c r="HTW34" s="84"/>
      <c r="HTX34" s="84"/>
      <c r="HTY34" s="84"/>
      <c r="HTZ34" s="84"/>
      <c r="HUA34" s="84"/>
      <c r="HUB34" s="84"/>
      <c r="HUC34" s="84"/>
      <c r="HUD34" s="84"/>
      <c r="HUE34" s="84"/>
      <c r="HUF34" s="84"/>
      <c r="HUG34" s="84"/>
      <c r="HUH34" s="84"/>
      <c r="HUI34" s="84"/>
      <c r="HUJ34" s="84"/>
      <c r="HUK34" s="84"/>
      <c r="HUL34" s="84"/>
      <c r="HUM34" s="84"/>
      <c r="HUN34" s="84"/>
      <c r="HUO34" s="84"/>
      <c r="HUP34" s="84"/>
      <c r="HUQ34" s="84"/>
      <c r="HUR34" s="84"/>
      <c r="HUS34" s="84"/>
      <c r="HUT34" s="84"/>
      <c r="HUU34" s="84"/>
      <c r="HUV34" s="84"/>
      <c r="HUW34" s="84"/>
      <c r="HUX34" s="84"/>
      <c r="HUY34" s="84"/>
      <c r="HUZ34" s="84"/>
      <c r="HVA34" s="84"/>
      <c r="HVB34" s="84"/>
      <c r="HVC34" s="84"/>
      <c r="HVD34" s="84"/>
      <c r="HVE34" s="84"/>
      <c r="HVF34" s="84"/>
      <c r="HVG34" s="84"/>
      <c r="HVH34" s="84"/>
      <c r="HVI34" s="84"/>
      <c r="HVJ34" s="84"/>
      <c r="HVK34" s="84"/>
      <c r="HVL34" s="84"/>
      <c r="HVM34" s="84"/>
      <c r="HVN34" s="84"/>
      <c r="HVO34" s="84"/>
      <c r="HVP34" s="84"/>
      <c r="HVQ34" s="84"/>
      <c r="HVR34" s="84"/>
      <c r="HVS34" s="84"/>
      <c r="HVT34" s="84"/>
      <c r="HVU34" s="84"/>
      <c r="HVV34" s="84"/>
      <c r="HVW34" s="84"/>
      <c r="HVX34" s="84"/>
      <c r="HVY34" s="84"/>
      <c r="HVZ34" s="84"/>
      <c r="HWA34" s="84"/>
      <c r="HWB34" s="84"/>
      <c r="HWC34" s="84"/>
      <c r="HWD34" s="84"/>
      <c r="HWE34" s="84"/>
      <c r="HWF34" s="84"/>
      <c r="HWG34" s="84"/>
      <c r="HWH34" s="84"/>
      <c r="HWI34" s="84"/>
      <c r="HWJ34" s="84"/>
      <c r="HWK34" s="84"/>
      <c r="HWL34" s="84"/>
      <c r="HWM34" s="84"/>
      <c r="HWN34" s="84"/>
      <c r="HWO34" s="84"/>
      <c r="HWP34" s="84"/>
      <c r="HWQ34" s="84"/>
      <c r="HWR34" s="84"/>
      <c r="HWS34" s="84"/>
      <c r="HWT34" s="84"/>
      <c r="HWU34" s="84"/>
      <c r="HWV34" s="84"/>
      <c r="HWW34" s="84"/>
      <c r="HWX34" s="84"/>
      <c r="HWY34" s="84"/>
      <c r="HWZ34" s="84"/>
      <c r="HXA34" s="84"/>
      <c r="HXB34" s="84"/>
      <c r="HXC34" s="84"/>
      <c r="HXD34" s="84"/>
      <c r="HXE34" s="84"/>
      <c r="HXF34" s="84"/>
      <c r="HXG34" s="84"/>
      <c r="HXH34" s="84"/>
      <c r="HXI34" s="84"/>
      <c r="HXJ34" s="84"/>
      <c r="HXK34" s="84"/>
      <c r="HXL34" s="84"/>
      <c r="HXM34" s="84"/>
      <c r="HXN34" s="84"/>
      <c r="HXO34" s="84"/>
      <c r="HXP34" s="84"/>
      <c r="HXQ34" s="84"/>
      <c r="HXR34" s="84"/>
      <c r="HXS34" s="84"/>
      <c r="HXT34" s="84"/>
      <c r="HXU34" s="84"/>
      <c r="HXV34" s="84"/>
      <c r="HXW34" s="84"/>
      <c r="HXX34" s="84"/>
      <c r="HXY34" s="84"/>
      <c r="HXZ34" s="84"/>
      <c r="HYA34" s="84"/>
      <c r="HYB34" s="84"/>
      <c r="HYC34" s="84"/>
      <c r="HYD34" s="84"/>
      <c r="HYE34" s="84"/>
      <c r="HYF34" s="84"/>
      <c r="HYG34" s="84"/>
      <c r="HYH34" s="84"/>
      <c r="HYI34" s="84"/>
      <c r="HYJ34" s="84"/>
      <c r="HYK34" s="84"/>
      <c r="HYL34" s="84"/>
      <c r="HYM34" s="84"/>
      <c r="HYN34" s="84"/>
      <c r="HYO34" s="84"/>
      <c r="HYP34" s="84"/>
      <c r="HYQ34" s="84"/>
      <c r="HYR34" s="84"/>
      <c r="HYS34" s="84"/>
      <c r="HYT34" s="84"/>
      <c r="HYU34" s="84"/>
      <c r="HYV34" s="84"/>
      <c r="HYW34" s="84"/>
      <c r="HYX34" s="84"/>
      <c r="HYY34" s="84"/>
      <c r="HYZ34" s="84"/>
      <c r="HZA34" s="84"/>
      <c r="HZB34" s="84"/>
      <c r="HZC34" s="84"/>
      <c r="HZD34" s="84"/>
      <c r="HZE34" s="84"/>
      <c r="HZF34" s="84"/>
      <c r="HZG34" s="84"/>
      <c r="HZH34" s="84"/>
      <c r="HZI34" s="84"/>
      <c r="HZJ34" s="84"/>
      <c r="HZK34" s="84"/>
      <c r="HZL34" s="84"/>
      <c r="HZM34" s="84"/>
      <c r="HZN34" s="84"/>
      <c r="HZO34" s="84"/>
      <c r="HZP34" s="84"/>
      <c r="HZQ34" s="84"/>
      <c r="HZR34" s="84"/>
      <c r="HZS34" s="84"/>
      <c r="HZT34" s="84"/>
      <c r="HZU34" s="84"/>
      <c r="HZV34" s="84"/>
      <c r="HZW34" s="84"/>
      <c r="HZX34" s="84"/>
      <c r="HZY34" s="84"/>
      <c r="HZZ34" s="84"/>
      <c r="IAA34" s="84"/>
      <c r="IAB34" s="84"/>
      <c r="IAC34" s="84"/>
      <c r="IAD34" s="84"/>
      <c r="IAE34" s="84"/>
      <c r="IAF34" s="84"/>
      <c r="IAG34" s="84"/>
      <c r="IAH34" s="84"/>
      <c r="IAI34" s="84"/>
      <c r="IAJ34" s="84"/>
      <c r="IAK34" s="84"/>
      <c r="IAL34" s="84"/>
      <c r="IAM34" s="84"/>
      <c r="IAN34" s="84"/>
      <c r="IAO34" s="84"/>
      <c r="IAP34" s="84"/>
      <c r="IAQ34" s="84"/>
      <c r="IAR34" s="84"/>
      <c r="IAS34" s="84"/>
      <c r="IAT34" s="84"/>
      <c r="IAU34" s="84"/>
      <c r="IAV34" s="84"/>
      <c r="IAW34" s="84"/>
      <c r="IAX34" s="84"/>
      <c r="IAY34" s="84"/>
      <c r="IAZ34" s="84"/>
      <c r="IBA34" s="84"/>
      <c r="IBB34" s="84"/>
      <c r="IBC34" s="84"/>
      <c r="IBD34" s="84"/>
      <c r="IBE34" s="84"/>
      <c r="IBF34" s="84"/>
      <c r="IBG34" s="84"/>
      <c r="IBH34" s="84"/>
      <c r="IBI34" s="84"/>
      <c r="IBJ34" s="84"/>
      <c r="IBK34" s="84"/>
      <c r="IBL34" s="84"/>
      <c r="IBM34" s="84"/>
      <c r="IBN34" s="84"/>
      <c r="IBO34" s="84"/>
      <c r="IBP34" s="84"/>
      <c r="IBQ34" s="84"/>
      <c r="IBR34" s="84"/>
      <c r="IBS34" s="84"/>
      <c r="IBT34" s="84"/>
      <c r="IBU34" s="84"/>
      <c r="IBV34" s="84"/>
      <c r="IBW34" s="84"/>
      <c r="IBX34" s="84"/>
      <c r="IBY34" s="84"/>
      <c r="IBZ34" s="84"/>
      <c r="ICA34" s="84"/>
      <c r="ICB34" s="84"/>
      <c r="ICC34" s="84"/>
      <c r="ICD34" s="84"/>
      <c r="ICE34" s="84"/>
      <c r="ICF34" s="84"/>
      <c r="ICG34" s="84"/>
      <c r="ICH34" s="84"/>
      <c r="ICI34" s="84"/>
      <c r="ICJ34" s="84"/>
      <c r="ICK34" s="84"/>
      <c r="ICL34" s="84"/>
      <c r="ICM34" s="84"/>
      <c r="ICN34" s="84"/>
      <c r="ICO34" s="84"/>
      <c r="ICP34" s="84"/>
      <c r="ICQ34" s="84"/>
      <c r="ICR34" s="84"/>
      <c r="ICS34" s="84"/>
      <c r="ICT34" s="84"/>
      <c r="ICU34" s="84"/>
      <c r="ICV34" s="84"/>
      <c r="ICW34" s="84"/>
      <c r="ICX34" s="84"/>
      <c r="ICY34" s="84"/>
      <c r="ICZ34" s="84"/>
      <c r="IDA34" s="84"/>
      <c r="IDB34" s="84"/>
      <c r="IDC34" s="84"/>
      <c r="IDD34" s="84"/>
      <c r="IDE34" s="84"/>
      <c r="IDF34" s="84"/>
      <c r="IDG34" s="84"/>
      <c r="IDH34" s="84"/>
      <c r="IDI34" s="84"/>
      <c r="IDJ34" s="84"/>
      <c r="IDK34" s="84"/>
      <c r="IDL34" s="84"/>
      <c r="IDM34" s="84"/>
      <c r="IDN34" s="84"/>
      <c r="IDO34" s="84"/>
      <c r="IDP34" s="84"/>
      <c r="IDQ34" s="84"/>
      <c r="IDR34" s="84"/>
      <c r="IDS34" s="84"/>
      <c r="IDT34" s="84"/>
      <c r="IDU34" s="84"/>
      <c r="IDV34" s="84"/>
      <c r="IDW34" s="84"/>
      <c r="IDX34" s="84"/>
      <c r="IDY34" s="84"/>
      <c r="IDZ34" s="84"/>
      <c r="IEA34" s="84"/>
      <c r="IEB34" s="84"/>
      <c r="IEC34" s="84"/>
      <c r="IED34" s="84"/>
      <c r="IEE34" s="84"/>
      <c r="IEF34" s="84"/>
      <c r="IEG34" s="84"/>
      <c r="IEH34" s="84"/>
      <c r="IEI34" s="84"/>
      <c r="IEJ34" s="84"/>
      <c r="IEK34" s="84"/>
      <c r="IEL34" s="84"/>
      <c r="IEM34" s="84"/>
      <c r="IEN34" s="84"/>
      <c r="IEO34" s="84"/>
      <c r="IEP34" s="84"/>
      <c r="IEQ34" s="84"/>
      <c r="IER34" s="84"/>
      <c r="IES34" s="84"/>
      <c r="IET34" s="84"/>
      <c r="IEU34" s="84"/>
      <c r="IEV34" s="84"/>
      <c r="IEW34" s="84"/>
      <c r="IEX34" s="84"/>
      <c r="IEY34" s="84"/>
      <c r="IEZ34" s="84"/>
      <c r="IFA34" s="84"/>
      <c r="IFB34" s="84"/>
      <c r="IFC34" s="84"/>
      <c r="IFD34" s="84"/>
      <c r="IFE34" s="84"/>
      <c r="IFF34" s="84"/>
      <c r="IFG34" s="84"/>
      <c r="IFH34" s="84"/>
      <c r="IFI34" s="84"/>
      <c r="IFJ34" s="84"/>
      <c r="IFK34" s="84"/>
      <c r="IFL34" s="84"/>
      <c r="IFM34" s="84"/>
      <c r="IFN34" s="84"/>
      <c r="IFO34" s="84"/>
      <c r="IFP34" s="84"/>
      <c r="IFQ34" s="84"/>
      <c r="IFR34" s="84"/>
      <c r="IFS34" s="84"/>
      <c r="IFT34" s="84"/>
      <c r="IFU34" s="84"/>
      <c r="IFV34" s="84"/>
      <c r="IFW34" s="84"/>
      <c r="IFX34" s="84"/>
      <c r="IFY34" s="84"/>
      <c r="IFZ34" s="84"/>
      <c r="IGA34" s="84"/>
      <c r="IGB34" s="84"/>
      <c r="IGC34" s="84"/>
      <c r="IGD34" s="84"/>
      <c r="IGE34" s="84"/>
      <c r="IGF34" s="84"/>
      <c r="IGG34" s="84"/>
      <c r="IGH34" s="84"/>
      <c r="IGI34" s="84"/>
      <c r="IGJ34" s="84"/>
      <c r="IGK34" s="84"/>
      <c r="IGL34" s="84"/>
      <c r="IGM34" s="84"/>
      <c r="IGN34" s="84"/>
      <c r="IGO34" s="84"/>
      <c r="IGP34" s="84"/>
      <c r="IGQ34" s="84"/>
      <c r="IGR34" s="84"/>
      <c r="IGS34" s="84"/>
      <c r="IGT34" s="84"/>
      <c r="IGU34" s="84"/>
      <c r="IGV34" s="84"/>
      <c r="IGW34" s="84"/>
      <c r="IGX34" s="84"/>
      <c r="IGY34" s="84"/>
      <c r="IGZ34" s="84"/>
      <c r="IHA34" s="84"/>
      <c r="IHB34" s="84"/>
      <c r="IHC34" s="84"/>
      <c r="IHD34" s="84"/>
      <c r="IHE34" s="84"/>
      <c r="IHF34" s="84"/>
      <c r="IHG34" s="84"/>
      <c r="IHH34" s="84"/>
      <c r="IHI34" s="84"/>
      <c r="IHJ34" s="84"/>
      <c r="IHK34" s="84"/>
      <c r="IHL34" s="84"/>
      <c r="IHM34" s="84"/>
      <c r="IHN34" s="84"/>
      <c r="IHO34" s="84"/>
      <c r="IHP34" s="84"/>
      <c r="IHQ34" s="84"/>
      <c r="IHR34" s="84"/>
      <c r="IHS34" s="84"/>
      <c r="IHT34" s="84"/>
      <c r="IHU34" s="84"/>
      <c r="IHV34" s="84"/>
      <c r="IHW34" s="84"/>
      <c r="IHX34" s="84"/>
      <c r="IHY34" s="84"/>
      <c r="IHZ34" s="84"/>
      <c r="IIA34" s="84"/>
      <c r="IIB34" s="84"/>
      <c r="IIC34" s="84"/>
      <c r="IID34" s="84"/>
      <c r="IIE34" s="84"/>
      <c r="IIF34" s="84"/>
      <c r="IIG34" s="84"/>
      <c r="IIH34" s="84"/>
      <c r="III34" s="84"/>
      <c r="IIJ34" s="84"/>
      <c r="IIK34" s="84"/>
      <c r="IIL34" s="84"/>
      <c r="IIM34" s="84"/>
      <c r="IIN34" s="84"/>
      <c r="IIO34" s="84"/>
      <c r="IIP34" s="84"/>
      <c r="IIQ34" s="84"/>
      <c r="IIR34" s="84"/>
      <c r="IIS34" s="84"/>
      <c r="IIT34" s="84"/>
      <c r="IIU34" s="84"/>
      <c r="IIV34" s="84"/>
      <c r="IIW34" s="84"/>
      <c r="IIX34" s="84"/>
      <c r="IIY34" s="84"/>
      <c r="IIZ34" s="84"/>
      <c r="IJA34" s="84"/>
      <c r="IJB34" s="84"/>
      <c r="IJC34" s="84"/>
      <c r="IJD34" s="84"/>
      <c r="IJE34" s="84"/>
      <c r="IJF34" s="84"/>
      <c r="IJG34" s="84"/>
      <c r="IJH34" s="84"/>
      <c r="IJI34" s="84"/>
      <c r="IJJ34" s="84"/>
      <c r="IJK34" s="84"/>
      <c r="IJL34" s="84"/>
      <c r="IJM34" s="84"/>
      <c r="IJN34" s="84"/>
      <c r="IJO34" s="84"/>
      <c r="IJP34" s="84"/>
      <c r="IJQ34" s="84"/>
      <c r="IJR34" s="84"/>
      <c r="IJS34" s="84"/>
      <c r="IJT34" s="84"/>
      <c r="IJU34" s="84"/>
      <c r="IJV34" s="84"/>
      <c r="IJW34" s="84"/>
      <c r="IJX34" s="84"/>
      <c r="IJY34" s="84"/>
      <c r="IJZ34" s="84"/>
      <c r="IKA34" s="84"/>
      <c r="IKB34" s="84"/>
      <c r="IKC34" s="84"/>
      <c r="IKD34" s="84"/>
      <c r="IKE34" s="84"/>
      <c r="IKF34" s="84"/>
      <c r="IKG34" s="84"/>
      <c r="IKH34" s="84"/>
      <c r="IKI34" s="84"/>
      <c r="IKJ34" s="84"/>
      <c r="IKK34" s="84"/>
      <c r="IKL34" s="84"/>
      <c r="IKM34" s="84"/>
      <c r="IKN34" s="84"/>
      <c r="IKO34" s="84"/>
      <c r="IKP34" s="84"/>
      <c r="IKQ34" s="84"/>
      <c r="IKR34" s="84"/>
      <c r="IKS34" s="84"/>
      <c r="IKT34" s="84"/>
      <c r="IKU34" s="84"/>
      <c r="IKV34" s="84"/>
      <c r="IKW34" s="84"/>
      <c r="IKX34" s="84"/>
      <c r="IKY34" s="84"/>
      <c r="IKZ34" s="84"/>
      <c r="ILA34" s="84"/>
      <c r="ILB34" s="84"/>
      <c r="ILC34" s="84"/>
      <c r="ILD34" s="84"/>
      <c r="ILE34" s="84"/>
      <c r="ILF34" s="84"/>
      <c r="ILG34" s="84"/>
      <c r="ILH34" s="84"/>
      <c r="ILI34" s="84"/>
      <c r="ILJ34" s="84"/>
      <c r="ILK34" s="84"/>
      <c r="ILL34" s="84"/>
      <c r="ILM34" s="84"/>
      <c r="ILN34" s="84"/>
      <c r="ILO34" s="84"/>
      <c r="ILP34" s="84"/>
      <c r="ILQ34" s="84"/>
      <c r="ILR34" s="84"/>
      <c r="ILS34" s="84"/>
      <c r="ILT34" s="84"/>
      <c r="ILU34" s="84"/>
      <c r="ILV34" s="84"/>
      <c r="ILW34" s="84"/>
      <c r="ILX34" s="84"/>
      <c r="ILY34" s="84"/>
      <c r="ILZ34" s="84"/>
      <c r="IMA34" s="84"/>
      <c r="IMB34" s="84"/>
      <c r="IMC34" s="84"/>
      <c r="IMD34" s="84"/>
      <c r="IME34" s="84"/>
      <c r="IMF34" s="84"/>
      <c r="IMG34" s="84"/>
      <c r="IMH34" s="84"/>
      <c r="IMI34" s="84"/>
      <c r="IMJ34" s="84"/>
      <c r="IMK34" s="84"/>
      <c r="IML34" s="84"/>
      <c r="IMM34" s="84"/>
      <c r="IMN34" s="84"/>
      <c r="IMO34" s="84"/>
      <c r="IMP34" s="84"/>
      <c r="IMQ34" s="84"/>
      <c r="IMR34" s="84"/>
      <c r="IMS34" s="84"/>
      <c r="IMT34" s="84"/>
      <c r="IMU34" s="84"/>
      <c r="IMV34" s="84"/>
      <c r="IMW34" s="84"/>
      <c r="IMX34" s="84"/>
      <c r="IMY34" s="84"/>
      <c r="IMZ34" s="84"/>
      <c r="INA34" s="84"/>
      <c r="INB34" s="84"/>
      <c r="INC34" s="84"/>
      <c r="IND34" s="84"/>
      <c r="INE34" s="84"/>
      <c r="INF34" s="84"/>
      <c r="ING34" s="84"/>
      <c r="INH34" s="84"/>
      <c r="INI34" s="84"/>
      <c r="INJ34" s="84"/>
      <c r="INK34" s="84"/>
      <c r="INL34" s="84"/>
      <c r="INM34" s="84"/>
      <c r="INN34" s="84"/>
      <c r="INO34" s="84"/>
      <c r="INP34" s="84"/>
      <c r="INQ34" s="84"/>
      <c r="INR34" s="84"/>
      <c r="INS34" s="84"/>
      <c r="INT34" s="84"/>
      <c r="INU34" s="84"/>
      <c r="INV34" s="84"/>
      <c r="INW34" s="84"/>
      <c r="INX34" s="84"/>
      <c r="INY34" s="84"/>
      <c r="INZ34" s="84"/>
      <c r="IOA34" s="84"/>
      <c r="IOB34" s="84"/>
      <c r="IOC34" s="84"/>
      <c r="IOD34" s="84"/>
      <c r="IOE34" s="84"/>
      <c r="IOF34" s="84"/>
      <c r="IOG34" s="84"/>
      <c r="IOH34" s="84"/>
      <c r="IOI34" s="84"/>
      <c r="IOJ34" s="84"/>
      <c r="IOK34" s="84"/>
      <c r="IOL34" s="84"/>
      <c r="IOM34" s="84"/>
      <c r="ION34" s="84"/>
      <c r="IOO34" s="84"/>
      <c r="IOP34" s="84"/>
      <c r="IOQ34" s="84"/>
      <c r="IOR34" s="84"/>
      <c r="IOS34" s="84"/>
      <c r="IOT34" s="84"/>
      <c r="IOU34" s="84"/>
      <c r="IOV34" s="84"/>
      <c r="IOW34" s="84"/>
      <c r="IOX34" s="84"/>
      <c r="IOY34" s="84"/>
      <c r="IOZ34" s="84"/>
      <c r="IPA34" s="84"/>
      <c r="IPB34" s="84"/>
      <c r="IPC34" s="84"/>
      <c r="IPD34" s="84"/>
      <c r="IPE34" s="84"/>
      <c r="IPF34" s="84"/>
      <c r="IPG34" s="84"/>
      <c r="IPH34" s="84"/>
      <c r="IPI34" s="84"/>
      <c r="IPJ34" s="84"/>
      <c r="IPK34" s="84"/>
      <c r="IPL34" s="84"/>
      <c r="IPM34" s="84"/>
      <c r="IPN34" s="84"/>
      <c r="IPO34" s="84"/>
      <c r="IPP34" s="84"/>
      <c r="IPQ34" s="84"/>
      <c r="IPR34" s="84"/>
      <c r="IPS34" s="84"/>
      <c r="IPT34" s="84"/>
      <c r="IPU34" s="84"/>
      <c r="IPV34" s="84"/>
      <c r="IPW34" s="84"/>
      <c r="IPX34" s="84"/>
      <c r="IPY34" s="84"/>
      <c r="IPZ34" s="84"/>
      <c r="IQA34" s="84"/>
      <c r="IQB34" s="84"/>
      <c r="IQC34" s="84"/>
      <c r="IQD34" s="84"/>
      <c r="IQE34" s="84"/>
      <c r="IQF34" s="84"/>
      <c r="IQG34" s="84"/>
      <c r="IQH34" s="84"/>
      <c r="IQI34" s="84"/>
      <c r="IQJ34" s="84"/>
      <c r="IQK34" s="84"/>
      <c r="IQL34" s="84"/>
      <c r="IQM34" s="84"/>
      <c r="IQN34" s="84"/>
      <c r="IQO34" s="84"/>
      <c r="IQP34" s="84"/>
      <c r="IQQ34" s="84"/>
      <c r="IQR34" s="84"/>
      <c r="IQS34" s="84"/>
      <c r="IQT34" s="84"/>
      <c r="IQU34" s="84"/>
      <c r="IQV34" s="84"/>
      <c r="IQW34" s="84"/>
      <c r="IQX34" s="84"/>
      <c r="IQY34" s="84"/>
      <c r="IQZ34" s="84"/>
      <c r="IRA34" s="84"/>
      <c r="IRB34" s="84"/>
      <c r="IRC34" s="84"/>
      <c r="IRD34" s="84"/>
      <c r="IRE34" s="84"/>
      <c r="IRF34" s="84"/>
      <c r="IRG34" s="84"/>
      <c r="IRH34" s="84"/>
      <c r="IRI34" s="84"/>
      <c r="IRJ34" s="84"/>
      <c r="IRK34" s="84"/>
      <c r="IRL34" s="84"/>
      <c r="IRM34" s="84"/>
      <c r="IRN34" s="84"/>
      <c r="IRO34" s="84"/>
      <c r="IRP34" s="84"/>
      <c r="IRQ34" s="84"/>
      <c r="IRR34" s="84"/>
      <c r="IRS34" s="84"/>
      <c r="IRT34" s="84"/>
      <c r="IRU34" s="84"/>
      <c r="IRV34" s="84"/>
      <c r="IRW34" s="84"/>
      <c r="IRX34" s="84"/>
      <c r="IRY34" s="84"/>
      <c r="IRZ34" s="84"/>
      <c r="ISA34" s="84"/>
      <c r="ISB34" s="84"/>
      <c r="ISC34" s="84"/>
      <c r="ISD34" s="84"/>
      <c r="ISE34" s="84"/>
      <c r="ISF34" s="84"/>
      <c r="ISG34" s="84"/>
      <c r="ISH34" s="84"/>
      <c r="ISI34" s="84"/>
      <c r="ISJ34" s="84"/>
      <c r="ISK34" s="84"/>
      <c r="ISL34" s="84"/>
      <c r="ISM34" s="84"/>
      <c r="ISN34" s="84"/>
      <c r="ISO34" s="84"/>
      <c r="ISP34" s="84"/>
      <c r="ISQ34" s="84"/>
      <c r="ISR34" s="84"/>
      <c r="ISS34" s="84"/>
      <c r="IST34" s="84"/>
      <c r="ISU34" s="84"/>
      <c r="ISV34" s="84"/>
      <c r="ISW34" s="84"/>
      <c r="ISX34" s="84"/>
      <c r="ISY34" s="84"/>
      <c r="ISZ34" s="84"/>
      <c r="ITA34" s="84"/>
      <c r="ITB34" s="84"/>
      <c r="ITC34" s="84"/>
      <c r="ITD34" s="84"/>
      <c r="ITE34" s="84"/>
      <c r="ITF34" s="84"/>
      <c r="ITG34" s="84"/>
      <c r="ITH34" s="84"/>
      <c r="ITI34" s="84"/>
      <c r="ITJ34" s="84"/>
      <c r="ITK34" s="84"/>
      <c r="ITL34" s="84"/>
      <c r="ITM34" s="84"/>
      <c r="ITN34" s="84"/>
      <c r="ITO34" s="84"/>
      <c r="ITP34" s="84"/>
      <c r="ITQ34" s="84"/>
      <c r="ITR34" s="84"/>
      <c r="ITS34" s="84"/>
      <c r="ITT34" s="84"/>
      <c r="ITU34" s="84"/>
      <c r="ITV34" s="84"/>
      <c r="ITW34" s="84"/>
      <c r="ITX34" s="84"/>
      <c r="ITY34" s="84"/>
      <c r="ITZ34" s="84"/>
      <c r="IUA34" s="84"/>
      <c r="IUB34" s="84"/>
      <c r="IUC34" s="84"/>
      <c r="IUD34" s="84"/>
      <c r="IUE34" s="84"/>
      <c r="IUF34" s="84"/>
      <c r="IUG34" s="84"/>
      <c r="IUH34" s="84"/>
      <c r="IUI34" s="84"/>
      <c r="IUJ34" s="84"/>
      <c r="IUK34" s="84"/>
      <c r="IUL34" s="84"/>
      <c r="IUM34" s="84"/>
      <c r="IUN34" s="84"/>
      <c r="IUO34" s="84"/>
      <c r="IUP34" s="84"/>
      <c r="IUQ34" s="84"/>
      <c r="IUR34" s="84"/>
      <c r="IUS34" s="84"/>
      <c r="IUT34" s="84"/>
      <c r="IUU34" s="84"/>
      <c r="IUV34" s="84"/>
      <c r="IUW34" s="84"/>
      <c r="IUX34" s="84"/>
      <c r="IUY34" s="84"/>
      <c r="IUZ34" s="84"/>
      <c r="IVA34" s="84"/>
      <c r="IVB34" s="84"/>
      <c r="IVC34" s="84"/>
      <c r="IVD34" s="84"/>
      <c r="IVE34" s="84"/>
      <c r="IVF34" s="84"/>
      <c r="IVG34" s="84"/>
      <c r="IVH34" s="84"/>
      <c r="IVI34" s="84"/>
      <c r="IVJ34" s="84"/>
      <c r="IVK34" s="84"/>
      <c r="IVL34" s="84"/>
      <c r="IVM34" s="84"/>
      <c r="IVN34" s="84"/>
      <c r="IVO34" s="84"/>
      <c r="IVP34" s="84"/>
      <c r="IVQ34" s="84"/>
      <c r="IVR34" s="84"/>
      <c r="IVS34" s="84"/>
      <c r="IVT34" s="84"/>
      <c r="IVU34" s="84"/>
      <c r="IVV34" s="84"/>
      <c r="IVW34" s="84"/>
      <c r="IVX34" s="84"/>
      <c r="IVY34" s="84"/>
      <c r="IVZ34" s="84"/>
      <c r="IWA34" s="84"/>
      <c r="IWB34" s="84"/>
      <c r="IWC34" s="84"/>
      <c r="IWD34" s="84"/>
      <c r="IWE34" s="84"/>
      <c r="IWF34" s="84"/>
      <c r="IWG34" s="84"/>
      <c r="IWH34" s="84"/>
      <c r="IWI34" s="84"/>
      <c r="IWJ34" s="84"/>
      <c r="IWK34" s="84"/>
      <c r="IWL34" s="84"/>
      <c r="IWM34" s="84"/>
      <c r="IWN34" s="84"/>
      <c r="IWO34" s="84"/>
      <c r="IWP34" s="84"/>
      <c r="IWQ34" s="84"/>
      <c r="IWR34" s="84"/>
      <c r="IWS34" s="84"/>
      <c r="IWT34" s="84"/>
      <c r="IWU34" s="84"/>
      <c r="IWV34" s="84"/>
      <c r="IWW34" s="84"/>
      <c r="IWX34" s="84"/>
      <c r="IWY34" s="84"/>
      <c r="IWZ34" s="84"/>
      <c r="IXA34" s="84"/>
      <c r="IXB34" s="84"/>
      <c r="IXC34" s="84"/>
      <c r="IXD34" s="84"/>
      <c r="IXE34" s="84"/>
      <c r="IXF34" s="84"/>
      <c r="IXG34" s="84"/>
      <c r="IXH34" s="84"/>
      <c r="IXI34" s="84"/>
      <c r="IXJ34" s="84"/>
      <c r="IXK34" s="84"/>
      <c r="IXL34" s="84"/>
      <c r="IXM34" s="84"/>
      <c r="IXN34" s="84"/>
      <c r="IXO34" s="84"/>
      <c r="IXP34" s="84"/>
      <c r="IXQ34" s="84"/>
      <c r="IXR34" s="84"/>
      <c r="IXS34" s="84"/>
      <c r="IXT34" s="84"/>
      <c r="IXU34" s="84"/>
      <c r="IXV34" s="84"/>
      <c r="IXW34" s="84"/>
      <c r="IXX34" s="84"/>
      <c r="IXY34" s="84"/>
      <c r="IXZ34" s="84"/>
      <c r="IYA34" s="84"/>
      <c r="IYB34" s="84"/>
      <c r="IYC34" s="84"/>
      <c r="IYD34" s="84"/>
      <c r="IYE34" s="84"/>
      <c r="IYF34" s="84"/>
      <c r="IYG34" s="84"/>
      <c r="IYH34" s="84"/>
      <c r="IYI34" s="84"/>
      <c r="IYJ34" s="84"/>
      <c r="IYK34" s="84"/>
      <c r="IYL34" s="84"/>
      <c r="IYM34" s="84"/>
      <c r="IYN34" s="84"/>
      <c r="IYO34" s="84"/>
      <c r="IYP34" s="84"/>
      <c r="IYQ34" s="84"/>
      <c r="IYR34" s="84"/>
      <c r="IYS34" s="84"/>
      <c r="IYT34" s="84"/>
      <c r="IYU34" s="84"/>
      <c r="IYV34" s="84"/>
      <c r="IYW34" s="84"/>
      <c r="IYX34" s="84"/>
      <c r="IYY34" s="84"/>
      <c r="IYZ34" s="84"/>
      <c r="IZA34" s="84"/>
      <c r="IZB34" s="84"/>
      <c r="IZC34" s="84"/>
      <c r="IZD34" s="84"/>
      <c r="IZE34" s="84"/>
      <c r="IZF34" s="84"/>
      <c r="IZG34" s="84"/>
      <c r="IZH34" s="84"/>
      <c r="IZI34" s="84"/>
      <c r="IZJ34" s="84"/>
      <c r="IZK34" s="84"/>
      <c r="IZL34" s="84"/>
      <c r="IZM34" s="84"/>
      <c r="IZN34" s="84"/>
      <c r="IZO34" s="84"/>
      <c r="IZP34" s="84"/>
      <c r="IZQ34" s="84"/>
      <c r="IZR34" s="84"/>
      <c r="IZS34" s="84"/>
      <c r="IZT34" s="84"/>
      <c r="IZU34" s="84"/>
      <c r="IZV34" s="84"/>
      <c r="IZW34" s="84"/>
      <c r="IZX34" s="84"/>
      <c r="IZY34" s="84"/>
      <c r="IZZ34" s="84"/>
      <c r="JAA34" s="84"/>
      <c r="JAB34" s="84"/>
      <c r="JAC34" s="84"/>
      <c r="JAD34" s="84"/>
      <c r="JAE34" s="84"/>
      <c r="JAF34" s="84"/>
      <c r="JAG34" s="84"/>
      <c r="JAH34" s="84"/>
      <c r="JAI34" s="84"/>
      <c r="JAJ34" s="84"/>
      <c r="JAK34" s="84"/>
      <c r="JAL34" s="84"/>
      <c r="JAM34" s="84"/>
      <c r="JAN34" s="84"/>
      <c r="JAO34" s="84"/>
      <c r="JAP34" s="84"/>
      <c r="JAQ34" s="84"/>
      <c r="JAR34" s="84"/>
      <c r="JAS34" s="84"/>
      <c r="JAT34" s="84"/>
      <c r="JAU34" s="84"/>
      <c r="JAV34" s="84"/>
      <c r="JAW34" s="84"/>
      <c r="JAX34" s="84"/>
      <c r="JAY34" s="84"/>
      <c r="JAZ34" s="84"/>
      <c r="JBA34" s="84"/>
      <c r="JBB34" s="84"/>
      <c r="JBC34" s="84"/>
      <c r="JBD34" s="84"/>
      <c r="JBE34" s="84"/>
      <c r="JBF34" s="84"/>
      <c r="JBG34" s="84"/>
      <c r="JBH34" s="84"/>
      <c r="JBI34" s="84"/>
      <c r="JBJ34" s="84"/>
      <c r="JBK34" s="84"/>
      <c r="JBL34" s="84"/>
      <c r="JBM34" s="84"/>
      <c r="JBN34" s="84"/>
      <c r="JBO34" s="84"/>
      <c r="JBP34" s="84"/>
      <c r="JBQ34" s="84"/>
      <c r="JBR34" s="84"/>
      <c r="JBS34" s="84"/>
      <c r="JBT34" s="84"/>
      <c r="JBU34" s="84"/>
      <c r="JBV34" s="84"/>
      <c r="JBW34" s="84"/>
      <c r="JBX34" s="84"/>
      <c r="JBY34" s="84"/>
      <c r="JBZ34" s="84"/>
      <c r="JCA34" s="84"/>
      <c r="JCB34" s="84"/>
      <c r="JCC34" s="84"/>
      <c r="JCD34" s="84"/>
      <c r="JCE34" s="84"/>
      <c r="JCF34" s="84"/>
      <c r="JCG34" s="84"/>
      <c r="JCH34" s="84"/>
      <c r="JCI34" s="84"/>
      <c r="JCJ34" s="84"/>
      <c r="JCK34" s="84"/>
      <c r="JCL34" s="84"/>
      <c r="JCM34" s="84"/>
      <c r="JCN34" s="84"/>
      <c r="JCO34" s="84"/>
      <c r="JCP34" s="84"/>
      <c r="JCQ34" s="84"/>
      <c r="JCR34" s="84"/>
      <c r="JCS34" s="84"/>
      <c r="JCT34" s="84"/>
      <c r="JCU34" s="84"/>
      <c r="JCV34" s="84"/>
      <c r="JCW34" s="84"/>
      <c r="JCX34" s="84"/>
      <c r="JCY34" s="84"/>
      <c r="JCZ34" s="84"/>
      <c r="JDA34" s="84"/>
      <c r="JDB34" s="84"/>
      <c r="JDC34" s="84"/>
      <c r="JDD34" s="84"/>
      <c r="JDE34" s="84"/>
      <c r="JDF34" s="84"/>
      <c r="JDG34" s="84"/>
      <c r="JDH34" s="84"/>
      <c r="JDI34" s="84"/>
      <c r="JDJ34" s="84"/>
      <c r="JDK34" s="84"/>
      <c r="JDL34" s="84"/>
      <c r="JDM34" s="84"/>
      <c r="JDN34" s="84"/>
      <c r="JDO34" s="84"/>
      <c r="JDP34" s="84"/>
      <c r="JDQ34" s="84"/>
      <c r="JDR34" s="84"/>
      <c r="JDS34" s="84"/>
      <c r="JDT34" s="84"/>
      <c r="JDU34" s="84"/>
      <c r="JDV34" s="84"/>
      <c r="JDW34" s="84"/>
      <c r="JDX34" s="84"/>
      <c r="JDY34" s="84"/>
      <c r="JDZ34" s="84"/>
      <c r="JEA34" s="84"/>
      <c r="JEB34" s="84"/>
      <c r="JEC34" s="84"/>
      <c r="JED34" s="84"/>
      <c r="JEE34" s="84"/>
      <c r="JEF34" s="84"/>
      <c r="JEG34" s="84"/>
      <c r="JEH34" s="84"/>
      <c r="JEI34" s="84"/>
      <c r="JEJ34" s="84"/>
      <c r="JEK34" s="84"/>
      <c r="JEL34" s="84"/>
      <c r="JEM34" s="84"/>
      <c r="JEN34" s="84"/>
      <c r="JEO34" s="84"/>
      <c r="JEP34" s="84"/>
      <c r="JEQ34" s="84"/>
      <c r="JER34" s="84"/>
      <c r="JES34" s="84"/>
      <c r="JET34" s="84"/>
      <c r="JEU34" s="84"/>
      <c r="JEV34" s="84"/>
      <c r="JEW34" s="84"/>
      <c r="JEX34" s="84"/>
      <c r="JEY34" s="84"/>
      <c r="JEZ34" s="84"/>
      <c r="JFA34" s="84"/>
      <c r="JFB34" s="84"/>
      <c r="JFC34" s="84"/>
      <c r="JFD34" s="84"/>
      <c r="JFE34" s="84"/>
      <c r="JFF34" s="84"/>
      <c r="JFG34" s="84"/>
      <c r="JFH34" s="84"/>
      <c r="JFI34" s="84"/>
      <c r="JFJ34" s="84"/>
      <c r="JFK34" s="84"/>
      <c r="JFL34" s="84"/>
      <c r="JFM34" s="84"/>
      <c r="JFN34" s="84"/>
      <c r="JFO34" s="84"/>
      <c r="JFP34" s="84"/>
      <c r="JFQ34" s="84"/>
      <c r="JFR34" s="84"/>
      <c r="JFS34" s="84"/>
      <c r="JFT34" s="84"/>
      <c r="JFU34" s="84"/>
      <c r="JFV34" s="84"/>
      <c r="JFW34" s="84"/>
      <c r="JFX34" s="84"/>
      <c r="JFY34" s="84"/>
      <c r="JFZ34" s="84"/>
      <c r="JGA34" s="84"/>
      <c r="JGB34" s="84"/>
      <c r="JGC34" s="84"/>
      <c r="JGD34" s="84"/>
      <c r="JGE34" s="84"/>
      <c r="JGF34" s="84"/>
      <c r="JGG34" s="84"/>
      <c r="JGH34" s="84"/>
      <c r="JGI34" s="84"/>
      <c r="JGJ34" s="84"/>
      <c r="JGK34" s="84"/>
      <c r="JGL34" s="84"/>
      <c r="JGM34" s="84"/>
      <c r="JGN34" s="84"/>
      <c r="JGO34" s="84"/>
      <c r="JGP34" s="84"/>
      <c r="JGQ34" s="84"/>
      <c r="JGR34" s="84"/>
      <c r="JGS34" s="84"/>
      <c r="JGT34" s="84"/>
      <c r="JGU34" s="84"/>
      <c r="JGV34" s="84"/>
      <c r="JGW34" s="84"/>
      <c r="JGX34" s="84"/>
      <c r="JGY34" s="84"/>
      <c r="JGZ34" s="84"/>
      <c r="JHA34" s="84"/>
      <c r="JHB34" s="84"/>
      <c r="JHC34" s="84"/>
      <c r="JHD34" s="84"/>
      <c r="JHE34" s="84"/>
      <c r="JHF34" s="84"/>
      <c r="JHG34" s="84"/>
      <c r="JHH34" s="84"/>
      <c r="JHI34" s="84"/>
      <c r="JHJ34" s="84"/>
      <c r="JHK34" s="84"/>
      <c r="JHL34" s="84"/>
      <c r="JHM34" s="84"/>
      <c r="JHN34" s="84"/>
      <c r="JHO34" s="84"/>
      <c r="JHP34" s="84"/>
      <c r="JHQ34" s="84"/>
      <c r="JHR34" s="84"/>
      <c r="JHS34" s="84"/>
      <c r="JHT34" s="84"/>
      <c r="JHU34" s="84"/>
      <c r="JHV34" s="84"/>
      <c r="JHW34" s="84"/>
      <c r="JHX34" s="84"/>
      <c r="JHY34" s="84"/>
      <c r="JHZ34" s="84"/>
      <c r="JIA34" s="84"/>
      <c r="JIB34" s="84"/>
      <c r="JIC34" s="84"/>
      <c r="JID34" s="84"/>
      <c r="JIE34" s="84"/>
      <c r="JIF34" s="84"/>
      <c r="JIG34" s="84"/>
      <c r="JIH34" s="84"/>
      <c r="JII34" s="84"/>
      <c r="JIJ34" s="84"/>
      <c r="JIK34" s="84"/>
      <c r="JIL34" s="84"/>
      <c r="JIM34" s="84"/>
      <c r="JIN34" s="84"/>
      <c r="JIO34" s="84"/>
      <c r="JIP34" s="84"/>
      <c r="JIQ34" s="84"/>
      <c r="JIR34" s="84"/>
      <c r="JIS34" s="84"/>
      <c r="JIT34" s="84"/>
      <c r="JIU34" s="84"/>
      <c r="JIV34" s="84"/>
      <c r="JIW34" s="84"/>
      <c r="JIX34" s="84"/>
      <c r="JIY34" s="84"/>
      <c r="JIZ34" s="84"/>
      <c r="JJA34" s="84"/>
      <c r="JJB34" s="84"/>
      <c r="JJC34" s="84"/>
      <c r="JJD34" s="84"/>
      <c r="JJE34" s="84"/>
      <c r="JJF34" s="84"/>
      <c r="JJG34" s="84"/>
      <c r="JJH34" s="84"/>
      <c r="JJI34" s="84"/>
      <c r="JJJ34" s="84"/>
      <c r="JJK34" s="84"/>
      <c r="JJL34" s="84"/>
      <c r="JJM34" s="84"/>
      <c r="JJN34" s="84"/>
      <c r="JJO34" s="84"/>
      <c r="JJP34" s="84"/>
      <c r="JJQ34" s="84"/>
      <c r="JJR34" s="84"/>
      <c r="JJS34" s="84"/>
      <c r="JJT34" s="84"/>
      <c r="JJU34" s="84"/>
      <c r="JJV34" s="84"/>
      <c r="JJW34" s="84"/>
      <c r="JJX34" s="84"/>
      <c r="JJY34" s="84"/>
      <c r="JJZ34" s="84"/>
      <c r="JKA34" s="84"/>
      <c r="JKB34" s="84"/>
      <c r="JKC34" s="84"/>
      <c r="JKD34" s="84"/>
      <c r="JKE34" s="84"/>
      <c r="JKF34" s="84"/>
      <c r="JKG34" s="84"/>
      <c r="JKH34" s="84"/>
      <c r="JKI34" s="84"/>
      <c r="JKJ34" s="84"/>
      <c r="JKK34" s="84"/>
      <c r="JKL34" s="84"/>
      <c r="JKM34" s="84"/>
      <c r="JKN34" s="84"/>
      <c r="JKO34" s="84"/>
      <c r="JKP34" s="84"/>
      <c r="JKQ34" s="84"/>
      <c r="JKR34" s="84"/>
      <c r="JKS34" s="84"/>
      <c r="JKT34" s="84"/>
      <c r="JKU34" s="84"/>
      <c r="JKV34" s="84"/>
      <c r="JKW34" s="84"/>
      <c r="JKX34" s="84"/>
      <c r="JKY34" s="84"/>
      <c r="JKZ34" s="84"/>
      <c r="JLA34" s="84"/>
      <c r="JLB34" s="84"/>
      <c r="JLC34" s="84"/>
      <c r="JLD34" s="84"/>
      <c r="JLE34" s="84"/>
      <c r="JLF34" s="84"/>
      <c r="JLG34" s="84"/>
      <c r="JLH34" s="84"/>
      <c r="JLI34" s="84"/>
      <c r="JLJ34" s="84"/>
      <c r="JLK34" s="84"/>
      <c r="JLL34" s="84"/>
      <c r="JLM34" s="84"/>
      <c r="JLN34" s="84"/>
      <c r="JLO34" s="84"/>
      <c r="JLP34" s="84"/>
      <c r="JLQ34" s="84"/>
      <c r="JLR34" s="84"/>
      <c r="JLS34" s="84"/>
      <c r="JLT34" s="84"/>
      <c r="JLU34" s="84"/>
      <c r="JLV34" s="84"/>
      <c r="JLW34" s="84"/>
      <c r="JLX34" s="84"/>
      <c r="JLY34" s="84"/>
      <c r="JLZ34" s="84"/>
      <c r="JMA34" s="84"/>
      <c r="JMB34" s="84"/>
      <c r="JMC34" s="84"/>
      <c r="JMD34" s="84"/>
      <c r="JME34" s="84"/>
      <c r="JMF34" s="84"/>
      <c r="JMG34" s="84"/>
      <c r="JMH34" s="84"/>
      <c r="JMI34" s="84"/>
      <c r="JMJ34" s="84"/>
      <c r="JMK34" s="84"/>
      <c r="JML34" s="84"/>
      <c r="JMM34" s="84"/>
      <c r="JMN34" s="84"/>
      <c r="JMO34" s="84"/>
      <c r="JMP34" s="84"/>
      <c r="JMQ34" s="84"/>
      <c r="JMR34" s="84"/>
      <c r="JMS34" s="84"/>
      <c r="JMT34" s="84"/>
      <c r="JMU34" s="84"/>
      <c r="JMV34" s="84"/>
      <c r="JMW34" s="84"/>
      <c r="JMX34" s="84"/>
      <c r="JMY34" s="84"/>
      <c r="JMZ34" s="84"/>
      <c r="JNA34" s="84"/>
      <c r="JNB34" s="84"/>
      <c r="JNC34" s="84"/>
      <c r="JND34" s="84"/>
      <c r="JNE34" s="84"/>
      <c r="JNF34" s="84"/>
      <c r="JNG34" s="84"/>
      <c r="JNH34" s="84"/>
      <c r="JNI34" s="84"/>
      <c r="JNJ34" s="84"/>
      <c r="JNK34" s="84"/>
      <c r="JNL34" s="84"/>
      <c r="JNM34" s="84"/>
      <c r="JNN34" s="84"/>
      <c r="JNO34" s="84"/>
      <c r="JNP34" s="84"/>
      <c r="JNQ34" s="84"/>
      <c r="JNR34" s="84"/>
      <c r="JNS34" s="84"/>
      <c r="JNT34" s="84"/>
      <c r="JNU34" s="84"/>
      <c r="JNV34" s="84"/>
      <c r="JNW34" s="84"/>
      <c r="JNX34" s="84"/>
      <c r="JNY34" s="84"/>
      <c r="JNZ34" s="84"/>
      <c r="JOA34" s="84"/>
      <c r="JOB34" s="84"/>
      <c r="JOC34" s="84"/>
      <c r="JOD34" s="84"/>
      <c r="JOE34" s="84"/>
      <c r="JOF34" s="84"/>
      <c r="JOG34" s="84"/>
      <c r="JOH34" s="84"/>
      <c r="JOI34" s="84"/>
      <c r="JOJ34" s="84"/>
      <c r="JOK34" s="84"/>
      <c r="JOL34" s="84"/>
      <c r="JOM34" s="84"/>
      <c r="JON34" s="84"/>
      <c r="JOO34" s="84"/>
      <c r="JOP34" s="84"/>
      <c r="JOQ34" s="84"/>
      <c r="JOR34" s="84"/>
      <c r="JOS34" s="84"/>
      <c r="JOT34" s="84"/>
      <c r="JOU34" s="84"/>
      <c r="JOV34" s="84"/>
      <c r="JOW34" s="84"/>
      <c r="JOX34" s="84"/>
      <c r="JOY34" s="84"/>
      <c r="JOZ34" s="84"/>
      <c r="JPA34" s="84"/>
      <c r="JPB34" s="84"/>
      <c r="JPC34" s="84"/>
      <c r="JPD34" s="84"/>
      <c r="JPE34" s="84"/>
      <c r="JPF34" s="84"/>
      <c r="JPG34" s="84"/>
      <c r="JPH34" s="84"/>
      <c r="JPI34" s="84"/>
      <c r="JPJ34" s="84"/>
      <c r="JPK34" s="84"/>
      <c r="JPL34" s="84"/>
      <c r="JPM34" s="84"/>
      <c r="JPN34" s="84"/>
      <c r="JPO34" s="84"/>
      <c r="JPP34" s="84"/>
      <c r="JPQ34" s="84"/>
      <c r="JPR34" s="84"/>
      <c r="JPS34" s="84"/>
      <c r="JPT34" s="84"/>
      <c r="JPU34" s="84"/>
      <c r="JPV34" s="84"/>
      <c r="JPW34" s="84"/>
      <c r="JPX34" s="84"/>
      <c r="JPY34" s="84"/>
      <c r="JPZ34" s="84"/>
      <c r="JQA34" s="84"/>
      <c r="JQB34" s="84"/>
      <c r="JQC34" s="84"/>
      <c r="JQD34" s="84"/>
      <c r="JQE34" s="84"/>
      <c r="JQF34" s="84"/>
      <c r="JQG34" s="84"/>
      <c r="JQH34" s="84"/>
      <c r="JQI34" s="84"/>
      <c r="JQJ34" s="84"/>
      <c r="JQK34" s="84"/>
      <c r="JQL34" s="84"/>
      <c r="JQM34" s="84"/>
      <c r="JQN34" s="84"/>
      <c r="JQO34" s="84"/>
      <c r="JQP34" s="84"/>
      <c r="JQQ34" s="84"/>
      <c r="JQR34" s="84"/>
      <c r="JQS34" s="84"/>
      <c r="JQT34" s="84"/>
      <c r="JQU34" s="84"/>
      <c r="JQV34" s="84"/>
      <c r="JQW34" s="84"/>
      <c r="JQX34" s="84"/>
      <c r="JQY34" s="84"/>
      <c r="JQZ34" s="84"/>
      <c r="JRA34" s="84"/>
      <c r="JRB34" s="84"/>
      <c r="JRC34" s="84"/>
      <c r="JRD34" s="84"/>
      <c r="JRE34" s="84"/>
      <c r="JRF34" s="84"/>
      <c r="JRG34" s="84"/>
      <c r="JRH34" s="84"/>
      <c r="JRI34" s="84"/>
      <c r="JRJ34" s="84"/>
      <c r="JRK34" s="84"/>
      <c r="JRL34" s="84"/>
      <c r="JRM34" s="84"/>
      <c r="JRN34" s="84"/>
      <c r="JRO34" s="84"/>
      <c r="JRP34" s="84"/>
      <c r="JRQ34" s="84"/>
      <c r="JRR34" s="84"/>
      <c r="JRS34" s="84"/>
      <c r="JRT34" s="84"/>
      <c r="JRU34" s="84"/>
      <c r="JRV34" s="84"/>
      <c r="JRW34" s="84"/>
      <c r="JRX34" s="84"/>
      <c r="JRY34" s="84"/>
      <c r="JRZ34" s="84"/>
      <c r="JSA34" s="84"/>
      <c r="JSB34" s="84"/>
      <c r="JSC34" s="84"/>
      <c r="JSD34" s="84"/>
      <c r="JSE34" s="84"/>
      <c r="JSF34" s="84"/>
      <c r="JSG34" s="84"/>
      <c r="JSH34" s="84"/>
      <c r="JSI34" s="84"/>
      <c r="JSJ34" s="84"/>
      <c r="JSK34" s="84"/>
      <c r="JSL34" s="84"/>
      <c r="JSM34" s="84"/>
      <c r="JSN34" s="84"/>
      <c r="JSO34" s="84"/>
      <c r="JSP34" s="84"/>
      <c r="JSQ34" s="84"/>
      <c r="JSR34" s="84"/>
      <c r="JSS34" s="84"/>
      <c r="JST34" s="84"/>
      <c r="JSU34" s="84"/>
      <c r="JSV34" s="84"/>
      <c r="JSW34" s="84"/>
      <c r="JSX34" s="84"/>
      <c r="JSY34" s="84"/>
      <c r="JSZ34" s="84"/>
      <c r="JTA34" s="84"/>
      <c r="JTB34" s="84"/>
      <c r="JTC34" s="84"/>
      <c r="JTD34" s="84"/>
      <c r="JTE34" s="84"/>
      <c r="JTF34" s="84"/>
      <c r="JTG34" s="84"/>
      <c r="JTH34" s="84"/>
      <c r="JTI34" s="84"/>
      <c r="JTJ34" s="84"/>
      <c r="JTK34" s="84"/>
      <c r="JTL34" s="84"/>
      <c r="JTM34" s="84"/>
      <c r="JTN34" s="84"/>
      <c r="JTO34" s="84"/>
      <c r="JTP34" s="84"/>
      <c r="JTQ34" s="84"/>
      <c r="JTR34" s="84"/>
      <c r="JTS34" s="84"/>
      <c r="JTT34" s="84"/>
      <c r="JTU34" s="84"/>
      <c r="JTV34" s="84"/>
      <c r="JTW34" s="84"/>
      <c r="JTX34" s="84"/>
      <c r="JTY34" s="84"/>
      <c r="JTZ34" s="84"/>
      <c r="JUA34" s="84"/>
      <c r="JUB34" s="84"/>
      <c r="JUC34" s="84"/>
      <c r="JUD34" s="84"/>
      <c r="JUE34" s="84"/>
      <c r="JUF34" s="84"/>
      <c r="JUG34" s="84"/>
      <c r="JUH34" s="84"/>
      <c r="JUI34" s="84"/>
      <c r="JUJ34" s="84"/>
      <c r="JUK34" s="84"/>
      <c r="JUL34" s="84"/>
      <c r="JUM34" s="84"/>
      <c r="JUN34" s="84"/>
      <c r="JUO34" s="84"/>
      <c r="JUP34" s="84"/>
      <c r="JUQ34" s="84"/>
      <c r="JUR34" s="84"/>
      <c r="JUS34" s="84"/>
      <c r="JUT34" s="84"/>
      <c r="JUU34" s="84"/>
      <c r="JUV34" s="84"/>
      <c r="JUW34" s="84"/>
      <c r="JUX34" s="84"/>
      <c r="JUY34" s="84"/>
      <c r="JUZ34" s="84"/>
      <c r="JVA34" s="84"/>
      <c r="JVB34" s="84"/>
      <c r="JVC34" s="84"/>
      <c r="JVD34" s="84"/>
      <c r="JVE34" s="84"/>
      <c r="JVF34" s="84"/>
      <c r="JVG34" s="84"/>
      <c r="JVH34" s="84"/>
      <c r="JVI34" s="84"/>
      <c r="JVJ34" s="84"/>
      <c r="JVK34" s="84"/>
      <c r="JVL34" s="84"/>
      <c r="JVM34" s="84"/>
      <c r="JVN34" s="84"/>
      <c r="JVO34" s="84"/>
      <c r="JVP34" s="84"/>
      <c r="JVQ34" s="84"/>
      <c r="JVR34" s="84"/>
      <c r="JVS34" s="84"/>
      <c r="JVT34" s="84"/>
      <c r="JVU34" s="84"/>
      <c r="JVV34" s="84"/>
      <c r="JVW34" s="84"/>
      <c r="JVX34" s="84"/>
      <c r="JVY34" s="84"/>
      <c r="JVZ34" s="84"/>
      <c r="JWA34" s="84"/>
      <c r="JWB34" s="84"/>
      <c r="JWC34" s="84"/>
      <c r="JWD34" s="84"/>
      <c r="JWE34" s="84"/>
      <c r="JWF34" s="84"/>
      <c r="JWG34" s="84"/>
      <c r="JWH34" s="84"/>
      <c r="JWI34" s="84"/>
      <c r="JWJ34" s="84"/>
      <c r="JWK34" s="84"/>
      <c r="JWL34" s="84"/>
      <c r="JWM34" s="84"/>
      <c r="JWN34" s="84"/>
      <c r="JWO34" s="84"/>
      <c r="JWP34" s="84"/>
      <c r="JWQ34" s="84"/>
      <c r="JWR34" s="84"/>
      <c r="JWS34" s="84"/>
      <c r="JWT34" s="84"/>
      <c r="JWU34" s="84"/>
      <c r="JWV34" s="84"/>
      <c r="JWW34" s="84"/>
      <c r="JWX34" s="84"/>
      <c r="JWY34" s="84"/>
      <c r="JWZ34" s="84"/>
      <c r="JXA34" s="84"/>
      <c r="JXB34" s="84"/>
      <c r="JXC34" s="84"/>
      <c r="JXD34" s="84"/>
      <c r="JXE34" s="84"/>
      <c r="JXF34" s="84"/>
      <c r="JXG34" s="84"/>
      <c r="JXH34" s="84"/>
      <c r="JXI34" s="84"/>
      <c r="JXJ34" s="84"/>
      <c r="JXK34" s="84"/>
      <c r="JXL34" s="84"/>
      <c r="JXM34" s="84"/>
      <c r="JXN34" s="84"/>
      <c r="JXO34" s="84"/>
      <c r="JXP34" s="84"/>
      <c r="JXQ34" s="84"/>
      <c r="JXR34" s="84"/>
      <c r="JXS34" s="84"/>
      <c r="JXT34" s="84"/>
      <c r="JXU34" s="84"/>
      <c r="JXV34" s="84"/>
      <c r="JXW34" s="84"/>
      <c r="JXX34" s="84"/>
      <c r="JXY34" s="84"/>
      <c r="JXZ34" s="84"/>
      <c r="JYA34" s="84"/>
      <c r="JYB34" s="84"/>
      <c r="JYC34" s="84"/>
      <c r="JYD34" s="84"/>
      <c r="JYE34" s="84"/>
      <c r="JYF34" s="84"/>
      <c r="JYG34" s="84"/>
      <c r="JYH34" s="84"/>
      <c r="JYI34" s="84"/>
      <c r="JYJ34" s="84"/>
      <c r="JYK34" s="84"/>
      <c r="JYL34" s="84"/>
      <c r="JYM34" s="84"/>
      <c r="JYN34" s="84"/>
      <c r="JYO34" s="84"/>
      <c r="JYP34" s="84"/>
      <c r="JYQ34" s="84"/>
      <c r="JYR34" s="84"/>
      <c r="JYS34" s="84"/>
      <c r="JYT34" s="84"/>
      <c r="JYU34" s="84"/>
      <c r="JYV34" s="84"/>
      <c r="JYW34" s="84"/>
      <c r="JYX34" s="84"/>
      <c r="JYY34" s="84"/>
      <c r="JYZ34" s="84"/>
      <c r="JZA34" s="84"/>
      <c r="JZB34" s="84"/>
      <c r="JZC34" s="84"/>
      <c r="JZD34" s="84"/>
      <c r="JZE34" s="84"/>
      <c r="JZF34" s="84"/>
      <c r="JZG34" s="84"/>
      <c r="JZH34" s="84"/>
      <c r="JZI34" s="84"/>
      <c r="JZJ34" s="84"/>
      <c r="JZK34" s="84"/>
      <c r="JZL34" s="84"/>
      <c r="JZM34" s="84"/>
      <c r="JZN34" s="84"/>
      <c r="JZO34" s="84"/>
      <c r="JZP34" s="84"/>
      <c r="JZQ34" s="84"/>
      <c r="JZR34" s="84"/>
      <c r="JZS34" s="84"/>
      <c r="JZT34" s="84"/>
      <c r="JZU34" s="84"/>
      <c r="JZV34" s="84"/>
      <c r="JZW34" s="84"/>
      <c r="JZX34" s="84"/>
      <c r="JZY34" s="84"/>
      <c r="JZZ34" s="84"/>
      <c r="KAA34" s="84"/>
      <c r="KAB34" s="84"/>
      <c r="KAC34" s="84"/>
      <c r="KAD34" s="84"/>
      <c r="KAE34" s="84"/>
      <c r="KAF34" s="84"/>
      <c r="KAG34" s="84"/>
      <c r="KAH34" s="84"/>
      <c r="KAI34" s="84"/>
      <c r="KAJ34" s="84"/>
      <c r="KAK34" s="84"/>
      <c r="KAL34" s="84"/>
      <c r="KAM34" s="84"/>
      <c r="KAN34" s="84"/>
      <c r="KAO34" s="84"/>
      <c r="KAP34" s="84"/>
      <c r="KAQ34" s="84"/>
      <c r="KAR34" s="84"/>
      <c r="KAS34" s="84"/>
      <c r="KAT34" s="84"/>
      <c r="KAU34" s="84"/>
      <c r="KAV34" s="84"/>
      <c r="KAW34" s="84"/>
      <c r="KAX34" s="84"/>
      <c r="KAY34" s="84"/>
      <c r="KAZ34" s="84"/>
      <c r="KBA34" s="84"/>
      <c r="KBB34" s="84"/>
      <c r="KBC34" s="84"/>
      <c r="KBD34" s="84"/>
      <c r="KBE34" s="84"/>
      <c r="KBF34" s="84"/>
      <c r="KBG34" s="84"/>
      <c r="KBH34" s="84"/>
      <c r="KBI34" s="84"/>
      <c r="KBJ34" s="84"/>
      <c r="KBK34" s="84"/>
      <c r="KBL34" s="84"/>
      <c r="KBM34" s="84"/>
      <c r="KBN34" s="84"/>
      <c r="KBO34" s="84"/>
      <c r="KBP34" s="84"/>
      <c r="KBQ34" s="84"/>
      <c r="KBR34" s="84"/>
      <c r="KBS34" s="84"/>
      <c r="KBT34" s="84"/>
      <c r="KBU34" s="84"/>
      <c r="KBV34" s="84"/>
      <c r="KBW34" s="84"/>
      <c r="KBX34" s="84"/>
      <c r="KBY34" s="84"/>
      <c r="KBZ34" s="84"/>
      <c r="KCA34" s="84"/>
      <c r="KCB34" s="84"/>
      <c r="KCC34" s="84"/>
      <c r="KCD34" s="84"/>
      <c r="KCE34" s="84"/>
      <c r="KCF34" s="84"/>
      <c r="KCG34" s="84"/>
      <c r="KCH34" s="84"/>
      <c r="KCI34" s="84"/>
      <c r="KCJ34" s="84"/>
      <c r="KCK34" s="84"/>
      <c r="KCL34" s="84"/>
      <c r="KCM34" s="84"/>
      <c r="KCN34" s="84"/>
      <c r="KCO34" s="84"/>
      <c r="KCP34" s="84"/>
      <c r="KCQ34" s="84"/>
      <c r="KCR34" s="84"/>
      <c r="KCS34" s="84"/>
      <c r="KCT34" s="84"/>
      <c r="KCU34" s="84"/>
      <c r="KCV34" s="84"/>
      <c r="KCW34" s="84"/>
      <c r="KCX34" s="84"/>
      <c r="KCY34" s="84"/>
      <c r="KCZ34" s="84"/>
      <c r="KDA34" s="84"/>
      <c r="KDB34" s="84"/>
      <c r="KDC34" s="84"/>
      <c r="KDD34" s="84"/>
      <c r="KDE34" s="84"/>
      <c r="KDF34" s="84"/>
      <c r="KDG34" s="84"/>
      <c r="KDH34" s="84"/>
      <c r="KDI34" s="84"/>
      <c r="KDJ34" s="84"/>
      <c r="KDK34" s="84"/>
      <c r="KDL34" s="84"/>
      <c r="KDM34" s="84"/>
      <c r="KDN34" s="84"/>
      <c r="KDO34" s="84"/>
      <c r="KDP34" s="84"/>
      <c r="KDQ34" s="84"/>
      <c r="KDR34" s="84"/>
      <c r="KDS34" s="84"/>
      <c r="KDT34" s="84"/>
      <c r="KDU34" s="84"/>
      <c r="KDV34" s="84"/>
      <c r="KDW34" s="84"/>
      <c r="KDX34" s="84"/>
      <c r="KDY34" s="84"/>
      <c r="KDZ34" s="84"/>
      <c r="KEA34" s="84"/>
      <c r="KEB34" s="84"/>
      <c r="KEC34" s="84"/>
      <c r="KED34" s="84"/>
      <c r="KEE34" s="84"/>
      <c r="KEF34" s="84"/>
      <c r="KEG34" s="84"/>
      <c r="KEH34" s="84"/>
      <c r="KEI34" s="84"/>
      <c r="KEJ34" s="84"/>
      <c r="KEK34" s="84"/>
      <c r="KEL34" s="84"/>
      <c r="KEM34" s="84"/>
      <c r="KEN34" s="84"/>
      <c r="KEO34" s="84"/>
      <c r="KEP34" s="84"/>
      <c r="KEQ34" s="84"/>
      <c r="KER34" s="84"/>
      <c r="KES34" s="84"/>
      <c r="KET34" s="84"/>
      <c r="KEU34" s="84"/>
      <c r="KEV34" s="84"/>
      <c r="KEW34" s="84"/>
      <c r="KEX34" s="84"/>
      <c r="KEY34" s="84"/>
      <c r="KEZ34" s="84"/>
      <c r="KFA34" s="84"/>
      <c r="KFB34" s="84"/>
      <c r="KFC34" s="84"/>
      <c r="KFD34" s="84"/>
      <c r="KFE34" s="84"/>
      <c r="KFF34" s="84"/>
      <c r="KFG34" s="84"/>
      <c r="KFH34" s="84"/>
      <c r="KFI34" s="84"/>
      <c r="KFJ34" s="84"/>
      <c r="KFK34" s="84"/>
      <c r="KFL34" s="84"/>
      <c r="KFM34" s="84"/>
      <c r="KFN34" s="84"/>
      <c r="KFO34" s="84"/>
      <c r="KFP34" s="84"/>
      <c r="KFQ34" s="84"/>
      <c r="KFR34" s="84"/>
      <c r="KFS34" s="84"/>
      <c r="KFT34" s="84"/>
      <c r="KFU34" s="84"/>
      <c r="KFV34" s="84"/>
      <c r="KFW34" s="84"/>
      <c r="KFX34" s="84"/>
      <c r="KFY34" s="84"/>
      <c r="KFZ34" s="84"/>
      <c r="KGA34" s="84"/>
      <c r="KGB34" s="84"/>
      <c r="KGC34" s="84"/>
      <c r="KGD34" s="84"/>
      <c r="KGE34" s="84"/>
      <c r="KGF34" s="84"/>
      <c r="KGG34" s="84"/>
      <c r="KGH34" s="84"/>
      <c r="KGI34" s="84"/>
      <c r="KGJ34" s="84"/>
      <c r="KGK34" s="84"/>
      <c r="KGL34" s="84"/>
      <c r="KGM34" s="84"/>
      <c r="KGN34" s="84"/>
      <c r="KGO34" s="84"/>
      <c r="KGP34" s="84"/>
      <c r="KGQ34" s="84"/>
      <c r="KGR34" s="84"/>
      <c r="KGS34" s="84"/>
      <c r="KGT34" s="84"/>
      <c r="KGU34" s="84"/>
      <c r="KGV34" s="84"/>
      <c r="KGW34" s="84"/>
      <c r="KGX34" s="84"/>
      <c r="KGY34" s="84"/>
      <c r="KGZ34" s="84"/>
      <c r="KHA34" s="84"/>
      <c r="KHB34" s="84"/>
      <c r="KHC34" s="84"/>
      <c r="KHD34" s="84"/>
      <c r="KHE34" s="84"/>
      <c r="KHF34" s="84"/>
      <c r="KHG34" s="84"/>
      <c r="KHH34" s="84"/>
      <c r="KHI34" s="84"/>
      <c r="KHJ34" s="84"/>
      <c r="KHK34" s="84"/>
      <c r="KHL34" s="84"/>
      <c r="KHM34" s="84"/>
      <c r="KHN34" s="84"/>
      <c r="KHO34" s="84"/>
      <c r="KHP34" s="84"/>
      <c r="KHQ34" s="84"/>
      <c r="KHR34" s="84"/>
      <c r="KHS34" s="84"/>
      <c r="KHT34" s="84"/>
      <c r="KHU34" s="84"/>
      <c r="KHV34" s="84"/>
      <c r="KHW34" s="84"/>
      <c r="KHX34" s="84"/>
      <c r="KHY34" s="84"/>
      <c r="KHZ34" s="84"/>
      <c r="KIA34" s="84"/>
      <c r="KIB34" s="84"/>
      <c r="KIC34" s="84"/>
      <c r="KID34" s="84"/>
      <c r="KIE34" s="84"/>
      <c r="KIF34" s="84"/>
      <c r="KIG34" s="84"/>
      <c r="KIH34" s="84"/>
      <c r="KII34" s="84"/>
      <c r="KIJ34" s="84"/>
      <c r="KIK34" s="84"/>
      <c r="KIL34" s="84"/>
      <c r="KIM34" s="84"/>
      <c r="KIN34" s="84"/>
      <c r="KIO34" s="84"/>
      <c r="KIP34" s="84"/>
      <c r="KIQ34" s="84"/>
      <c r="KIR34" s="84"/>
      <c r="KIS34" s="84"/>
      <c r="KIT34" s="84"/>
      <c r="KIU34" s="84"/>
      <c r="KIV34" s="84"/>
      <c r="KIW34" s="84"/>
      <c r="KIX34" s="84"/>
      <c r="KIY34" s="84"/>
      <c r="KIZ34" s="84"/>
      <c r="KJA34" s="84"/>
      <c r="KJB34" s="84"/>
      <c r="KJC34" s="84"/>
      <c r="KJD34" s="84"/>
      <c r="KJE34" s="84"/>
      <c r="KJF34" s="84"/>
      <c r="KJG34" s="84"/>
      <c r="KJH34" s="84"/>
      <c r="KJI34" s="84"/>
      <c r="KJJ34" s="84"/>
      <c r="KJK34" s="84"/>
      <c r="KJL34" s="84"/>
      <c r="KJM34" s="84"/>
      <c r="KJN34" s="84"/>
      <c r="KJO34" s="84"/>
      <c r="KJP34" s="84"/>
      <c r="KJQ34" s="84"/>
      <c r="KJR34" s="84"/>
      <c r="KJS34" s="84"/>
      <c r="KJT34" s="84"/>
      <c r="KJU34" s="84"/>
      <c r="KJV34" s="84"/>
      <c r="KJW34" s="84"/>
      <c r="KJX34" s="84"/>
      <c r="KJY34" s="84"/>
      <c r="KJZ34" s="84"/>
      <c r="KKA34" s="84"/>
      <c r="KKB34" s="84"/>
      <c r="KKC34" s="84"/>
      <c r="KKD34" s="84"/>
      <c r="KKE34" s="84"/>
      <c r="KKF34" s="84"/>
      <c r="KKG34" s="84"/>
      <c r="KKH34" s="84"/>
      <c r="KKI34" s="84"/>
      <c r="KKJ34" s="84"/>
      <c r="KKK34" s="84"/>
      <c r="KKL34" s="84"/>
      <c r="KKM34" s="84"/>
      <c r="KKN34" s="84"/>
      <c r="KKO34" s="84"/>
      <c r="KKP34" s="84"/>
      <c r="KKQ34" s="84"/>
      <c r="KKR34" s="84"/>
      <c r="KKS34" s="84"/>
      <c r="KKT34" s="84"/>
      <c r="KKU34" s="84"/>
      <c r="KKV34" s="84"/>
      <c r="KKW34" s="84"/>
      <c r="KKX34" s="84"/>
      <c r="KKY34" s="84"/>
      <c r="KKZ34" s="84"/>
      <c r="KLA34" s="84"/>
      <c r="KLB34" s="84"/>
      <c r="KLC34" s="84"/>
      <c r="KLD34" s="84"/>
      <c r="KLE34" s="84"/>
      <c r="KLF34" s="84"/>
      <c r="KLG34" s="84"/>
      <c r="KLH34" s="84"/>
      <c r="KLI34" s="84"/>
      <c r="KLJ34" s="84"/>
      <c r="KLK34" s="84"/>
      <c r="KLL34" s="84"/>
      <c r="KLM34" s="84"/>
      <c r="KLN34" s="84"/>
      <c r="KLO34" s="84"/>
      <c r="KLP34" s="84"/>
      <c r="KLQ34" s="84"/>
      <c r="KLR34" s="84"/>
      <c r="KLS34" s="84"/>
      <c r="KLT34" s="84"/>
      <c r="KLU34" s="84"/>
      <c r="KLV34" s="84"/>
      <c r="KLW34" s="84"/>
      <c r="KLX34" s="84"/>
      <c r="KLY34" s="84"/>
      <c r="KLZ34" s="84"/>
      <c r="KMA34" s="84"/>
      <c r="KMB34" s="84"/>
      <c r="KMC34" s="84"/>
      <c r="KMD34" s="84"/>
      <c r="KME34" s="84"/>
      <c r="KMF34" s="84"/>
      <c r="KMG34" s="84"/>
      <c r="KMH34" s="84"/>
      <c r="KMI34" s="84"/>
      <c r="KMJ34" s="84"/>
      <c r="KMK34" s="84"/>
      <c r="KML34" s="84"/>
      <c r="KMM34" s="84"/>
      <c r="KMN34" s="84"/>
      <c r="KMO34" s="84"/>
      <c r="KMP34" s="84"/>
      <c r="KMQ34" s="84"/>
      <c r="KMR34" s="84"/>
      <c r="KMS34" s="84"/>
      <c r="KMT34" s="84"/>
      <c r="KMU34" s="84"/>
      <c r="KMV34" s="84"/>
      <c r="KMW34" s="84"/>
      <c r="KMX34" s="84"/>
      <c r="KMY34" s="84"/>
      <c r="KMZ34" s="84"/>
      <c r="KNA34" s="84"/>
      <c r="KNB34" s="84"/>
      <c r="KNC34" s="84"/>
      <c r="KND34" s="84"/>
      <c r="KNE34" s="84"/>
      <c r="KNF34" s="84"/>
      <c r="KNG34" s="84"/>
      <c r="KNH34" s="84"/>
      <c r="KNI34" s="84"/>
      <c r="KNJ34" s="84"/>
      <c r="KNK34" s="84"/>
      <c r="KNL34" s="84"/>
      <c r="KNM34" s="84"/>
      <c r="KNN34" s="84"/>
      <c r="KNO34" s="84"/>
      <c r="KNP34" s="84"/>
      <c r="KNQ34" s="84"/>
      <c r="KNR34" s="84"/>
      <c r="KNS34" s="84"/>
      <c r="KNT34" s="84"/>
      <c r="KNU34" s="84"/>
      <c r="KNV34" s="84"/>
      <c r="KNW34" s="84"/>
      <c r="KNX34" s="84"/>
      <c r="KNY34" s="84"/>
      <c r="KNZ34" s="84"/>
      <c r="KOA34" s="84"/>
      <c r="KOB34" s="84"/>
      <c r="KOC34" s="84"/>
      <c r="KOD34" s="84"/>
      <c r="KOE34" s="84"/>
      <c r="KOF34" s="84"/>
      <c r="KOG34" s="84"/>
      <c r="KOH34" s="84"/>
      <c r="KOI34" s="84"/>
      <c r="KOJ34" s="84"/>
      <c r="KOK34" s="84"/>
      <c r="KOL34" s="84"/>
      <c r="KOM34" s="84"/>
      <c r="KON34" s="84"/>
      <c r="KOO34" s="84"/>
      <c r="KOP34" s="84"/>
      <c r="KOQ34" s="84"/>
      <c r="KOR34" s="84"/>
      <c r="KOS34" s="84"/>
      <c r="KOT34" s="84"/>
      <c r="KOU34" s="84"/>
      <c r="KOV34" s="84"/>
      <c r="KOW34" s="84"/>
      <c r="KOX34" s="84"/>
      <c r="KOY34" s="84"/>
      <c r="KOZ34" s="84"/>
      <c r="KPA34" s="84"/>
      <c r="KPB34" s="84"/>
      <c r="KPC34" s="84"/>
      <c r="KPD34" s="84"/>
      <c r="KPE34" s="84"/>
      <c r="KPF34" s="84"/>
      <c r="KPG34" s="84"/>
      <c r="KPH34" s="84"/>
      <c r="KPI34" s="84"/>
      <c r="KPJ34" s="84"/>
      <c r="KPK34" s="84"/>
      <c r="KPL34" s="84"/>
      <c r="KPM34" s="84"/>
      <c r="KPN34" s="84"/>
      <c r="KPO34" s="84"/>
      <c r="KPP34" s="84"/>
      <c r="KPQ34" s="84"/>
      <c r="KPR34" s="84"/>
      <c r="KPS34" s="84"/>
      <c r="KPT34" s="84"/>
      <c r="KPU34" s="84"/>
      <c r="KPV34" s="84"/>
      <c r="KPW34" s="84"/>
      <c r="KPX34" s="84"/>
      <c r="KPY34" s="84"/>
      <c r="KPZ34" s="84"/>
      <c r="KQA34" s="84"/>
      <c r="KQB34" s="84"/>
      <c r="KQC34" s="84"/>
      <c r="KQD34" s="84"/>
      <c r="KQE34" s="84"/>
      <c r="KQF34" s="84"/>
      <c r="KQG34" s="84"/>
      <c r="KQH34" s="84"/>
      <c r="KQI34" s="84"/>
      <c r="KQJ34" s="84"/>
      <c r="KQK34" s="84"/>
      <c r="KQL34" s="84"/>
      <c r="KQM34" s="84"/>
      <c r="KQN34" s="84"/>
      <c r="KQO34" s="84"/>
      <c r="KQP34" s="84"/>
      <c r="KQQ34" s="84"/>
      <c r="KQR34" s="84"/>
      <c r="KQS34" s="84"/>
      <c r="KQT34" s="84"/>
      <c r="KQU34" s="84"/>
      <c r="KQV34" s="84"/>
      <c r="KQW34" s="84"/>
      <c r="KQX34" s="84"/>
      <c r="KQY34" s="84"/>
      <c r="KQZ34" s="84"/>
      <c r="KRA34" s="84"/>
      <c r="KRB34" s="84"/>
      <c r="KRC34" s="84"/>
      <c r="KRD34" s="84"/>
      <c r="KRE34" s="84"/>
      <c r="KRF34" s="84"/>
      <c r="KRG34" s="84"/>
      <c r="KRH34" s="84"/>
      <c r="KRI34" s="84"/>
      <c r="KRJ34" s="84"/>
      <c r="KRK34" s="84"/>
      <c r="KRL34" s="84"/>
      <c r="KRM34" s="84"/>
      <c r="KRN34" s="84"/>
      <c r="KRO34" s="84"/>
      <c r="KRP34" s="84"/>
      <c r="KRQ34" s="84"/>
      <c r="KRR34" s="84"/>
      <c r="KRS34" s="84"/>
      <c r="KRT34" s="84"/>
      <c r="KRU34" s="84"/>
      <c r="KRV34" s="84"/>
      <c r="KRW34" s="84"/>
      <c r="KRX34" s="84"/>
      <c r="KRY34" s="84"/>
      <c r="KRZ34" s="84"/>
      <c r="KSA34" s="84"/>
      <c r="KSB34" s="84"/>
      <c r="KSC34" s="84"/>
      <c r="KSD34" s="84"/>
      <c r="KSE34" s="84"/>
      <c r="KSF34" s="84"/>
      <c r="KSG34" s="84"/>
      <c r="KSH34" s="84"/>
      <c r="KSI34" s="84"/>
      <c r="KSJ34" s="84"/>
      <c r="KSK34" s="84"/>
      <c r="KSL34" s="84"/>
      <c r="KSM34" s="84"/>
      <c r="KSN34" s="84"/>
      <c r="KSO34" s="84"/>
      <c r="KSP34" s="84"/>
      <c r="KSQ34" s="84"/>
      <c r="KSR34" s="84"/>
      <c r="KSS34" s="84"/>
      <c r="KST34" s="84"/>
      <c r="KSU34" s="84"/>
      <c r="KSV34" s="84"/>
      <c r="KSW34" s="84"/>
      <c r="KSX34" s="84"/>
      <c r="KSY34" s="84"/>
      <c r="KSZ34" s="84"/>
      <c r="KTA34" s="84"/>
      <c r="KTB34" s="84"/>
      <c r="KTC34" s="84"/>
      <c r="KTD34" s="84"/>
      <c r="KTE34" s="84"/>
      <c r="KTF34" s="84"/>
      <c r="KTG34" s="84"/>
      <c r="KTH34" s="84"/>
      <c r="KTI34" s="84"/>
      <c r="KTJ34" s="84"/>
      <c r="KTK34" s="84"/>
      <c r="KTL34" s="84"/>
      <c r="KTM34" s="84"/>
      <c r="KTN34" s="84"/>
      <c r="KTO34" s="84"/>
      <c r="KTP34" s="84"/>
      <c r="KTQ34" s="84"/>
      <c r="KTR34" s="84"/>
      <c r="KTS34" s="84"/>
      <c r="KTT34" s="84"/>
      <c r="KTU34" s="84"/>
      <c r="KTV34" s="84"/>
      <c r="KTW34" s="84"/>
      <c r="KTX34" s="84"/>
      <c r="KTY34" s="84"/>
      <c r="KTZ34" s="84"/>
      <c r="KUA34" s="84"/>
      <c r="KUB34" s="84"/>
      <c r="KUC34" s="84"/>
      <c r="KUD34" s="84"/>
      <c r="KUE34" s="84"/>
      <c r="KUF34" s="84"/>
      <c r="KUG34" s="84"/>
      <c r="KUH34" s="84"/>
      <c r="KUI34" s="84"/>
      <c r="KUJ34" s="84"/>
      <c r="KUK34" s="84"/>
      <c r="KUL34" s="84"/>
      <c r="KUM34" s="84"/>
      <c r="KUN34" s="84"/>
      <c r="KUO34" s="84"/>
      <c r="KUP34" s="84"/>
      <c r="KUQ34" s="84"/>
      <c r="KUR34" s="84"/>
      <c r="KUS34" s="84"/>
      <c r="KUT34" s="84"/>
      <c r="KUU34" s="84"/>
      <c r="KUV34" s="84"/>
      <c r="KUW34" s="84"/>
      <c r="KUX34" s="84"/>
      <c r="KUY34" s="84"/>
      <c r="KUZ34" s="84"/>
      <c r="KVA34" s="84"/>
      <c r="KVB34" s="84"/>
      <c r="KVC34" s="84"/>
      <c r="KVD34" s="84"/>
      <c r="KVE34" s="84"/>
      <c r="KVF34" s="84"/>
      <c r="KVG34" s="84"/>
      <c r="KVH34" s="84"/>
      <c r="KVI34" s="84"/>
      <c r="KVJ34" s="84"/>
      <c r="KVK34" s="84"/>
      <c r="KVL34" s="84"/>
      <c r="KVM34" s="84"/>
      <c r="KVN34" s="84"/>
      <c r="KVO34" s="84"/>
      <c r="KVP34" s="84"/>
      <c r="KVQ34" s="84"/>
      <c r="KVR34" s="84"/>
      <c r="KVS34" s="84"/>
      <c r="KVT34" s="84"/>
      <c r="KVU34" s="84"/>
      <c r="KVV34" s="84"/>
      <c r="KVW34" s="84"/>
      <c r="KVX34" s="84"/>
      <c r="KVY34" s="84"/>
      <c r="KVZ34" s="84"/>
      <c r="KWA34" s="84"/>
      <c r="KWB34" s="84"/>
      <c r="KWC34" s="84"/>
      <c r="KWD34" s="84"/>
      <c r="KWE34" s="84"/>
      <c r="KWF34" s="84"/>
      <c r="KWG34" s="84"/>
      <c r="KWH34" s="84"/>
      <c r="KWI34" s="84"/>
      <c r="KWJ34" s="84"/>
      <c r="KWK34" s="84"/>
      <c r="KWL34" s="84"/>
      <c r="KWM34" s="84"/>
      <c r="KWN34" s="84"/>
      <c r="KWO34" s="84"/>
      <c r="KWP34" s="84"/>
      <c r="KWQ34" s="84"/>
      <c r="KWR34" s="84"/>
      <c r="KWS34" s="84"/>
      <c r="KWT34" s="84"/>
      <c r="KWU34" s="84"/>
      <c r="KWV34" s="84"/>
      <c r="KWW34" s="84"/>
      <c r="KWX34" s="84"/>
      <c r="KWY34" s="84"/>
      <c r="KWZ34" s="84"/>
      <c r="KXA34" s="84"/>
      <c r="KXB34" s="84"/>
      <c r="KXC34" s="84"/>
      <c r="KXD34" s="84"/>
      <c r="KXE34" s="84"/>
      <c r="KXF34" s="84"/>
      <c r="KXG34" s="84"/>
      <c r="KXH34" s="84"/>
      <c r="KXI34" s="84"/>
      <c r="KXJ34" s="84"/>
      <c r="KXK34" s="84"/>
      <c r="KXL34" s="84"/>
      <c r="KXM34" s="84"/>
      <c r="KXN34" s="84"/>
      <c r="KXO34" s="84"/>
      <c r="KXP34" s="84"/>
      <c r="KXQ34" s="84"/>
      <c r="KXR34" s="84"/>
      <c r="KXS34" s="84"/>
      <c r="KXT34" s="84"/>
      <c r="KXU34" s="84"/>
      <c r="KXV34" s="84"/>
      <c r="KXW34" s="84"/>
      <c r="KXX34" s="84"/>
      <c r="KXY34" s="84"/>
      <c r="KXZ34" s="84"/>
      <c r="KYA34" s="84"/>
      <c r="KYB34" s="84"/>
      <c r="KYC34" s="84"/>
      <c r="KYD34" s="84"/>
      <c r="KYE34" s="84"/>
      <c r="KYF34" s="84"/>
      <c r="KYG34" s="84"/>
      <c r="KYH34" s="84"/>
      <c r="KYI34" s="84"/>
      <c r="KYJ34" s="84"/>
      <c r="KYK34" s="84"/>
      <c r="KYL34" s="84"/>
      <c r="KYM34" s="84"/>
      <c r="KYN34" s="84"/>
      <c r="KYO34" s="84"/>
      <c r="KYP34" s="84"/>
      <c r="KYQ34" s="84"/>
      <c r="KYR34" s="84"/>
      <c r="KYS34" s="84"/>
      <c r="KYT34" s="84"/>
      <c r="KYU34" s="84"/>
      <c r="KYV34" s="84"/>
      <c r="KYW34" s="84"/>
      <c r="KYX34" s="84"/>
      <c r="KYY34" s="84"/>
      <c r="KYZ34" s="84"/>
      <c r="KZA34" s="84"/>
      <c r="KZB34" s="84"/>
      <c r="KZC34" s="84"/>
      <c r="KZD34" s="84"/>
      <c r="KZE34" s="84"/>
      <c r="KZF34" s="84"/>
      <c r="KZG34" s="84"/>
      <c r="KZH34" s="84"/>
      <c r="KZI34" s="84"/>
      <c r="KZJ34" s="84"/>
      <c r="KZK34" s="84"/>
      <c r="KZL34" s="84"/>
      <c r="KZM34" s="84"/>
      <c r="KZN34" s="84"/>
      <c r="KZO34" s="84"/>
      <c r="KZP34" s="84"/>
      <c r="KZQ34" s="84"/>
      <c r="KZR34" s="84"/>
      <c r="KZS34" s="84"/>
      <c r="KZT34" s="84"/>
      <c r="KZU34" s="84"/>
      <c r="KZV34" s="84"/>
      <c r="KZW34" s="84"/>
      <c r="KZX34" s="84"/>
      <c r="KZY34" s="84"/>
      <c r="KZZ34" s="84"/>
      <c r="LAA34" s="84"/>
      <c r="LAB34" s="84"/>
      <c r="LAC34" s="84"/>
      <c r="LAD34" s="84"/>
      <c r="LAE34" s="84"/>
      <c r="LAF34" s="84"/>
      <c r="LAG34" s="84"/>
      <c r="LAH34" s="84"/>
      <c r="LAI34" s="84"/>
      <c r="LAJ34" s="84"/>
      <c r="LAK34" s="84"/>
      <c r="LAL34" s="84"/>
      <c r="LAM34" s="84"/>
      <c r="LAN34" s="84"/>
      <c r="LAO34" s="84"/>
      <c r="LAP34" s="84"/>
      <c r="LAQ34" s="84"/>
      <c r="LAR34" s="84"/>
      <c r="LAS34" s="84"/>
      <c r="LAT34" s="84"/>
      <c r="LAU34" s="84"/>
      <c r="LAV34" s="84"/>
      <c r="LAW34" s="84"/>
      <c r="LAX34" s="84"/>
      <c r="LAY34" s="84"/>
      <c r="LAZ34" s="84"/>
      <c r="LBA34" s="84"/>
      <c r="LBB34" s="84"/>
      <c r="LBC34" s="84"/>
      <c r="LBD34" s="84"/>
      <c r="LBE34" s="84"/>
      <c r="LBF34" s="84"/>
      <c r="LBG34" s="84"/>
      <c r="LBH34" s="84"/>
      <c r="LBI34" s="84"/>
      <c r="LBJ34" s="84"/>
      <c r="LBK34" s="84"/>
      <c r="LBL34" s="84"/>
      <c r="LBM34" s="84"/>
      <c r="LBN34" s="84"/>
      <c r="LBO34" s="84"/>
      <c r="LBP34" s="84"/>
      <c r="LBQ34" s="84"/>
      <c r="LBR34" s="84"/>
      <c r="LBS34" s="84"/>
      <c r="LBT34" s="84"/>
      <c r="LBU34" s="84"/>
      <c r="LBV34" s="84"/>
      <c r="LBW34" s="84"/>
      <c r="LBX34" s="84"/>
      <c r="LBY34" s="84"/>
      <c r="LBZ34" s="84"/>
      <c r="LCA34" s="84"/>
      <c r="LCB34" s="84"/>
      <c r="LCC34" s="84"/>
      <c r="LCD34" s="84"/>
      <c r="LCE34" s="84"/>
      <c r="LCF34" s="84"/>
      <c r="LCG34" s="84"/>
      <c r="LCH34" s="84"/>
      <c r="LCI34" s="84"/>
      <c r="LCJ34" s="84"/>
      <c r="LCK34" s="84"/>
      <c r="LCL34" s="84"/>
      <c r="LCM34" s="84"/>
      <c r="LCN34" s="84"/>
      <c r="LCO34" s="84"/>
      <c r="LCP34" s="84"/>
      <c r="LCQ34" s="84"/>
      <c r="LCR34" s="84"/>
      <c r="LCS34" s="84"/>
      <c r="LCT34" s="84"/>
      <c r="LCU34" s="84"/>
      <c r="LCV34" s="84"/>
      <c r="LCW34" s="84"/>
      <c r="LCX34" s="84"/>
      <c r="LCY34" s="84"/>
      <c r="LCZ34" s="84"/>
      <c r="LDA34" s="84"/>
      <c r="LDB34" s="84"/>
      <c r="LDC34" s="84"/>
      <c r="LDD34" s="84"/>
      <c r="LDE34" s="84"/>
      <c r="LDF34" s="84"/>
      <c r="LDG34" s="84"/>
      <c r="LDH34" s="84"/>
      <c r="LDI34" s="84"/>
      <c r="LDJ34" s="84"/>
      <c r="LDK34" s="84"/>
      <c r="LDL34" s="84"/>
      <c r="LDM34" s="84"/>
      <c r="LDN34" s="84"/>
      <c r="LDO34" s="84"/>
      <c r="LDP34" s="84"/>
      <c r="LDQ34" s="84"/>
      <c r="LDR34" s="84"/>
      <c r="LDS34" s="84"/>
      <c r="LDT34" s="84"/>
      <c r="LDU34" s="84"/>
      <c r="LDV34" s="84"/>
      <c r="LDW34" s="84"/>
      <c r="LDX34" s="84"/>
      <c r="LDY34" s="84"/>
      <c r="LDZ34" s="84"/>
      <c r="LEA34" s="84"/>
      <c r="LEB34" s="84"/>
      <c r="LEC34" s="84"/>
      <c r="LED34" s="84"/>
      <c r="LEE34" s="84"/>
      <c r="LEF34" s="84"/>
      <c r="LEG34" s="84"/>
      <c r="LEH34" s="84"/>
      <c r="LEI34" s="84"/>
      <c r="LEJ34" s="84"/>
      <c r="LEK34" s="84"/>
      <c r="LEL34" s="84"/>
      <c r="LEM34" s="84"/>
      <c r="LEN34" s="84"/>
      <c r="LEO34" s="84"/>
      <c r="LEP34" s="84"/>
      <c r="LEQ34" s="84"/>
      <c r="LER34" s="84"/>
      <c r="LES34" s="84"/>
      <c r="LET34" s="84"/>
      <c r="LEU34" s="84"/>
      <c r="LEV34" s="84"/>
      <c r="LEW34" s="84"/>
      <c r="LEX34" s="84"/>
      <c r="LEY34" s="84"/>
      <c r="LEZ34" s="84"/>
      <c r="LFA34" s="84"/>
      <c r="LFB34" s="84"/>
      <c r="LFC34" s="84"/>
      <c r="LFD34" s="84"/>
      <c r="LFE34" s="84"/>
      <c r="LFF34" s="84"/>
      <c r="LFG34" s="84"/>
      <c r="LFH34" s="84"/>
      <c r="LFI34" s="84"/>
      <c r="LFJ34" s="84"/>
      <c r="LFK34" s="84"/>
      <c r="LFL34" s="84"/>
      <c r="LFM34" s="84"/>
      <c r="LFN34" s="84"/>
      <c r="LFO34" s="84"/>
      <c r="LFP34" s="84"/>
      <c r="LFQ34" s="84"/>
      <c r="LFR34" s="84"/>
      <c r="LFS34" s="84"/>
      <c r="LFT34" s="84"/>
      <c r="LFU34" s="84"/>
      <c r="LFV34" s="84"/>
      <c r="LFW34" s="84"/>
      <c r="LFX34" s="84"/>
      <c r="LFY34" s="84"/>
      <c r="LFZ34" s="84"/>
      <c r="LGA34" s="84"/>
      <c r="LGB34" s="84"/>
      <c r="LGC34" s="84"/>
      <c r="LGD34" s="84"/>
      <c r="LGE34" s="84"/>
      <c r="LGF34" s="84"/>
      <c r="LGG34" s="84"/>
      <c r="LGH34" s="84"/>
      <c r="LGI34" s="84"/>
      <c r="LGJ34" s="84"/>
      <c r="LGK34" s="84"/>
      <c r="LGL34" s="84"/>
      <c r="LGM34" s="84"/>
      <c r="LGN34" s="84"/>
      <c r="LGO34" s="84"/>
      <c r="LGP34" s="84"/>
      <c r="LGQ34" s="84"/>
      <c r="LGR34" s="84"/>
      <c r="LGS34" s="84"/>
      <c r="LGT34" s="84"/>
      <c r="LGU34" s="84"/>
      <c r="LGV34" s="84"/>
      <c r="LGW34" s="84"/>
      <c r="LGX34" s="84"/>
      <c r="LGY34" s="84"/>
      <c r="LGZ34" s="84"/>
      <c r="LHA34" s="84"/>
      <c r="LHB34" s="84"/>
      <c r="LHC34" s="84"/>
      <c r="LHD34" s="84"/>
      <c r="LHE34" s="84"/>
      <c r="LHF34" s="84"/>
      <c r="LHG34" s="84"/>
      <c r="LHH34" s="84"/>
      <c r="LHI34" s="84"/>
      <c r="LHJ34" s="84"/>
      <c r="LHK34" s="84"/>
      <c r="LHL34" s="84"/>
      <c r="LHM34" s="84"/>
      <c r="LHN34" s="84"/>
      <c r="LHO34" s="84"/>
      <c r="LHP34" s="84"/>
      <c r="LHQ34" s="84"/>
      <c r="LHR34" s="84"/>
      <c r="LHS34" s="84"/>
      <c r="LHT34" s="84"/>
      <c r="LHU34" s="84"/>
      <c r="LHV34" s="84"/>
      <c r="LHW34" s="84"/>
      <c r="LHX34" s="84"/>
      <c r="LHY34" s="84"/>
      <c r="LHZ34" s="84"/>
      <c r="LIA34" s="84"/>
      <c r="LIB34" s="84"/>
      <c r="LIC34" s="84"/>
      <c r="LID34" s="84"/>
      <c r="LIE34" s="84"/>
      <c r="LIF34" s="84"/>
      <c r="LIG34" s="84"/>
      <c r="LIH34" s="84"/>
      <c r="LII34" s="84"/>
      <c r="LIJ34" s="84"/>
      <c r="LIK34" s="84"/>
      <c r="LIL34" s="84"/>
      <c r="LIM34" s="84"/>
      <c r="LIN34" s="84"/>
      <c r="LIO34" s="84"/>
      <c r="LIP34" s="84"/>
      <c r="LIQ34" s="84"/>
      <c r="LIR34" s="84"/>
      <c r="LIS34" s="84"/>
      <c r="LIT34" s="84"/>
      <c r="LIU34" s="84"/>
      <c r="LIV34" s="84"/>
      <c r="LIW34" s="84"/>
      <c r="LIX34" s="84"/>
      <c r="LIY34" s="84"/>
      <c r="LIZ34" s="84"/>
      <c r="LJA34" s="84"/>
      <c r="LJB34" s="84"/>
      <c r="LJC34" s="84"/>
      <c r="LJD34" s="84"/>
      <c r="LJE34" s="84"/>
      <c r="LJF34" s="84"/>
      <c r="LJG34" s="84"/>
      <c r="LJH34" s="84"/>
      <c r="LJI34" s="84"/>
      <c r="LJJ34" s="84"/>
      <c r="LJK34" s="84"/>
      <c r="LJL34" s="84"/>
      <c r="LJM34" s="84"/>
      <c r="LJN34" s="84"/>
      <c r="LJO34" s="84"/>
      <c r="LJP34" s="84"/>
      <c r="LJQ34" s="84"/>
      <c r="LJR34" s="84"/>
      <c r="LJS34" s="84"/>
      <c r="LJT34" s="84"/>
      <c r="LJU34" s="84"/>
      <c r="LJV34" s="84"/>
      <c r="LJW34" s="84"/>
      <c r="LJX34" s="84"/>
      <c r="LJY34" s="84"/>
      <c r="LJZ34" s="84"/>
      <c r="LKA34" s="84"/>
      <c r="LKB34" s="84"/>
      <c r="LKC34" s="84"/>
      <c r="LKD34" s="84"/>
      <c r="LKE34" s="84"/>
      <c r="LKF34" s="84"/>
      <c r="LKG34" s="84"/>
      <c r="LKH34" s="84"/>
      <c r="LKI34" s="84"/>
      <c r="LKJ34" s="84"/>
      <c r="LKK34" s="84"/>
      <c r="LKL34" s="84"/>
      <c r="LKM34" s="84"/>
      <c r="LKN34" s="84"/>
      <c r="LKO34" s="84"/>
      <c r="LKP34" s="84"/>
      <c r="LKQ34" s="84"/>
      <c r="LKR34" s="84"/>
      <c r="LKS34" s="84"/>
      <c r="LKT34" s="84"/>
      <c r="LKU34" s="84"/>
      <c r="LKV34" s="84"/>
      <c r="LKW34" s="84"/>
      <c r="LKX34" s="84"/>
      <c r="LKY34" s="84"/>
      <c r="LKZ34" s="84"/>
      <c r="LLA34" s="84"/>
      <c r="LLB34" s="84"/>
      <c r="LLC34" s="84"/>
      <c r="LLD34" s="84"/>
      <c r="LLE34" s="84"/>
      <c r="LLF34" s="84"/>
      <c r="LLG34" s="84"/>
      <c r="LLH34" s="84"/>
      <c r="LLI34" s="84"/>
      <c r="LLJ34" s="84"/>
      <c r="LLK34" s="84"/>
      <c r="LLL34" s="84"/>
      <c r="LLM34" s="84"/>
      <c r="LLN34" s="84"/>
      <c r="LLO34" s="84"/>
      <c r="LLP34" s="84"/>
      <c r="LLQ34" s="84"/>
      <c r="LLR34" s="84"/>
      <c r="LLS34" s="84"/>
      <c r="LLT34" s="84"/>
      <c r="LLU34" s="84"/>
      <c r="LLV34" s="84"/>
      <c r="LLW34" s="84"/>
      <c r="LLX34" s="84"/>
      <c r="LLY34" s="84"/>
      <c r="LLZ34" s="84"/>
      <c r="LMA34" s="84"/>
      <c r="LMB34" s="84"/>
      <c r="LMC34" s="84"/>
      <c r="LMD34" s="84"/>
      <c r="LME34" s="84"/>
      <c r="LMF34" s="84"/>
      <c r="LMG34" s="84"/>
      <c r="LMH34" s="84"/>
      <c r="LMI34" s="84"/>
      <c r="LMJ34" s="84"/>
      <c r="LMK34" s="84"/>
      <c r="LML34" s="84"/>
      <c r="LMM34" s="84"/>
      <c r="LMN34" s="84"/>
      <c r="LMO34" s="84"/>
      <c r="LMP34" s="84"/>
      <c r="LMQ34" s="84"/>
      <c r="LMR34" s="84"/>
      <c r="LMS34" s="84"/>
      <c r="LMT34" s="84"/>
      <c r="LMU34" s="84"/>
      <c r="LMV34" s="84"/>
      <c r="LMW34" s="84"/>
      <c r="LMX34" s="84"/>
      <c r="LMY34" s="84"/>
      <c r="LMZ34" s="84"/>
      <c r="LNA34" s="84"/>
      <c r="LNB34" s="84"/>
      <c r="LNC34" s="84"/>
      <c r="LND34" s="84"/>
      <c r="LNE34" s="84"/>
      <c r="LNF34" s="84"/>
      <c r="LNG34" s="84"/>
      <c r="LNH34" s="84"/>
      <c r="LNI34" s="84"/>
      <c r="LNJ34" s="84"/>
      <c r="LNK34" s="84"/>
      <c r="LNL34" s="84"/>
      <c r="LNM34" s="84"/>
      <c r="LNN34" s="84"/>
      <c r="LNO34" s="84"/>
      <c r="LNP34" s="84"/>
      <c r="LNQ34" s="84"/>
      <c r="LNR34" s="84"/>
      <c r="LNS34" s="84"/>
      <c r="LNT34" s="84"/>
      <c r="LNU34" s="84"/>
      <c r="LNV34" s="84"/>
      <c r="LNW34" s="84"/>
      <c r="LNX34" s="84"/>
      <c r="LNY34" s="84"/>
      <c r="LNZ34" s="84"/>
      <c r="LOA34" s="84"/>
      <c r="LOB34" s="84"/>
      <c r="LOC34" s="84"/>
      <c r="LOD34" s="84"/>
      <c r="LOE34" s="84"/>
      <c r="LOF34" s="84"/>
      <c r="LOG34" s="84"/>
      <c r="LOH34" s="84"/>
      <c r="LOI34" s="84"/>
      <c r="LOJ34" s="84"/>
      <c r="LOK34" s="84"/>
      <c r="LOL34" s="84"/>
      <c r="LOM34" s="84"/>
      <c r="LON34" s="84"/>
      <c r="LOO34" s="84"/>
      <c r="LOP34" s="84"/>
      <c r="LOQ34" s="84"/>
      <c r="LOR34" s="84"/>
      <c r="LOS34" s="84"/>
      <c r="LOT34" s="84"/>
      <c r="LOU34" s="84"/>
      <c r="LOV34" s="84"/>
      <c r="LOW34" s="84"/>
      <c r="LOX34" s="84"/>
      <c r="LOY34" s="84"/>
      <c r="LOZ34" s="84"/>
      <c r="LPA34" s="84"/>
      <c r="LPB34" s="84"/>
      <c r="LPC34" s="84"/>
      <c r="LPD34" s="84"/>
      <c r="LPE34" s="84"/>
      <c r="LPF34" s="84"/>
      <c r="LPG34" s="84"/>
      <c r="LPH34" s="84"/>
      <c r="LPI34" s="84"/>
      <c r="LPJ34" s="84"/>
      <c r="LPK34" s="84"/>
      <c r="LPL34" s="84"/>
      <c r="LPM34" s="84"/>
      <c r="LPN34" s="84"/>
      <c r="LPO34" s="84"/>
      <c r="LPP34" s="84"/>
      <c r="LPQ34" s="84"/>
      <c r="LPR34" s="84"/>
      <c r="LPS34" s="84"/>
      <c r="LPT34" s="84"/>
      <c r="LPU34" s="84"/>
      <c r="LPV34" s="84"/>
      <c r="LPW34" s="84"/>
      <c r="LPX34" s="84"/>
      <c r="LPY34" s="84"/>
      <c r="LPZ34" s="84"/>
      <c r="LQA34" s="84"/>
      <c r="LQB34" s="84"/>
      <c r="LQC34" s="84"/>
      <c r="LQD34" s="84"/>
      <c r="LQE34" s="84"/>
      <c r="LQF34" s="84"/>
      <c r="LQG34" s="84"/>
      <c r="LQH34" s="84"/>
      <c r="LQI34" s="84"/>
      <c r="LQJ34" s="84"/>
      <c r="LQK34" s="84"/>
      <c r="LQL34" s="84"/>
      <c r="LQM34" s="84"/>
      <c r="LQN34" s="84"/>
      <c r="LQO34" s="84"/>
      <c r="LQP34" s="84"/>
      <c r="LQQ34" s="84"/>
      <c r="LQR34" s="84"/>
      <c r="LQS34" s="84"/>
      <c r="LQT34" s="84"/>
      <c r="LQU34" s="84"/>
      <c r="LQV34" s="84"/>
      <c r="LQW34" s="84"/>
      <c r="LQX34" s="84"/>
      <c r="LQY34" s="84"/>
      <c r="LQZ34" s="84"/>
      <c r="LRA34" s="84"/>
      <c r="LRB34" s="84"/>
      <c r="LRC34" s="84"/>
      <c r="LRD34" s="84"/>
      <c r="LRE34" s="84"/>
      <c r="LRF34" s="84"/>
      <c r="LRG34" s="84"/>
      <c r="LRH34" s="84"/>
      <c r="LRI34" s="84"/>
      <c r="LRJ34" s="84"/>
      <c r="LRK34" s="84"/>
      <c r="LRL34" s="84"/>
      <c r="LRM34" s="84"/>
      <c r="LRN34" s="84"/>
      <c r="LRO34" s="84"/>
      <c r="LRP34" s="84"/>
      <c r="LRQ34" s="84"/>
      <c r="LRR34" s="84"/>
      <c r="LRS34" s="84"/>
      <c r="LRT34" s="84"/>
      <c r="LRU34" s="84"/>
      <c r="LRV34" s="84"/>
      <c r="LRW34" s="84"/>
      <c r="LRX34" s="84"/>
      <c r="LRY34" s="84"/>
      <c r="LRZ34" s="84"/>
      <c r="LSA34" s="84"/>
      <c r="LSB34" s="84"/>
      <c r="LSC34" s="84"/>
      <c r="LSD34" s="84"/>
      <c r="LSE34" s="84"/>
      <c r="LSF34" s="84"/>
      <c r="LSG34" s="84"/>
      <c r="LSH34" s="84"/>
      <c r="LSI34" s="84"/>
      <c r="LSJ34" s="84"/>
      <c r="LSK34" s="84"/>
      <c r="LSL34" s="84"/>
      <c r="LSM34" s="84"/>
      <c r="LSN34" s="84"/>
      <c r="LSO34" s="84"/>
      <c r="LSP34" s="84"/>
      <c r="LSQ34" s="84"/>
      <c r="LSR34" s="84"/>
      <c r="LSS34" s="84"/>
      <c r="LST34" s="84"/>
      <c r="LSU34" s="84"/>
      <c r="LSV34" s="84"/>
      <c r="LSW34" s="84"/>
      <c r="LSX34" s="84"/>
      <c r="LSY34" s="84"/>
      <c r="LSZ34" s="84"/>
      <c r="LTA34" s="84"/>
      <c r="LTB34" s="84"/>
      <c r="LTC34" s="84"/>
      <c r="LTD34" s="84"/>
      <c r="LTE34" s="84"/>
      <c r="LTF34" s="84"/>
      <c r="LTG34" s="84"/>
      <c r="LTH34" s="84"/>
      <c r="LTI34" s="84"/>
      <c r="LTJ34" s="84"/>
      <c r="LTK34" s="84"/>
      <c r="LTL34" s="84"/>
      <c r="LTM34" s="84"/>
      <c r="LTN34" s="84"/>
      <c r="LTO34" s="84"/>
      <c r="LTP34" s="84"/>
      <c r="LTQ34" s="84"/>
      <c r="LTR34" s="84"/>
      <c r="LTS34" s="84"/>
      <c r="LTT34" s="84"/>
      <c r="LTU34" s="84"/>
      <c r="LTV34" s="84"/>
      <c r="LTW34" s="84"/>
      <c r="LTX34" s="84"/>
      <c r="LTY34" s="84"/>
      <c r="LTZ34" s="84"/>
      <c r="LUA34" s="84"/>
      <c r="LUB34" s="84"/>
      <c r="LUC34" s="84"/>
      <c r="LUD34" s="84"/>
      <c r="LUE34" s="84"/>
      <c r="LUF34" s="84"/>
      <c r="LUG34" s="84"/>
      <c r="LUH34" s="84"/>
      <c r="LUI34" s="84"/>
      <c r="LUJ34" s="84"/>
      <c r="LUK34" s="84"/>
      <c r="LUL34" s="84"/>
      <c r="LUM34" s="84"/>
      <c r="LUN34" s="84"/>
      <c r="LUO34" s="84"/>
      <c r="LUP34" s="84"/>
      <c r="LUQ34" s="84"/>
      <c r="LUR34" s="84"/>
      <c r="LUS34" s="84"/>
      <c r="LUT34" s="84"/>
      <c r="LUU34" s="84"/>
      <c r="LUV34" s="84"/>
      <c r="LUW34" s="84"/>
      <c r="LUX34" s="84"/>
      <c r="LUY34" s="84"/>
      <c r="LUZ34" s="84"/>
      <c r="LVA34" s="84"/>
      <c r="LVB34" s="84"/>
      <c r="LVC34" s="84"/>
      <c r="LVD34" s="84"/>
      <c r="LVE34" s="84"/>
      <c r="LVF34" s="84"/>
      <c r="LVG34" s="84"/>
      <c r="LVH34" s="84"/>
      <c r="LVI34" s="84"/>
      <c r="LVJ34" s="84"/>
      <c r="LVK34" s="84"/>
      <c r="LVL34" s="84"/>
      <c r="LVM34" s="84"/>
      <c r="LVN34" s="84"/>
      <c r="LVO34" s="84"/>
      <c r="LVP34" s="84"/>
      <c r="LVQ34" s="84"/>
      <c r="LVR34" s="84"/>
      <c r="LVS34" s="84"/>
      <c r="LVT34" s="84"/>
      <c r="LVU34" s="84"/>
      <c r="LVV34" s="84"/>
      <c r="LVW34" s="84"/>
      <c r="LVX34" s="84"/>
      <c r="LVY34" s="84"/>
      <c r="LVZ34" s="84"/>
      <c r="LWA34" s="84"/>
      <c r="LWB34" s="84"/>
      <c r="LWC34" s="84"/>
      <c r="LWD34" s="84"/>
      <c r="LWE34" s="84"/>
      <c r="LWF34" s="84"/>
      <c r="LWG34" s="84"/>
      <c r="LWH34" s="84"/>
      <c r="LWI34" s="84"/>
      <c r="LWJ34" s="84"/>
      <c r="LWK34" s="84"/>
      <c r="LWL34" s="84"/>
      <c r="LWM34" s="84"/>
      <c r="LWN34" s="84"/>
      <c r="LWO34" s="84"/>
      <c r="LWP34" s="84"/>
      <c r="LWQ34" s="84"/>
      <c r="LWR34" s="84"/>
      <c r="LWS34" s="84"/>
      <c r="LWT34" s="84"/>
      <c r="LWU34" s="84"/>
      <c r="LWV34" s="84"/>
      <c r="LWW34" s="84"/>
      <c r="LWX34" s="84"/>
      <c r="LWY34" s="84"/>
      <c r="LWZ34" s="84"/>
      <c r="LXA34" s="84"/>
      <c r="LXB34" s="84"/>
      <c r="LXC34" s="84"/>
      <c r="LXD34" s="84"/>
      <c r="LXE34" s="84"/>
      <c r="LXF34" s="84"/>
      <c r="LXG34" s="84"/>
      <c r="LXH34" s="84"/>
      <c r="LXI34" s="84"/>
      <c r="LXJ34" s="84"/>
      <c r="LXK34" s="84"/>
      <c r="LXL34" s="84"/>
      <c r="LXM34" s="84"/>
      <c r="LXN34" s="84"/>
      <c r="LXO34" s="84"/>
      <c r="LXP34" s="84"/>
      <c r="LXQ34" s="84"/>
      <c r="LXR34" s="84"/>
      <c r="LXS34" s="84"/>
      <c r="LXT34" s="84"/>
      <c r="LXU34" s="84"/>
      <c r="LXV34" s="84"/>
      <c r="LXW34" s="84"/>
      <c r="LXX34" s="84"/>
      <c r="LXY34" s="84"/>
      <c r="LXZ34" s="84"/>
      <c r="LYA34" s="84"/>
      <c r="LYB34" s="84"/>
      <c r="LYC34" s="84"/>
      <c r="LYD34" s="84"/>
      <c r="LYE34" s="84"/>
      <c r="LYF34" s="84"/>
      <c r="LYG34" s="84"/>
      <c r="LYH34" s="84"/>
      <c r="LYI34" s="84"/>
      <c r="LYJ34" s="84"/>
      <c r="LYK34" s="84"/>
      <c r="LYL34" s="84"/>
      <c r="LYM34" s="84"/>
      <c r="LYN34" s="84"/>
      <c r="LYO34" s="84"/>
      <c r="LYP34" s="84"/>
      <c r="LYQ34" s="84"/>
      <c r="LYR34" s="84"/>
      <c r="LYS34" s="84"/>
      <c r="LYT34" s="84"/>
      <c r="LYU34" s="84"/>
      <c r="LYV34" s="84"/>
      <c r="LYW34" s="84"/>
      <c r="LYX34" s="84"/>
      <c r="LYY34" s="84"/>
      <c r="LYZ34" s="84"/>
      <c r="LZA34" s="84"/>
      <c r="LZB34" s="84"/>
      <c r="LZC34" s="84"/>
      <c r="LZD34" s="84"/>
      <c r="LZE34" s="84"/>
      <c r="LZF34" s="84"/>
      <c r="LZG34" s="84"/>
      <c r="LZH34" s="84"/>
      <c r="LZI34" s="84"/>
      <c r="LZJ34" s="84"/>
      <c r="LZK34" s="84"/>
      <c r="LZL34" s="84"/>
      <c r="LZM34" s="84"/>
      <c r="LZN34" s="84"/>
      <c r="LZO34" s="84"/>
      <c r="LZP34" s="84"/>
      <c r="LZQ34" s="84"/>
      <c r="LZR34" s="84"/>
      <c r="LZS34" s="84"/>
      <c r="LZT34" s="84"/>
      <c r="LZU34" s="84"/>
      <c r="LZV34" s="84"/>
      <c r="LZW34" s="84"/>
      <c r="LZX34" s="84"/>
      <c r="LZY34" s="84"/>
      <c r="LZZ34" s="84"/>
      <c r="MAA34" s="84"/>
      <c r="MAB34" s="84"/>
      <c r="MAC34" s="84"/>
      <c r="MAD34" s="84"/>
      <c r="MAE34" s="84"/>
      <c r="MAF34" s="84"/>
      <c r="MAG34" s="84"/>
      <c r="MAH34" s="84"/>
      <c r="MAI34" s="84"/>
      <c r="MAJ34" s="84"/>
      <c r="MAK34" s="84"/>
      <c r="MAL34" s="84"/>
      <c r="MAM34" s="84"/>
      <c r="MAN34" s="84"/>
      <c r="MAO34" s="84"/>
      <c r="MAP34" s="84"/>
      <c r="MAQ34" s="84"/>
      <c r="MAR34" s="84"/>
      <c r="MAS34" s="84"/>
      <c r="MAT34" s="84"/>
      <c r="MAU34" s="84"/>
      <c r="MAV34" s="84"/>
      <c r="MAW34" s="84"/>
      <c r="MAX34" s="84"/>
      <c r="MAY34" s="84"/>
      <c r="MAZ34" s="84"/>
      <c r="MBA34" s="84"/>
      <c r="MBB34" s="84"/>
      <c r="MBC34" s="84"/>
      <c r="MBD34" s="84"/>
      <c r="MBE34" s="84"/>
      <c r="MBF34" s="84"/>
      <c r="MBG34" s="84"/>
      <c r="MBH34" s="84"/>
      <c r="MBI34" s="84"/>
      <c r="MBJ34" s="84"/>
      <c r="MBK34" s="84"/>
      <c r="MBL34" s="84"/>
      <c r="MBM34" s="84"/>
      <c r="MBN34" s="84"/>
      <c r="MBO34" s="84"/>
      <c r="MBP34" s="84"/>
      <c r="MBQ34" s="84"/>
      <c r="MBR34" s="84"/>
      <c r="MBS34" s="84"/>
      <c r="MBT34" s="84"/>
      <c r="MBU34" s="84"/>
      <c r="MBV34" s="84"/>
      <c r="MBW34" s="84"/>
      <c r="MBX34" s="84"/>
      <c r="MBY34" s="84"/>
      <c r="MBZ34" s="84"/>
      <c r="MCA34" s="84"/>
      <c r="MCB34" s="84"/>
      <c r="MCC34" s="84"/>
      <c r="MCD34" s="84"/>
      <c r="MCE34" s="84"/>
      <c r="MCF34" s="84"/>
      <c r="MCG34" s="84"/>
      <c r="MCH34" s="84"/>
      <c r="MCI34" s="84"/>
      <c r="MCJ34" s="84"/>
      <c r="MCK34" s="84"/>
      <c r="MCL34" s="84"/>
      <c r="MCM34" s="84"/>
      <c r="MCN34" s="84"/>
      <c r="MCO34" s="84"/>
      <c r="MCP34" s="84"/>
      <c r="MCQ34" s="84"/>
      <c r="MCR34" s="84"/>
      <c r="MCS34" s="84"/>
      <c r="MCT34" s="84"/>
      <c r="MCU34" s="84"/>
      <c r="MCV34" s="84"/>
      <c r="MCW34" s="84"/>
      <c r="MCX34" s="84"/>
      <c r="MCY34" s="84"/>
      <c r="MCZ34" s="84"/>
      <c r="MDA34" s="84"/>
      <c r="MDB34" s="84"/>
      <c r="MDC34" s="84"/>
      <c r="MDD34" s="84"/>
      <c r="MDE34" s="84"/>
      <c r="MDF34" s="84"/>
      <c r="MDG34" s="84"/>
      <c r="MDH34" s="84"/>
      <c r="MDI34" s="84"/>
      <c r="MDJ34" s="84"/>
      <c r="MDK34" s="84"/>
      <c r="MDL34" s="84"/>
      <c r="MDM34" s="84"/>
      <c r="MDN34" s="84"/>
      <c r="MDO34" s="84"/>
      <c r="MDP34" s="84"/>
      <c r="MDQ34" s="84"/>
      <c r="MDR34" s="84"/>
      <c r="MDS34" s="84"/>
      <c r="MDT34" s="84"/>
      <c r="MDU34" s="84"/>
      <c r="MDV34" s="84"/>
      <c r="MDW34" s="84"/>
      <c r="MDX34" s="84"/>
      <c r="MDY34" s="84"/>
      <c r="MDZ34" s="84"/>
      <c r="MEA34" s="84"/>
      <c r="MEB34" s="84"/>
      <c r="MEC34" s="84"/>
      <c r="MED34" s="84"/>
      <c r="MEE34" s="84"/>
      <c r="MEF34" s="84"/>
      <c r="MEG34" s="84"/>
      <c r="MEH34" s="84"/>
      <c r="MEI34" s="84"/>
      <c r="MEJ34" s="84"/>
      <c r="MEK34" s="84"/>
      <c r="MEL34" s="84"/>
      <c r="MEM34" s="84"/>
      <c r="MEN34" s="84"/>
      <c r="MEO34" s="84"/>
      <c r="MEP34" s="84"/>
      <c r="MEQ34" s="84"/>
      <c r="MER34" s="84"/>
      <c r="MES34" s="84"/>
      <c r="MET34" s="84"/>
      <c r="MEU34" s="84"/>
      <c r="MEV34" s="84"/>
      <c r="MEW34" s="84"/>
      <c r="MEX34" s="84"/>
      <c r="MEY34" s="84"/>
      <c r="MEZ34" s="84"/>
      <c r="MFA34" s="84"/>
      <c r="MFB34" s="84"/>
      <c r="MFC34" s="84"/>
      <c r="MFD34" s="84"/>
      <c r="MFE34" s="84"/>
      <c r="MFF34" s="84"/>
      <c r="MFG34" s="84"/>
      <c r="MFH34" s="84"/>
      <c r="MFI34" s="84"/>
      <c r="MFJ34" s="84"/>
      <c r="MFK34" s="84"/>
      <c r="MFL34" s="84"/>
      <c r="MFM34" s="84"/>
      <c r="MFN34" s="84"/>
      <c r="MFO34" s="84"/>
      <c r="MFP34" s="84"/>
      <c r="MFQ34" s="84"/>
      <c r="MFR34" s="84"/>
      <c r="MFS34" s="84"/>
      <c r="MFT34" s="84"/>
      <c r="MFU34" s="84"/>
      <c r="MFV34" s="84"/>
      <c r="MFW34" s="84"/>
      <c r="MFX34" s="84"/>
      <c r="MFY34" s="84"/>
      <c r="MFZ34" s="84"/>
      <c r="MGA34" s="84"/>
      <c r="MGB34" s="84"/>
      <c r="MGC34" s="84"/>
      <c r="MGD34" s="84"/>
      <c r="MGE34" s="84"/>
      <c r="MGF34" s="84"/>
      <c r="MGG34" s="84"/>
      <c r="MGH34" s="84"/>
      <c r="MGI34" s="84"/>
      <c r="MGJ34" s="84"/>
      <c r="MGK34" s="84"/>
      <c r="MGL34" s="84"/>
      <c r="MGM34" s="84"/>
      <c r="MGN34" s="84"/>
      <c r="MGO34" s="84"/>
      <c r="MGP34" s="84"/>
      <c r="MGQ34" s="84"/>
      <c r="MGR34" s="84"/>
      <c r="MGS34" s="84"/>
      <c r="MGT34" s="84"/>
      <c r="MGU34" s="84"/>
      <c r="MGV34" s="84"/>
      <c r="MGW34" s="84"/>
      <c r="MGX34" s="84"/>
      <c r="MGY34" s="84"/>
      <c r="MGZ34" s="84"/>
      <c r="MHA34" s="84"/>
      <c r="MHB34" s="84"/>
      <c r="MHC34" s="84"/>
      <c r="MHD34" s="84"/>
      <c r="MHE34" s="84"/>
      <c r="MHF34" s="84"/>
      <c r="MHG34" s="84"/>
      <c r="MHH34" s="84"/>
      <c r="MHI34" s="84"/>
      <c r="MHJ34" s="84"/>
      <c r="MHK34" s="84"/>
      <c r="MHL34" s="84"/>
      <c r="MHM34" s="84"/>
      <c r="MHN34" s="84"/>
      <c r="MHO34" s="84"/>
      <c r="MHP34" s="84"/>
      <c r="MHQ34" s="84"/>
      <c r="MHR34" s="84"/>
      <c r="MHS34" s="84"/>
      <c r="MHT34" s="84"/>
      <c r="MHU34" s="84"/>
      <c r="MHV34" s="84"/>
      <c r="MHW34" s="84"/>
      <c r="MHX34" s="84"/>
      <c r="MHY34" s="84"/>
      <c r="MHZ34" s="84"/>
      <c r="MIA34" s="84"/>
      <c r="MIB34" s="84"/>
      <c r="MIC34" s="84"/>
      <c r="MID34" s="84"/>
      <c r="MIE34" s="84"/>
      <c r="MIF34" s="84"/>
      <c r="MIG34" s="84"/>
      <c r="MIH34" s="84"/>
      <c r="MII34" s="84"/>
      <c r="MIJ34" s="84"/>
      <c r="MIK34" s="84"/>
      <c r="MIL34" s="84"/>
      <c r="MIM34" s="84"/>
      <c r="MIN34" s="84"/>
      <c r="MIO34" s="84"/>
      <c r="MIP34" s="84"/>
      <c r="MIQ34" s="84"/>
      <c r="MIR34" s="84"/>
      <c r="MIS34" s="84"/>
      <c r="MIT34" s="84"/>
      <c r="MIU34" s="84"/>
      <c r="MIV34" s="84"/>
      <c r="MIW34" s="84"/>
      <c r="MIX34" s="84"/>
      <c r="MIY34" s="84"/>
      <c r="MIZ34" s="84"/>
      <c r="MJA34" s="84"/>
      <c r="MJB34" s="84"/>
      <c r="MJC34" s="84"/>
      <c r="MJD34" s="84"/>
      <c r="MJE34" s="84"/>
      <c r="MJF34" s="84"/>
      <c r="MJG34" s="84"/>
      <c r="MJH34" s="84"/>
      <c r="MJI34" s="84"/>
      <c r="MJJ34" s="84"/>
      <c r="MJK34" s="84"/>
      <c r="MJL34" s="84"/>
      <c r="MJM34" s="84"/>
      <c r="MJN34" s="84"/>
      <c r="MJO34" s="84"/>
      <c r="MJP34" s="84"/>
      <c r="MJQ34" s="84"/>
      <c r="MJR34" s="84"/>
      <c r="MJS34" s="84"/>
      <c r="MJT34" s="84"/>
      <c r="MJU34" s="84"/>
      <c r="MJV34" s="84"/>
      <c r="MJW34" s="84"/>
      <c r="MJX34" s="84"/>
      <c r="MJY34" s="84"/>
      <c r="MJZ34" s="84"/>
      <c r="MKA34" s="84"/>
      <c r="MKB34" s="84"/>
      <c r="MKC34" s="84"/>
      <c r="MKD34" s="84"/>
      <c r="MKE34" s="84"/>
      <c r="MKF34" s="84"/>
      <c r="MKG34" s="84"/>
      <c r="MKH34" s="84"/>
      <c r="MKI34" s="84"/>
      <c r="MKJ34" s="84"/>
      <c r="MKK34" s="84"/>
      <c r="MKL34" s="84"/>
      <c r="MKM34" s="84"/>
      <c r="MKN34" s="84"/>
      <c r="MKO34" s="84"/>
      <c r="MKP34" s="84"/>
      <c r="MKQ34" s="84"/>
      <c r="MKR34" s="84"/>
      <c r="MKS34" s="84"/>
      <c r="MKT34" s="84"/>
      <c r="MKU34" s="84"/>
      <c r="MKV34" s="84"/>
      <c r="MKW34" s="84"/>
      <c r="MKX34" s="84"/>
      <c r="MKY34" s="84"/>
      <c r="MKZ34" s="84"/>
      <c r="MLA34" s="84"/>
      <c r="MLB34" s="84"/>
      <c r="MLC34" s="84"/>
      <c r="MLD34" s="84"/>
      <c r="MLE34" s="84"/>
      <c r="MLF34" s="84"/>
      <c r="MLG34" s="84"/>
      <c r="MLH34" s="84"/>
      <c r="MLI34" s="84"/>
      <c r="MLJ34" s="84"/>
      <c r="MLK34" s="84"/>
      <c r="MLL34" s="84"/>
      <c r="MLM34" s="84"/>
      <c r="MLN34" s="84"/>
      <c r="MLO34" s="84"/>
      <c r="MLP34" s="84"/>
      <c r="MLQ34" s="84"/>
      <c r="MLR34" s="84"/>
      <c r="MLS34" s="84"/>
      <c r="MLT34" s="84"/>
      <c r="MLU34" s="84"/>
      <c r="MLV34" s="84"/>
      <c r="MLW34" s="84"/>
      <c r="MLX34" s="84"/>
      <c r="MLY34" s="84"/>
      <c r="MLZ34" s="84"/>
      <c r="MMA34" s="84"/>
      <c r="MMB34" s="84"/>
      <c r="MMC34" s="84"/>
      <c r="MMD34" s="84"/>
      <c r="MME34" s="84"/>
      <c r="MMF34" s="84"/>
      <c r="MMG34" s="84"/>
      <c r="MMH34" s="84"/>
      <c r="MMI34" s="84"/>
      <c r="MMJ34" s="84"/>
      <c r="MMK34" s="84"/>
      <c r="MML34" s="84"/>
      <c r="MMM34" s="84"/>
      <c r="MMN34" s="84"/>
      <c r="MMO34" s="84"/>
      <c r="MMP34" s="84"/>
      <c r="MMQ34" s="84"/>
      <c r="MMR34" s="84"/>
      <c r="MMS34" s="84"/>
      <c r="MMT34" s="84"/>
      <c r="MMU34" s="84"/>
      <c r="MMV34" s="84"/>
      <c r="MMW34" s="84"/>
      <c r="MMX34" s="84"/>
      <c r="MMY34" s="84"/>
      <c r="MMZ34" s="84"/>
      <c r="MNA34" s="84"/>
      <c r="MNB34" s="84"/>
      <c r="MNC34" s="84"/>
      <c r="MND34" s="84"/>
      <c r="MNE34" s="84"/>
      <c r="MNF34" s="84"/>
      <c r="MNG34" s="84"/>
      <c r="MNH34" s="84"/>
      <c r="MNI34" s="84"/>
      <c r="MNJ34" s="84"/>
      <c r="MNK34" s="84"/>
      <c r="MNL34" s="84"/>
      <c r="MNM34" s="84"/>
      <c r="MNN34" s="84"/>
      <c r="MNO34" s="84"/>
      <c r="MNP34" s="84"/>
      <c r="MNQ34" s="84"/>
      <c r="MNR34" s="84"/>
      <c r="MNS34" s="84"/>
      <c r="MNT34" s="84"/>
      <c r="MNU34" s="84"/>
      <c r="MNV34" s="84"/>
      <c r="MNW34" s="84"/>
      <c r="MNX34" s="84"/>
      <c r="MNY34" s="84"/>
      <c r="MNZ34" s="84"/>
      <c r="MOA34" s="84"/>
      <c r="MOB34" s="84"/>
      <c r="MOC34" s="84"/>
      <c r="MOD34" s="84"/>
      <c r="MOE34" s="84"/>
      <c r="MOF34" s="84"/>
      <c r="MOG34" s="84"/>
      <c r="MOH34" s="84"/>
      <c r="MOI34" s="84"/>
      <c r="MOJ34" s="84"/>
      <c r="MOK34" s="84"/>
      <c r="MOL34" s="84"/>
      <c r="MOM34" s="84"/>
      <c r="MON34" s="84"/>
      <c r="MOO34" s="84"/>
      <c r="MOP34" s="84"/>
      <c r="MOQ34" s="84"/>
      <c r="MOR34" s="84"/>
      <c r="MOS34" s="84"/>
      <c r="MOT34" s="84"/>
      <c r="MOU34" s="84"/>
      <c r="MOV34" s="84"/>
      <c r="MOW34" s="84"/>
      <c r="MOX34" s="84"/>
      <c r="MOY34" s="84"/>
      <c r="MOZ34" s="84"/>
      <c r="MPA34" s="84"/>
      <c r="MPB34" s="84"/>
      <c r="MPC34" s="84"/>
      <c r="MPD34" s="84"/>
      <c r="MPE34" s="84"/>
      <c r="MPF34" s="84"/>
      <c r="MPG34" s="84"/>
      <c r="MPH34" s="84"/>
      <c r="MPI34" s="84"/>
      <c r="MPJ34" s="84"/>
      <c r="MPK34" s="84"/>
      <c r="MPL34" s="84"/>
      <c r="MPM34" s="84"/>
      <c r="MPN34" s="84"/>
      <c r="MPO34" s="84"/>
      <c r="MPP34" s="84"/>
      <c r="MPQ34" s="84"/>
      <c r="MPR34" s="84"/>
      <c r="MPS34" s="84"/>
      <c r="MPT34" s="84"/>
      <c r="MPU34" s="84"/>
      <c r="MPV34" s="84"/>
      <c r="MPW34" s="84"/>
      <c r="MPX34" s="84"/>
      <c r="MPY34" s="84"/>
      <c r="MPZ34" s="84"/>
      <c r="MQA34" s="84"/>
      <c r="MQB34" s="84"/>
      <c r="MQC34" s="84"/>
      <c r="MQD34" s="84"/>
      <c r="MQE34" s="84"/>
      <c r="MQF34" s="84"/>
      <c r="MQG34" s="84"/>
      <c r="MQH34" s="84"/>
      <c r="MQI34" s="84"/>
      <c r="MQJ34" s="84"/>
      <c r="MQK34" s="84"/>
      <c r="MQL34" s="84"/>
      <c r="MQM34" s="84"/>
      <c r="MQN34" s="84"/>
      <c r="MQO34" s="84"/>
      <c r="MQP34" s="84"/>
      <c r="MQQ34" s="84"/>
      <c r="MQR34" s="84"/>
      <c r="MQS34" s="84"/>
      <c r="MQT34" s="84"/>
      <c r="MQU34" s="84"/>
      <c r="MQV34" s="84"/>
      <c r="MQW34" s="84"/>
      <c r="MQX34" s="84"/>
      <c r="MQY34" s="84"/>
      <c r="MQZ34" s="84"/>
      <c r="MRA34" s="84"/>
      <c r="MRB34" s="84"/>
      <c r="MRC34" s="84"/>
      <c r="MRD34" s="84"/>
      <c r="MRE34" s="84"/>
      <c r="MRF34" s="84"/>
      <c r="MRG34" s="84"/>
      <c r="MRH34" s="84"/>
      <c r="MRI34" s="84"/>
      <c r="MRJ34" s="84"/>
      <c r="MRK34" s="84"/>
      <c r="MRL34" s="84"/>
      <c r="MRM34" s="84"/>
      <c r="MRN34" s="84"/>
      <c r="MRO34" s="84"/>
      <c r="MRP34" s="84"/>
      <c r="MRQ34" s="84"/>
      <c r="MRR34" s="84"/>
      <c r="MRS34" s="84"/>
      <c r="MRT34" s="84"/>
      <c r="MRU34" s="84"/>
      <c r="MRV34" s="84"/>
      <c r="MRW34" s="84"/>
      <c r="MRX34" s="84"/>
      <c r="MRY34" s="84"/>
      <c r="MRZ34" s="84"/>
      <c r="MSA34" s="84"/>
      <c r="MSB34" s="84"/>
      <c r="MSC34" s="84"/>
      <c r="MSD34" s="84"/>
      <c r="MSE34" s="84"/>
      <c r="MSF34" s="84"/>
      <c r="MSG34" s="84"/>
      <c r="MSH34" s="84"/>
      <c r="MSI34" s="84"/>
      <c r="MSJ34" s="84"/>
      <c r="MSK34" s="84"/>
      <c r="MSL34" s="84"/>
      <c r="MSM34" s="84"/>
      <c r="MSN34" s="84"/>
      <c r="MSO34" s="84"/>
      <c r="MSP34" s="84"/>
      <c r="MSQ34" s="84"/>
      <c r="MSR34" s="84"/>
      <c r="MSS34" s="84"/>
      <c r="MST34" s="84"/>
      <c r="MSU34" s="84"/>
      <c r="MSV34" s="84"/>
      <c r="MSW34" s="84"/>
      <c r="MSX34" s="84"/>
      <c r="MSY34" s="84"/>
      <c r="MSZ34" s="84"/>
      <c r="MTA34" s="84"/>
      <c r="MTB34" s="84"/>
      <c r="MTC34" s="84"/>
      <c r="MTD34" s="84"/>
      <c r="MTE34" s="84"/>
      <c r="MTF34" s="84"/>
      <c r="MTG34" s="84"/>
      <c r="MTH34" s="84"/>
      <c r="MTI34" s="84"/>
      <c r="MTJ34" s="84"/>
      <c r="MTK34" s="84"/>
      <c r="MTL34" s="84"/>
      <c r="MTM34" s="84"/>
      <c r="MTN34" s="84"/>
      <c r="MTO34" s="84"/>
      <c r="MTP34" s="84"/>
      <c r="MTQ34" s="84"/>
      <c r="MTR34" s="84"/>
      <c r="MTS34" s="84"/>
      <c r="MTT34" s="84"/>
      <c r="MTU34" s="84"/>
      <c r="MTV34" s="84"/>
      <c r="MTW34" s="84"/>
      <c r="MTX34" s="84"/>
      <c r="MTY34" s="84"/>
      <c r="MTZ34" s="84"/>
      <c r="MUA34" s="84"/>
      <c r="MUB34" s="84"/>
      <c r="MUC34" s="84"/>
      <c r="MUD34" s="84"/>
      <c r="MUE34" s="84"/>
      <c r="MUF34" s="84"/>
      <c r="MUG34" s="84"/>
      <c r="MUH34" s="84"/>
      <c r="MUI34" s="84"/>
      <c r="MUJ34" s="84"/>
      <c r="MUK34" s="84"/>
      <c r="MUL34" s="84"/>
      <c r="MUM34" s="84"/>
      <c r="MUN34" s="84"/>
      <c r="MUO34" s="84"/>
      <c r="MUP34" s="84"/>
      <c r="MUQ34" s="84"/>
      <c r="MUR34" s="84"/>
      <c r="MUS34" s="84"/>
      <c r="MUT34" s="84"/>
      <c r="MUU34" s="84"/>
      <c r="MUV34" s="84"/>
      <c r="MUW34" s="84"/>
      <c r="MUX34" s="84"/>
      <c r="MUY34" s="84"/>
      <c r="MUZ34" s="84"/>
      <c r="MVA34" s="84"/>
      <c r="MVB34" s="84"/>
      <c r="MVC34" s="84"/>
      <c r="MVD34" s="84"/>
      <c r="MVE34" s="84"/>
      <c r="MVF34" s="84"/>
      <c r="MVG34" s="84"/>
      <c r="MVH34" s="84"/>
      <c r="MVI34" s="84"/>
      <c r="MVJ34" s="84"/>
      <c r="MVK34" s="84"/>
      <c r="MVL34" s="84"/>
      <c r="MVM34" s="84"/>
      <c r="MVN34" s="84"/>
      <c r="MVO34" s="84"/>
      <c r="MVP34" s="84"/>
      <c r="MVQ34" s="84"/>
      <c r="MVR34" s="84"/>
      <c r="MVS34" s="84"/>
      <c r="MVT34" s="84"/>
      <c r="MVU34" s="84"/>
      <c r="MVV34" s="84"/>
      <c r="MVW34" s="84"/>
      <c r="MVX34" s="84"/>
      <c r="MVY34" s="84"/>
      <c r="MVZ34" s="84"/>
      <c r="MWA34" s="84"/>
      <c r="MWB34" s="84"/>
      <c r="MWC34" s="84"/>
      <c r="MWD34" s="84"/>
      <c r="MWE34" s="84"/>
      <c r="MWF34" s="84"/>
      <c r="MWG34" s="84"/>
      <c r="MWH34" s="84"/>
      <c r="MWI34" s="84"/>
      <c r="MWJ34" s="84"/>
      <c r="MWK34" s="84"/>
      <c r="MWL34" s="84"/>
      <c r="MWM34" s="84"/>
      <c r="MWN34" s="84"/>
      <c r="MWO34" s="84"/>
      <c r="MWP34" s="84"/>
      <c r="MWQ34" s="84"/>
      <c r="MWR34" s="84"/>
      <c r="MWS34" s="84"/>
      <c r="MWT34" s="84"/>
      <c r="MWU34" s="84"/>
      <c r="MWV34" s="84"/>
      <c r="MWW34" s="84"/>
      <c r="MWX34" s="84"/>
      <c r="MWY34" s="84"/>
      <c r="MWZ34" s="84"/>
      <c r="MXA34" s="84"/>
      <c r="MXB34" s="84"/>
      <c r="MXC34" s="84"/>
      <c r="MXD34" s="84"/>
      <c r="MXE34" s="84"/>
      <c r="MXF34" s="84"/>
      <c r="MXG34" s="84"/>
      <c r="MXH34" s="84"/>
      <c r="MXI34" s="84"/>
      <c r="MXJ34" s="84"/>
      <c r="MXK34" s="84"/>
      <c r="MXL34" s="84"/>
      <c r="MXM34" s="84"/>
      <c r="MXN34" s="84"/>
      <c r="MXO34" s="84"/>
      <c r="MXP34" s="84"/>
      <c r="MXQ34" s="84"/>
      <c r="MXR34" s="84"/>
      <c r="MXS34" s="84"/>
      <c r="MXT34" s="84"/>
      <c r="MXU34" s="84"/>
      <c r="MXV34" s="84"/>
      <c r="MXW34" s="84"/>
      <c r="MXX34" s="84"/>
      <c r="MXY34" s="84"/>
      <c r="MXZ34" s="84"/>
      <c r="MYA34" s="84"/>
      <c r="MYB34" s="84"/>
      <c r="MYC34" s="84"/>
      <c r="MYD34" s="84"/>
      <c r="MYE34" s="84"/>
      <c r="MYF34" s="84"/>
      <c r="MYG34" s="84"/>
      <c r="MYH34" s="84"/>
      <c r="MYI34" s="84"/>
      <c r="MYJ34" s="84"/>
      <c r="MYK34" s="84"/>
      <c r="MYL34" s="84"/>
      <c r="MYM34" s="84"/>
      <c r="MYN34" s="84"/>
      <c r="MYO34" s="84"/>
      <c r="MYP34" s="84"/>
      <c r="MYQ34" s="84"/>
      <c r="MYR34" s="84"/>
      <c r="MYS34" s="84"/>
      <c r="MYT34" s="84"/>
      <c r="MYU34" s="84"/>
      <c r="MYV34" s="84"/>
      <c r="MYW34" s="84"/>
      <c r="MYX34" s="84"/>
      <c r="MYY34" s="84"/>
      <c r="MYZ34" s="84"/>
      <c r="MZA34" s="84"/>
      <c r="MZB34" s="84"/>
      <c r="MZC34" s="84"/>
      <c r="MZD34" s="84"/>
      <c r="MZE34" s="84"/>
      <c r="MZF34" s="84"/>
      <c r="MZG34" s="84"/>
      <c r="MZH34" s="84"/>
      <c r="MZI34" s="84"/>
      <c r="MZJ34" s="84"/>
      <c r="MZK34" s="84"/>
      <c r="MZL34" s="84"/>
      <c r="MZM34" s="84"/>
      <c r="MZN34" s="84"/>
      <c r="MZO34" s="84"/>
      <c r="MZP34" s="84"/>
      <c r="MZQ34" s="84"/>
      <c r="MZR34" s="84"/>
      <c r="MZS34" s="84"/>
      <c r="MZT34" s="84"/>
      <c r="MZU34" s="84"/>
      <c r="MZV34" s="84"/>
      <c r="MZW34" s="84"/>
      <c r="MZX34" s="84"/>
      <c r="MZY34" s="84"/>
      <c r="MZZ34" s="84"/>
      <c r="NAA34" s="84"/>
      <c r="NAB34" s="84"/>
      <c r="NAC34" s="84"/>
      <c r="NAD34" s="84"/>
      <c r="NAE34" s="84"/>
      <c r="NAF34" s="84"/>
      <c r="NAG34" s="84"/>
      <c r="NAH34" s="84"/>
      <c r="NAI34" s="84"/>
      <c r="NAJ34" s="84"/>
      <c r="NAK34" s="84"/>
      <c r="NAL34" s="84"/>
      <c r="NAM34" s="84"/>
      <c r="NAN34" s="84"/>
      <c r="NAO34" s="84"/>
      <c r="NAP34" s="84"/>
      <c r="NAQ34" s="84"/>
      <c r="NAR34" s="84"/>
      <c r="NAS34" s="84"/>
      <c r="NAT34" s="84"/>
      <c r="NAU34" s="84"/>
      <c r="NAV34" s="84"/>
      <c r="NAW34" s="84"/>
      <c r="NAX34" s="84"/>
      <c r="NAY34" s="84"/>
      <c r="NAZ34" s="84"/>
      <c r="NBA34" s="84"/>
      <c r="NBB34" s="84"/>
      <c r="NBC34" s="84"/>
      <c r="NBD34" s="84"/>
      <c r="NBE34" s="84"/>
      <c r="NBF34" s="84"/>
      <c r="NBG34" s="84"/>
      <c r="NBH34" s="84"/>
      <c r="NBI34" s="84"/>
      <c r="NBJ34" s="84"/>
      <c r="NBK34" s="84"/>
      <c r="NBL34" s="84"/>
      <c r="NBM34" s="84"/>
      <c r="NBN34" s="84"/>
      <c r="NBO34" s="84"/>
      <c r="NBP34" s="84"/>
      <c r="NBQ34" s="84"/>
      <c r="NBR34" s="84"/>
      <c r="NBS34" s="84"/>
      <c r="NBT34" s="84"/>
      <c r="NBU34" s="84"/>
      <c r="NBV34" s="84"/>
      <c r="NBW34" s="84"/>
      <c r="NBX34" s="84"/>
      <c r="NBY34" s="84"/>
      <c r="NBZ34" s="84"/>
      <c r="NCA34" s="84"/>
      <c r="NCB34" s="84"/>
      <c r="NCC34" s="84"/>
      <c r="NCD34" s="84"/>
      <c r="NCE34" s="84"/>
      <c r="NCF34" s="84"/>
      <c r="NCG34" s="84"/>
      <c r="NCH34" s="84"/>
      <c r="NCI34" s="84"/>
      <c r="NCJ34" s="84"/>
      <c r="NCK34" s="84"/>
      <c r="NCL34" s="84"/>
      <c r="NCM34" s="84"/>
      <c r="NCN34" s="84"/>
      <c r="NCO34" s="84"/>
      <c r="NCP34" s="84"/>
      <c r="NCQ34" s="84"/>
      <c r="NCR34" s="84"/>
      <c r="NCS34" s="84"/>
      <c r="NCT34" s="84"/>
      <c r="NCU34" s="84"/>
      <c r="NCV34" s="84"/>
      <c r="NCW34" s="84"/>
      <c r="NCX34" s="84"/>
      <c r="NCY34" s="84"/>
      <c r="NCZ34" s="84"/>
      <c r="NDA34" s="84"/>
      <c r="NDB34" s="84"/>
      <c r="NDC34" s="84"/>
      <c r="NDD34" s="84"/>
      <c r="NDE34" s="84"/>
      <c r="NDF34" s="84"/>
      <c r="NDG34" s="84"/>
      <c r="NDH34" s="84"/>
      <c r="NDI34" s="84"/>
      <c r="NDJ34" s="84"/>
      <c r="NDK34" s="84"/>
      <c r="NDL34" s="84"/>
      <c r="NDM34" s="84"/>
      <c r="NDN34" s="84"/>
      <c r="NDO34" s="84"/>
      <c r="NDP34" s="84"/>
      <c r="NDQ34" s="84"/>
      <c r="NDR34" s="84"/>
      <c r="NDS34" s="84"/>
      <c r="NDT34" s="84"/>
      <c r="NDU34" s="84"/>
      <c r="NDV34" s="84"/>
      <c r="NDW34" s="84"/>
      <c r="NDX34" s="84"/>
      <c r="NDY34" s="84"/>
      <c r="NDZ34" s="84"/>
      <c r="NEA34" s="84"/>
      <c r="NEB34" s="84"/>
      <c r="NEC34" s="84"/>
      <c r="NED34" s="84"/>
      <c r="NEE34" s="84"/>
      <c r="NEF34" s="84"/>
      <c r="NEG34" s="84"/>
      <c r="NEH34" s="84"/>
      <c r="NEI34" s="84"/>
      <c r="NEJ34" s="84"/>
      <c r="NEK34" s="84"/>
      <c r="NEL34" s="84"/>
      <c r="NEM34" s="84"/>
      <c r="NEN34" s="84"/>
      <c r="NEO34" s="84"/>
      <c r="NEP34" s="84"/>
      <c r="NEQ34" s="84"/>
      <c r="NER34" s="84"/>
      <c r="NES34" s="84"/>
      <c r="NET34" s="84"/>
      <c r="NEU34" s="84"/>
      <c r="NEV34" s="84"/>
      <c r="NEW34" s="84"/>
      <c r="NEX34" s="84"/>
      <c r="NEY34" s="84"/>
      <c r="NEZ34" s="84"/>
      <c r="NFA34" s="84"/>
      <c r="NFB34" s="84"/>
      <c r="NFC34" s="84"/>
      <c r="NFD34" s="84"/>
      <c r="NFE34" s="84"/>
      <c r="NFF34" s="84"/>
      <c r="NFG34" s="84"/>
      <c r="NFH34" s="84"/>
      <c r="NFI34" s="84"/>
      <c r="NFJ34" s="84"/>
      <c r="NFK34" s="84"/>
      <c r="NFL34" s="84"/>
      <c r="NFM34" s="84"/>
      <c r="NFN34" s="84"/>
      <c r="NFO34" s="84"/>
      <c r="NFP34" s="84"/>
      <c r="NFQ34" s="84"/>
      <c r="NFR34" s="84"/>
      <c r="NFS34" s="84"/>
      <c r="NFT34" s="84"/>
      <c r="NFU34" s="84"/>
      <c r="NFV34" s="84"/>
      <c r="NFW34" s="84"/>
      <c r="NFX34" s="84"/>
      <c r="NFY34" s="84"/>
      <c r="NFZ34" s="84"/>
      <c r="NGA34" s="84"/>
      <c r="NGB34" s="84"/>
      <c r="NGC34" s="84"/>
      <c r="NGD34" s="84"/>
      <c r="NGE34" s="84"/>
      <c r="NGF34" s="84"/>
      <c r="NGG34" s="84"/>
      <c r="NGH34" s="84"/>
      <c r="NGI34" s="84"/>
      <c r="NGJ34" s="84"/>
      <c r="NGK34" s="84"/>
      <c r="NGL34" s="84"/>
      <c r="NGM34" s="84"/>
      <c r="NGN34" s="84"/>
      <c r="NGO34" s="84"/>
      <c r="NGP34" s="84"/>
      <c r="NGQ34" s="84"/>
      <c r="NGR34" s="84"/>
      <c r="NGS34" s="84"/>
      <c r="NGT34" s="84"/>
      <c r="NGU34" s="84"/>
      <c r="NGV34" s="84"/>
      <c r="NGW34" s="84"/>
      <c r="NGX34" s="84"/>
      <c r="NGY34" s="84"/>
      <c r="NGZ34" s="84"/>
      <c r="NHA34" s="84"/>
      <c r="NHB34" s="84"/>
      <c r="NHC34" s="84"/>
      <c r="NHD34" s="84"/>
      <c r="NHE34" s="84"/>
      <c r="NHF34" s="84"/>
      <c r="NHG34" s="84"/>
      <c r="NHH34" s="84"/>
      <c r="NHI34" s="84"/>
      <c r="NHJ34" s="84"/>
      <c r="NHK34" s="84"/>
      <c r="NHL34" s="84"/>
      <c r="NHM34" s="84"/>
      <c r="NHN34" s="84"/>
      <c r="NHO34" s="84"/>
      <c r="NHP34" s="84"/>
      <c r="NHQ34" s="84"/>
      <c r="NHR34" s="84"/>
      <c r="NHS34" s="84"/>
      <c r="NHT34" s="84"/>
      <c r="NHU34" s="84"/>
      <c r="NHV34" s="84"/>
      <c r="NHW34" s="84"/>
      <c r="NHX34" s="84"/>
      <c r="NHY34" s="84"/>
      <c r="NHZ34" s="84"/>
      <c r="NIA34" s="84"/>
      <c r="NIB34" s="84"/>
      <c r="NIC34" s="84"/>
      <c r="NID34" s="84"/>
      <c r="NIE34" s="84"/>
      <c r="NIF34" s="84"/>
      <c r="NIG34" s="84"/>
      <c r="NIH34" s="84"/>
      <c r="NII34" s="84"/>
      <c r="NIJ34" s="84"/>
      <c r="NIK34" s="84"/>
      <c r="NIL34" s="84"/>
      <c r="NIM34" s="84"/>
      <c r="NIN34" s="84"/>
      <c r="NIO34" s="84"/>
      <c r="NIP34" s="84"/>
      <c r="NIQ34" s="84"/>
      <c r="NIR34" s="84"/>
      <c r="NIS34" s="84"/>
      <c r="NIT34" s="84"/>
      <c r="NIU34" s="84"/>
      <c r="NIV34" s="84"/>
      <c r="NIW34" s="84"/>
      <c r="NIX34" s="84"/>
      <c r="NIY34" s="84"/>
      <c r="NIZ34" s="84"/>
      <c r="NJA34" s="84"/>
      <c r="NJB34" s="84"/>
      <c r="NJC34" s="84"/>
      <c r="NJD34" s="84"/>
      <c r="NJE34" s="84"/>
      <c r="NJF34" s="84"/>
      <c r="NJG34" s="84"/>
      <c r="NJH34" s="84"/>
      <c r="NJI34" s="84"/>
      <c r="NJJ34" s="84"/>
      <c r="NJK34" s="84"/>
      <c r="NJL34" s="84"/>
      <c r="NJM34" s="84"/>
      <c r="NJN34" s="84"/>
      <c r="NJO34" s="84"/>
      <c r="NJP34" s="84"/>
      <c r="NJQ34" s="84"/>
      <c r="NJR34" s="84"/>
      <c r="NJS34" s="84"/>
      <c r="NJT34" s="84"/>
      <c r="NJU34" s="84"/>
      <c r="NJV34" s="84"/>
      <c r="NJW34" s="84"/>
      <c r="NJX34" s="84"/>
      <c r="NJY34" s="84"/>
      <c r="NJZ34" s="84"/>
      <c r="NKA34" s="84"/>
      <c r="NKB34" s="84"/>
      <c r="NKC34" s="84"/>
      <c r="NKD34" s="84"/>
      <c r="NKE34" s="84"/>
      <c r="NKF34" s="84"/>
      <c r="NKG34" s="84"/>
      <c r="NKH34" s="84"/>
      <c r="NKI34" s="84"/>
      <c r="NKJ34" s="84"/>
      <c r="NKK34" s="84"/>
      <c r="NKL34" s="84"/>
      <c r="NKM34" s="84"/>
      <c r="NKN34" s="84"/>
      <c r="NKO34" s="84"/>
      <c r="NKP34" s="84"/>
      <c r="NKQ34" s="84"/>
      <c r="NKR34" s="84"/>
      <c r="NKS34" s="84"/>
      <c r="NKT34" s="84"/>
      <c r="NKU34" s="84"/>
      <c r="NKV34" s="84"/>
      <c r="NKW34" s="84"/>
      <c r="NKX34" s="84"/>
      <c r="NKY34" s="84"/>
      <c r="NKZ34" s="84"/>
      <c r="NLA34" s="84"/>
      <c r="NLB34" s="84"/>
      <c r="NLC34" s="84"/>
      <c r="NLD34" s="84"/>
      <c r="NLE34" s="84"/>
      <c r="NLF34" s="84"/>
      <c r="NLG34" s="84"/>
      <c r="NLH34" s="84"/>
      <c r="NLI34" s="84"/>
      <c r="NLJ34" s="84"/>
      <c r="NLK34" s="84"/>
      <c r="NLL34" s="84"/>
      <c r="NLM34" s="84"/>
      <c r="NLN34" s="84"/>
      <c r="NLO34" s="84"/>
      <c r="NLP34" s="84"/>
      <c r="NLQ34" s="84"/>
      <c r="NLR34" s="84"/>
      <c r="NLS34" s="84"/>
      <c r="NLT34" s="84"/>
      <c r="NLU34" s="84"/>
      <c r="NLV34" s="84"/>
      <c r="NLW34" s="84"/>
      <c r="NLX34" s="84"/>
      <c r="NLY34" s="84"/>
      <c r="NLZ34" s="84"/>
      <c r="NMA34" s="84"/>
      <c r="NMB34" s="84"/>
      <c r="NMC34" s="84"/>
      <c r="NMD34" s="84"/>
      <c r="NME34" s="84"/>
      <c r="NMF34" s="84"/>
      <c r="NMG34" s="84"/>
      <c r="NMH34" s="84"/>
      <c r="NMI34" s="84"/>
      <c r="NMJ34" s="84"/>
      <c r="NMK34" s="84"/>
      <c r="NML34" s="84"/>
      <c r="NMM34" s="84"/>
      <c r="NMN34" s="84"/>
      <c r="NMO34" s="84"/>
      <c r="NMP34" s="84"/>
      <c r="NMQ34" s="84"/>
      <c r="NMR34" s="84"/>
      <c r="NMS34" s="84"/>
      <c r="NMT34" s="84"/>
      <c r="NMU34" s="84"/>
      <c r="NMV34" s="84"/>
      <c r="NMW34" s="84"/>
      <c r="NMX34" s="84"/>
      <c r="NMY34" s="84"/>
      <c r="NMZ34" s="84"/>
      <c r="NNA34" s="84"/>
      <c r="NNB34" s="84"/>
      <c r="NNC34" s="84"/>
      <c r="NND34" s="84"/>
      <c r="NNE34" s="84"/>
      <c r="NNF34" s="84"/>
      <c r="NNG34" s="84"/>
      <c r="NNH34" s="84"/>
      <c r="NNI34" s="84"/>
      <c r="NNJ34" s="84"/>
      <c r="NNK34" s="84"/>
      <c r="NNL34" s="84"/>
      <c r="NNM34" s="84"/>
      <c r="NNN34" s="84"/>
      <c r="NNO34" s="84"/>
      <c r="NNP34" s="84"/>
      <c r="NNQ34" s="84"/>
      <c r="NNR34" s="84"/>
      <c r="NNS34" s="84"/>
      <c r="NNT34" s="84"/>
      <c r="NNU34" s="84"/>
      <c r="NNV34" s="84"/>
      <c r="NNW34" s="84"/>
      <c r="NNX34" s="84"/>
      <c r="NNY34" s="84"/>
      <c r="NNZ34" s="84"/>
      <c r="NOA34" s="84"/>
      <c r="NOB34" s="84"/>
      <c r="NOC34" s="84"/>
      <c r="NOD34" s="84"/>
      <c r="NOE34" s="84"/>
      <c r="NOF34" s="84"/>
      <c r="NOG34" s="84"/>
      <c r="NOH34" s="84"/>
      <c r="NOI34" s="84"/>
      <c r="NOJ34" s="84"/>
      <c r="NOK34" s="84"/>
      <c r="NOL34" s="84"/>
      <c r="NOM34" s="84"/>
      <c r="NON34" s="84"/>
      <c r="NOO34" s="84"/>
      <c r="NOP34" s="84"/>
      <c r="NOQ34" s="84"/>
      <c r="NOR34" s="84"/>
      <c r="NOS34" s="84"/>
      <c r="NOT34" s="84"/>
      <c r="NOU34" s="84"/>
      <c r="NOV34" s="84"/>
      <c r="NOW34" s="84"/>
      <c r="NOX34" s="84"/>
      <c r="NOY34" s="84"/>
      <c r="NOZ34" s="84"/>
      <c r="NPA34" s="84"/>
      <c r="NPB34" s="84"/>
      <c r="NPC34" s="84"/>
      <c r="NPD34" s="84"/>
      <c r="NPE34" s="84"/>
      <c r="NPF34" s="84"/>
      <c r="NPG34" s="84"/>
      <c r="NPH34" s="84"/>
      <c r="NPI34" s="84"/>
      <c r="NPJ34" s="84"/>
      <c r="NPK34" s="84"/>
      <c r="NPL34" s="84"/>
      <c r="NPM34" s="84"/>
      <c r="NPN34" s="84"/>
      <c r="NPO34" s="84"/>
      <c r="NPP34" s="84"/>
      <c r="NPQ34" s="84"/>
      <c r="NPR34" s="84"/>
      <c r="NPS34" s="84"/>
      <c r="NPT34" s="84"/>
      <c r="NPU34" s="84"/>
      <c r="NPV34" s="84"/>
      <c r="NPW34" s="84"/>
      <c r="NPX34" s="84"/>
      <c r="NPY34" s="84"/>
      <c r="NPZ34" s="84"/>
      <c r="NQA34" s="84"/>
      <c r="NQB34" s="84"/>
      <c r="NQC34" s="84"/>
      <c r="NQD34" s="84"/>
      <c r="NQE34" s="84"/>
      <c r="NQF34" s="84"/>
      <c r="NQG34" s="84"/>
      <c r="NQH34" s="84"/>
      <c r="NQI34" s="84"/>
      <c r="NQJ34" s="84"/>
      <c r="NQK34" s="84"/>
      <c r="NQL34" s="84"/>
      <c r="NQM34" s="84"/>
      <c r="NQN34" s="84"/>
      <c r="NQO34" s="84"/>
      <c r="NQP34" s="84"/>
      <c r="NQQ34" s="84"/>
      <c r="NQR34" s="84"/>
      <c r="NQS34" s="84"/>
      <c r="NQT34" s="84"/>
      <c r="NQU34" s="84"/>
      <c r="NQV34" s="84"/>
      <c r="NQW34" s="84"/>
      <c r="NQX34" s="84"/>
      <c r="NQY34" s="84"/>
      <c r="NQZ34" s="84"/>
      <c r="NRA34" s="84"/>
      <c r="NRB34" s="84"/>
      <c r="NRC34" s="84"/>
      <c r="NRD34" s="84"/>
      <c r="NRE34" s="84"/>
      <c r="NRF34" s="84"/>
      <c r="NRG34" s="84"/>
      <c r="NRH34" s="84"/>
      <c r="NRI34" s="84"/>
      <c r="NRJ34" s="84"/>
      <c r="NRK34" s="84"/>
      <c r="NRL34" s="84"/>
      <c r="NRM34" s="84"/>
      <c r="NRN34" s="84"/>
      <c r="NRO34" s="84"/>
      <c r="NRP34" s="84"/>
      <c r="NRQ34" s="84"/>
      <c r="NRR34" s="84"/>
      <c r="NRS34" s="84"/>
      <c r="NRT34" s="84"/>
      <c r="NRU34" s="84"/>
      <c r="NRV34" s="84"/>
      <c r="NRW34" s="84"/>
      <c r="NRX34" s="84"/>
      <c r="NRY34" s="84"/>
      <c r="NRZ34" s="84"/>
      <c r="NSA34" s="84"/>
      <c r="NSB34" s="84"/>
      <c r="NSC34" s="84"/>
      <c r="NSD34" s="84"/>
      <c r="NSE34" s="84"/>
      <c r="NSF34" s="84"/>
      <c r="NSG34" s="84"/>
      <c r="NSH34" s="84"/>
      <c r="NSI34" s="84"/>
      <c r="NSJ34" s="84"/>
      <c r="NSK34" s="84"/>
      <c r="NSL34" s="84"/>
      <c r="NSM34" s="84"/>
      <c r="NSN34" s="84"/>
      <c r="NSO34" s="84"/>
      <c r="NSP34" s="84"/>
      <c r="NSQ34" s="84"/>
      <c r="NSR34" s="84"/>
      <c r="NSS34" s="84"/>
      <c r="NST34" s="84"/>
      <c r="NSU34" s="84"/>
      <c r="NSV34" s="84"/>
      <c r="NSW34" s="84"/>
      <c r="NSX34" s="84"/>
      <c r="NSY34" s="84"/>
      <c r="NSZ34" s="84"/>
      <c r="NTA34" s="84"/>
      <c r="NTB34" s="84"/>
      <c r="NTC34" s="84"/>
      <c r="NTD34" s="84"/>
      <c r="NTE34" s="84"/>
      <c r="NTF34" s="84"/>
      <c r="NTG34" s="84"/>
      <c r="NTH34" s="84"/>
      <c r="NTI34" s="84"/>
      <c r="NTJ34" s="84"/>
      <c r="NTK34" s="84"/>
      <c r="NTL34" s="84"/>
      <c r="NTM34" s="84"/>
      <c r="NTN34" s="84"/>
      <c r="NTO34" s="84"/>
      <c r="NTP34" s="84"/>
      <c r="NTQ34" s="84"/>
      <c r="NTR34" s="84"/>
      <c r="NTS34" s="84"/>
      <c r="NTT34" s="84"/>
      <c r="NTU34" s="84"/>
      <c r="NTV34" s="84"/>
      <c r="NTW34" s="84"/>
      <c r="NTX34" s="84"/>
      <c r="NTY34" s="84"/>
      <c r="NTZ34" s="84"/>
      <c r="NUA34" s="84"/>
      <c r="NUB34" s="84"/>
      <c r="NUC34" s="84"/>
      <c r="NUD34" s="84"/>
      <c r="NUE34" s="84"/>
      <c r="NUF34" s="84"/>
      <c r="NUG34" s="84"/>
      <c r="NUH34" s="84"/>
      <c r="NUI34" s="84"/>
      <c r="NUJ34" s="84"/>
      <c r="NUK34" s="84"/>
      <c r="NUL34" s="84"/>
      <c r="NUM34" s="84"/>
      <c r="NUN34" s="84"/>
      <c r="NUO34" s="84"/>
      <c r="NUP34" s="84"/>
      <c r="NUQ34" s="84"/>
      <c r="NUR34" s="84"/>
      <c r="NUS34" s="84"/>
      <c r="NUT34" s="84"/>
      <c r="NUU34" s="84"/>
      <c r="NUV34" s="84"/>
      <c r="NUW34" s="84"/>
      <c r="NUX34" s="84"/>
      <c r="NUY34" s="84"/>
      <c r="NUZ34" s="84"/>
      <c r="NVA34" s="84"/>
      <c r="NVB34" s="84"/>
      <c r="NVC34" s="84"/>
      <c r="NVD34" s="84"/>
      <c r="NVE34" s="84"/>
      <c r="NVF34" s="84"/>
      <c r="NVG34" s="84"/>
      <c r="NVH34" s="84"/>
      <c r="NVI34" s="84"/>
      <c r="NVJ34" s="84"/>
      <c r="NVK34" s="84"/>
      <c r="NVL34" s="84"/>
      <c r="NVM34" s="84"/>
      <c r="NVN34" s="84"/>
      <c r="NVO34" s="84"/>
      <c r="NVP34" s="84"/>
      <c r="NVQ34" s="84"/>
      <c r="NVR34" s="84"/>
      <c r="NVS34" s="84"/>
      <c r="NVT34" s="84"/>
      <c r="NVU34" s="84"/>
      <c r="NVV34" s="84"/>
      <c r="NVW34" s="84"/>
      <c r="NVX34" s="84"/>
      <c r="NVY34" s="84"/>
      <c r="NVZ34" s="84"/>
      <c r="NWA34" s="84"/>
      <c r="NWB34" s="84"/>
      <c r="NWC34" s="84"/>
      <c r="NWD34" s="84"/>
      <c r="NWE34" s="84"/>
      <c r="NWF34" s="84"/>
      <c r="NWG34" s="84"/>
      <c r="NWH34" s="84"/>
      <c r="NWI34" s="84"/>
      <c r="NWJ34" s="84"/>
      <c r="NWK34" s="84"/>
      <c r="NWL34" s="84"/>
      <c r="NWM34" s="84"/>
      <c r="NWN34" s="84"/>
      <c r="NWO34" s="84"/>
      <c r="NWP34" s="84"/>
      <c r="NWQ34" s="84"/>
      <c r="NWR34" s="84"/>
      <c r="NWS34" s="84"/>
      <c r="NWT34" s="84"/>
      <c r="NWU34" s="84"/>
      <c r="NWV34" s="84"/>
      <c r="NWW34" s="84"/>
      <c r="NWX34" s="84"/>
      <c r="NWY34" s="84"/>
      <c r="NWZ34" s="84"/>
      <c r="NXA34" s="84"/>
      <c r="NXB34" s="84"/>
      <c r="NXC34" s="84"/>
      <c r="NXD34" s="84"/>
      <c r="NXE34" s="84"/>
      <c r="NXF34" s="84"/>
      <c r="NXG34" s="84"/>
      <c r="NXH34" s="84"/>
      <c r="NXI34" s="84"/>
      <c r="NXJ34" s="84"/>
      <c r="NXK34" s="84"/>
      <c r="NXL34" s="84"/>
      <c r="NXM34" s="84"/>
      <c r="NXN34" s="84"/>
      <c r="NXO34" s="84"/>
      <c r="NXP34" s="84"/>
      <c r="NXQ34" s="84"/>
      <c r="NXR34" s="84"/>
      <c r="NXS34" s="84"/>
      <c r="NXT34" s="84"/>
      <c r="NXU34" s="84"/>
      <c r="NXV34" s="84"/>
      <c r="NXW34" s="84"/>
      <c r="NXX34" s="84"/>
      <c r="NXY34" s="84"/>
      <c r="NXZ34" s="84"/>
      <c r="NYA34" s="84"/>
      <c r="NYB34" s="84"/>
      <c r="NYC34" s="84"/>
      <c r="NYD34" s="84"/>
      <c r="NYE34" s="84"/>
      <c r="NYF34" s="84"/>
      <c r="NYG34" s="84"/>
      <c r="NYH34" s="84"/>
      <c r="NYI34" s="84"/>
      <c r="NYJ34" s="84"/>
      <c r="NYK34" s="84"/>
      <c r="NYL34" s="84"/>
      <c r="NYM34" s="84"/>
      <c r="NYN34" s="84"/>
      <c r="NYO34" s="84"/>
      <c r="NYP34" s="84"/>
      <c r="NYQ34" s="84"/>
      <c r="NYR34" s="84"/>
      <c r="NYS34" s="84"/>
      <c r="NYT34" s="84"/>
      <c r="NYU34" s="84"/>
      <c r="NYV34" s="84"/>
      <c r="NYW34" s="84"/>
      <c r="NYX34" s="84"/>
      <c r="NYY34" s="84"/>
      <c r="NYZ34" s="84"/>
      <c r="NZA34" s="84"/>
      <c r="NZB34" s="84"/>
      <c r="NZC34" s="84"/>
      <c r="NZD34" s="84"/>
      <c r="NZE34" s="84"/>
      <c r="NZF34" s="84"/>
      <c r="NZG34" s="84"/>
      <c r="NZH34" s="84"/>
      <c r="NZI34" s="84"/>
      <c r="NZJ34" s="84"/>
      <c r="NZK34" s="84"/>
      <c r="NZL34" s="84"/>
      <c r="NZM34" s="84"/>
      <c r="NZN34" s="84"/>
      <c r="NZO34" s="84"/>
      <c r="NZP34" s="84"/>
      <c r="NZQ34" s="84"/>
      <c r="NZR34" s="84"/>
      <c r="NZS34" s="84"/>
      <c r="NZT34" s="84"/>
      <c r="NZU34" s="84"/>
      <c r="NZV34" s="84"/>
      <c r="NZW34" s="84"/>
      <c r="NZX34" s="84"/>
      <c r="NZY34" s="84"/>
      <c r="NZZ34" s="84"/>
      <c r="OAA34" s="84"/>
      <c r="OAB34" s="84"/>
      <c r="OAC34" s="84"/>
      <c r="OAD34" s="84"/>
      <c r="OAE34" s="84"/>
      <c r="OAF34" s="84"/>
      <c r="OAG34" s="84"/>
      <c r="OAH34" s="84"/>
      <c r="OAI34" s="84"/>
      <c r="OAJ34" s="84"/>
      <c r="OAK34" s="84"/>
      <c r="OAL34" s="84"/>
      <c r="OAM34" s="84"/>
      <c r="OAN34" s="84"/>
      <c r="OAO34" s="84"/>
      <c r="OAP34" s="84"/>
      <c r="OAQ34" s="84"/>
      <c r="OAR34" s="84"/>
      <c r="OAS34" s="84"/>
      <c r="OAT34" s="84"/>
      <c r="OAU34" s="84"/>
      <c r="OAV34" s="84"/>
      <c r="OAW34" s="84"/>
      <c r="OAX34" s="84"/>
      <c r="OAY34" s="84"/>
      <c r="OAZ34" s="84"/>
      <c r="OBA34" s="84"/>
      <c r="OBB34" s="84"/>
      <c r="OBC34" s="84"/>
      <c r="OBD34" s="84"/>
      <c r="OBE34" s="84"/>
      <c r="OBF34" s="84"/>
      <c r="OBG34" s="84"/>
      <c r="OBH34" s="84"/>
      <c r="OBI34" s="84"/>
      <c r="OBJ34" s="84"/>
      <c r="OBK34" s="84"/>
      <c r="OBL34" s="84"/>
      <c r="OBM34" s="84"/>
      <c r="OBN34" s="84"/>
      <c r="OBO34" s="84"/>
      <c r="OBP34" s="84"/>
      <c r="OBQ34" s="84"/>
      <c r="OBR34" s="84"/>
      <c r="OBS34" s="84"/>
      <c r="OBT34" s="84"/>
      <c r="OBU34" s="84"/>
      <c r="OBV34" s="84"/>
      <c r="OBW34" s="84"/>
      <c r="OBX34" s="84"/>
      <c r="OBY34" s="84"/>
      <c r="OBZ34" s="84"/>
      <c r="OCA34" s="84"/>
      <c r="OCB34" s="84"/>
      <c r="OCC34" s="84"/>
      <c r="OCD34" s="84"/>
      <c r="OCE34" s="84"/>
      <c r="OCF34" s="84"/>
      <c r="OCG34" s="84"/>
      <c r="OCH34" s="84"/>
      <c r="OCI34" s="84"/>
      <c r="OCJ34" s="84"/>
      <c r="OCK34" s="84"/>
      <c r="OCL34" s="84"/>
      <c r="OCM34" s="84"/>
      <c r="OCN34" s="84"/>
      <c r="OCO34" s="84"/>
      <c r="OCP34" s="84"/>
      <c r="OCQ34" s="84"/>
      <c r="OCR34" s="84"/>
      <c r="OCS34" s="84"/>
      <c r="OCT34" s="84"/>
      <c r="OCU34" s="84"/>
      <c r="OCV34" s="84"/>
      <c r="OCW34" s="84"/>
      <c r="OCX34" s="84"/>
      <c r="OCY34" s="84"/>
      <c r="OCZ34" s="84"/>
      <c r="ODA34" s="84"/>
      <c r="ODB34" s="84"/>
      <c r="ODC34" s="84"/>
      <c r="ODD34" s="84"/>
      <c r="ODE34" s="84"/>
      <c r="ODF34" s="84"/>
      <c r="ODG34" s="84"/>
      <c r="ODH34" s="84"/>
      <c r="ODI34" s="84"/>
      <c r="ODJ34" s="84"/>
      <c r="ODK34" s="84"/>
      <c r="ODL34" s="84"/>
      <c r="ODM34" s="84"/>
      <c r="ODN34" s="84"/>
      <c r="ODO34" s="84"/>
      <c r="ODP34" s="84"/>
      <c r="ODQ34" s="84"/>
      <c r="ODR34" s="84"/>
      <c r="ODS34" s="84"/>
      <c r="ODT34" s="84"/>
      <c r="ODU34" s="84"/>
      <c r="ODV34" s="84"/>
      <c r="ODW34" s="84"/>
      <c r="ODX34" s="84"/>
      <c r="ODY34" s="84"/>
      <c r="ODZ34" s="84"/>
      <c r="OEA34" s="84"/>
      <c r="OEB34" s="84"/>
      <c r="OEC34" s="84"/>
      <c r="OED34" s="84"/>
      <c r="OEE34" s="84"/>
      <c r="OEF34" s="84"/>
      <c r="OEG34" s="84"/>
      <c r="OEH34" s="84"/>
      <c r="OEI34" s="84"/>
      <c r="OEJ34" s="84"/>
      <c r="OEK34" s="84"/>
      <c r="OEL34" s="84"/>
      <c r="OEM34" s="84"/>
      <c r="OEN34" s="84"/>
      <c r="OEO34" s="84"/>
      <c r="OEP34" s="84"/>
      <c r="OEQ34" s="84"/>
      <c r="OER34" s="84"/>
      <c r="OES34" s="84"/>
      <c r="OET34" s="84"/>
      <c r="OEU34" s="84"/>
      <c r="OEV34" s="84"/>
      <c r="OEW34" s="84"/>
      <c r="OEX34" s="84"/>
      <c r="OEY34" s="84"/>
      <c r="OEZ34" s="84"/>
      <c r="OFA34" s="84"/>
      <c r="OFB34" s="84"/>
      <c r="OFC34" s="84"/>
      <c r="OFD34" s="84"/>
      <c r="OFE34" s="84"/>
      <c r="OFF34" s="84"/>
      <c r="OFG34" s="84"/>
      <c r="OFH34" s="84"/>
      <c r="OFI34" s="84"/>
      <c r="OFJ34" s="84"/>
      <c r="OFK34" s="84"/>
      <c r="OFL34" s="84"/>
      <c r="OFM34" s="84"/>
      <c r="OFN34" s="84"/>
      <c r="OFO34" s="84"/>
      <c r="OFP34" s="84"/>
      <c r="OFQ34" s="84"/>
      <c r="OFR34" s="84"/>
      <c r="OFS34" s="84"/>
      <c r="OFT34" s="84"/>
      <c r="OFU34" s="84"/>
      <c r="OFV34" s="84"/>
      <c r="OFW34" s="84"/>
      <c r="OFX34" s="84"/>
      <c r="OFY34" s="84"/>
      <c r="OFZ34" s="84"/>
      <c r="OGA34" s="84"/>
      <c r="OGB34" s="84"/>
      <c r="OGC34" s="84"/>
      <c r="OGD34" s="84"/>
      <c r="OGE34" s="84"/>
      <c r="OGF34" s="84"/>
      <c r="OGG34" s="84"/>
      <c r="OGH34" s="84"/>
      <c r="OGI34" s="84"/>
      <c r="OGJ34" s="84"/>
      <c r="OGK34" s="84"/>
      <c r="OGL34" s="84"/>
      <c r="OGM34" s="84"/>
      <c r="OGN34" s="84"/>
      <c r="OGO34" s="84"/>
      <c r="OGP34" s="84"/>
      <c r="OGQ34" s="84"/>
      <c r="OGR34" s="84"/>
      <c r="OGS34" s="84"/>
      <c r="OGT34" s="84"/>
      <c r="OGU34" s="84"/>
      <c r="OGV34" s="84"/>
      <c r="OGW34" s="84"/>
      <c r="OGX34" s="84"/>
      <c r="OGY34" s="84"/>
      <c r="OGZ34" s="84"/>
      <c r="OHA34" s="84"/>
      <c r="OHB34" s="84"/>
      <c r="OHC34" s="84"/>
      <c r="OHD34" s="84"/>
      <c r="OHE34" s="84"/>
      <c r="OHF34" s="84"/>
      <c r="OHG34" s="84"/>
      <c r="OHH34" s="84"/>
      <c r="OHI34" s="84"/>
      <c r="OHJ34" s="84"/>
      <c r="OHK34" s="84"/>
      <c r="OHL34" s="84"/>
      <c r="OHM34" s="84"/>
      <c r="OHN34" s="84"/>
      <c r="OHO34" s="84"/>
      <c r="OHP34" s="84"/>
      <c r="OHQ34" s="84"/>
      <c r="OHR34" s="84"/>
      <c r="OHS34" s="84"/>
      <c r="OHT34" s="84"/>
      <c r="OHU34" s="84"/>
      <c r="OHV34" s="84"/>
      <c r="OHW34" s="84"/>
      <c r="OHX34" s="84"/>
      <c r="OHY34" s="84"/>
      <c r="OHZ34" s="84"/>
      <c r="OIA34" s="84"/>
      <c r="OIB34" s="84"/>
      <c r="OIC34" s="84"/>
      <c r="OID34" s="84"/>
      <c r="OIE34" s="84"/>
      <c r="OIF34" s="84"/>
      <c r="OIG34" s="84"/>
      <c r="OIH34" s="84"/>
      <c r="OII34" s="84"/>
      <c r="OIJ34" s="84"/>
      <c r="OIK34" s="84"/>
      <c r="OIL34" s="84"/>
      <c r="OIM34" s="84"/>
      <c r="OIN34" s="84"/>
      <c r="OIO34" s="84"/>
      <c r="OIP34" s="84"/>
      <c r="OIQ34" s="84"/>
      <c r="OIR34" s="84"/>
      <c r="OIS34" s="84"/>
      <c r="OIT34" s="84"/>
      <c r="OIU34" s="84"/>
      <c r="OIV34" s="84"/>
      <c r="OIW34" s="84"/>
      <c r="OIX34" s="84"/>
      <c r="OIY34" s="84"/>
      <c r="OIZ34" s="84"/>
      <c r="OJA34" s="84"/>
      <c r="OJB34" s="84"/>
      <c r="OJC34" s="84"/>
      <c r="OJD34" s="84"/>
      <c r="OJE34" s="84"/>
      <c r="OJF34" s="84"/>
      <c r="OJG34" s="84"/>
      <c r="OJH34" s="84"/>
      <c r="OJI34" s="84"/>
      <c r="OJJ34" s="84"/>
      <c r="OJK34" s="84"/>
      <c r="OJL34" s="84"/>
      <c r="OJM34" s="84"/>
      <c r="OJN34" s="84"/>
      <c r="OJO34" s="84"/>
      <c r="OJP34" s="84"/>
      <c r="OJQ34" s="84"/>
      <c r="OJR34" s="84"/>
      <c r="OJS34" s="84"/>
      <c r="OJT34" s="84"/>
      <c r="OJU34" s="84"/>
      <c r="OJV34" s="84"/>
      <c r="OJW34" s="84"/>
      <c r="OJX34" s="84"/>
      <c r="OJY34" s="84"/>
      <c r="OJZ34" s="84"/>
      <c r="OKA34" s="84"/>
      <c r="OKB34" s="84"/>
      <c r="OKC34" s="84"/>
      <c r="OKD34" s="84"/>
      <c r="OKE34" s="84"/>
      <c r="OKF34" s="84"/>
      <c r="OKG34" s="84"/>
      <c r="OKH34" s="84"/>
      <c r="OKI34" s="84"/>
      <c r="OKJ34" s="84"/>
      <c r="OKK34" s="84"/>
      <c r="OKL34" s="84"/>
      <c r="OKM34" s="84"/>
      <c r="OKN34" s="84"/>
      <c r="OKO34" s="84"/>
      <c r="OKP34" s="84"/>
      <c r="OKQ34" s="84"/>
      <c r="OKR34" s="84"/>
      <c r="OKS34" s="84"/>
      <c r="OKT34" s="84"/>
      <c r="OKU34" s="84"/>
      <c r="OKV34" s="84"/>
      <c r="OKW34" s="84"/>
      <c r="OKX34" s="84"/>
      <c r="OKY34" s="84"/>
      <c r="OKZ34" s="84"/>
      <c r="OLA34" s="84"/>
      <c r="OLB34" s="84"/>
      <c r="OLC34" s="84"/>
      <c r="OLD34" s="84"/>
      <c r="OLE34" s="84"/>
      <c r="OLF34" s="84"/>
      <c r="OLG34" s="84"/>
      <c r="OLH34" s="84"/>
      <c r="OLI34" s="84"/>
      <c r="OLJ34" s="84"/>
      <c r="OLK34" s="84"/>
      <c r="OLL34" s="84"/>
      <c r="OLM34" s="84"/>
      <c r="OLN34" s="84"/>
      <c r="OLO34" s="84"/>
      <c r="OLP34" s="84"/>
      <c r="OLQ34" s="84"/>
      <c r="OLR34" s="84"/>
      <c r="OLS34" s="84"/>
      <c r="OLT34" s="84"/>
      <c r="OLU34" s="84"/>
      <c r="OLV34" s="84"/>
      <c r="OLW34" s="84"/>
      <c r="OLX34" s="84"/>
      <c r="OLY34" s="84"/>
      <c r="OLZ34" s="84"/>
      <c r="OMA34" s="84"/>
      <c r="OMB34" s="84"/>
      <c r="OMC34" s="84"/>
      <c r="OMD34" s="84"/>
      <c r="OME34" s="84"/>
      <c r="OMF34" s="84"/>
      <c r="OMG34" s="84"/>
      <c r="OMH34" s="84"/>
      <c r="OMI34" s="84"/>
      <c r="OMJ34" s="84"/>
      <c r="OMK34" s="84"/>
      <c r="OML34" s="84"/>
      <c r="OMM34" s="84"/>
      <c r="OMN34" s="84"/>
      <c r="OMO34" s="84"/>
      <c r="OMP34" s="84"/>
      <c r="OMQ34" s="84"/>
      <c r="OMR34" s="84"/>
      <c r="OMS34" s="84"/>
      <c r="OMT34" s="84"/>
      <c r="OMU34" s="84"/>
      <c r="OMV34" s="84"/>
      <c r="OMW34" s="84"/>
      <c r="OMX34" s="84"/>
      <c r="OMY34" s="84"/>
      <c r="OMZ34" s="84"/>
      <c r="ONA34" s="84"/>
      <c r="ONB34" s="84"/>
      <c r="ONC34" s="84"/>
      <c r="OND34" s="84"/>
      <c r="ONE34" s="84"/>
      <c r="ONF34" s="84"/>
      <c r="ONG34" s="84"/>
      <c r="ONH34" s="84"/>
      <c r="ONI34" s="84"/>
      <c r="ONJ34" s="84"/>
      <c r="ONK34" s="84"/>
      <c r="ONL34" s="84"/>
      <c r="ONM34" s="84"/>
      <c r="ONN34" s="84"/>
      <c r="ONO34" s="84"/>
      <c r="ONP34" s="84"/>
      <c r="ONQ34" s="84"/>
      <c r="ONR34" s="84"/>
      <c r="ONS34" s="84"/>
      <c r="ONT34" s="84"/>
      <c r="ONU34" s="84"/>
      <c r="ONV34" s="84"/>
      <c r="ONW34" s="84"/>
      <c r="ONX34" s="84"/>
      <c r="ONY34" s="84"/>
      <c r="ONZ34" s="84"/>
      <c r="OOA34" s="84"/>
      <c r="OOB34" s="84"/>
      <c r="OOC34" s="84"/>
      <c r="OOD34" s="84"/>
      <c r="OOE34" s="84"/>
      <c r="OOF34" s="84"/>
      <c r="OOG34" s="84"/>
      <c r="OOH34" s="84"/>
      <c r="OOI34" s="84"/>
      <c r="OOJ34" s="84"/>
      <c r="OOK34" s="84"/>
      <c r="OOL34" s="84"/>
      <c r="OOM34" s="84"/>
      <c r="OON34" s="84"/>
      <c r="OOO34" s="84"/>
      <c r="OOP34" s="84"/>
      <c r="OOQ34" s="84"/>
      <c r="OOR34" s="84"/>
      <c r="OOS34" s="84"/>
      <c r="OOT34" s="84"/>
      <c r="OOU34" s="84"/>
      <c r="OOV34" s="84"/>
      <c r="OOW34" s="84"/>
      <c r="OOX34" s="84"/>
      <c r="OOY34" s="84"/>
      <c r="OOZ34" s="84"/>
      <c r="OPA34" s="84"/>
      <c r="OPB34" s="84"/>
      <c r="OPC34" s="84"/>
      <c r="OPD34" s="84"/>
      <c r="OPE34" s="84"/>
      <c r="OPF34" s="84"/>
      <c r="OPG34" s="84"/>
      <c r="OPH34" s="84"/>
      <c r="OPI34" s="84"/>
      <c r="OPJ34" s="84"/>
      <c r="OPK34" s="84"/>
      <c r="OPL34" s="84"/>
      <c r="OPM34" s="84"/>
      <c r="OPN34" s="84"/>
      <c r="OPO34" s="84"/>
      <c r="OPP34" s="84"/>
      <c r="OPQ34" s="84"/>
      <c r="OPR34" s="84"/>
      <c r="OPS34" s="84"/>
      <c r="OPT34" s="84"/>
      <c r="OPU34" s="84"/>
      <c r="OPV34" s="84"/>
      <c r="OPW34" s="84"/>
      <c r="OPX34" s="84"/>
      <c r="OPY34" s="84"/>
      <c r="OPZ34" s="84"/>
      <c r="OQA34" s="84"/>
      <c r="OQB34" s="84"/>
      <c r="OQC34" s="84"/>
      <c r="OQD34" s="84"/>
      <c r="OQE34" s="84"/>
      <c r="OQF34" s="84"/>
      <c r="OQG34" s="84"/>
      <c r="OQH34" s="84"/>
      <c r="OQI34" s="84"/>
      <c r="OQJ34" s="84"/>
      <c r="OQK34" s="84"/>
      <c r="OQL34" s="84"/>
      <c r="OQM34" s="84"/>
      <c r="OQN34" s="84"/>
      <c r="OQO34" s="84"/>
      <c r="OQP34" s="84"/>
      <c r="OQQ34" s="84"/>
      <c r="OQR34" s="84"/>
      <c r="OQS34" s="84"/>
      <c r="OQT34" s="84"/>
      <c r="OQU34" s="84"/>
      <c r="OQV34" s="84"/>
      <c r="OQW34" s="84"/>
      <c r="OQX34" s="84"/>
      <c r="OQY34" s="84"/>
      <c r="OQZ34" s="84"/>
      <c r="ORA34" s="84"/>
      <c r="ORB34" s="84"/>
      <c r="ORC34" s="84"/>
      <c r="ORD34" s="84"/>
      <c r="ORE34" s="84"/>
      <c r="ORF34" s="84"/>
      <c r="ORG34" s="84"/>
      <c r="ORH34" s="84"/>
      <c r="ORI34" s="84"/>
      <c r="ORJ34" s="84"/>
      <c r="ORK34" s="84"/>
      <c r="ORL34" s="84"/>
      <c r="ORM34" s="84"/>
      <c r="ORN34" s="84"/>
      <c r="ORO34" s="84"/>
      <c r="ORP34" s="84"/>
      <c r="ORQ34" s="84"/>
      <c r="ORR34" s="84"/>
      <c r="ORS34" s="84"/>
      <c r="ORT34" s="84"/>
      <c r="ORU34" s="84"/>
      <c r="ORV34" s="84"/>
      <c r="ORW34" s="84"/>
      <c r="ORX34" s="84"/>
      <c r="ORY34" s="84"/>
      <c r="ORZ34" s="84"/>
      <c r="OSA34" s="84"/>
      <c r="OSB34" s="84"/>
      <c r="OSC34" s="84"/>
      <c r="OSD34" s="84"/>
      <c r="OSE34" s="84"/>
      <c r="OSF34" s="84"/>
      <c r="OSG34" s="84"/>
      <c r="OSH34" s="84"/>
      <c r="OSI34" s="84"/>
      <c r="OSJ34" s="84"/>
      <c r="OSK34" s="84"/>
      <c r="OSL34" s="84"/>
      <c r="OSM34" s="84"/>
      <c r="OSN34" s="84"/>
      <c r="OSO34" s="84"/>
      <c r="OSP34" s="84"/>
      <c r="OSQ34" s="84"/>
      <c r="OSR34" s="84"/>
      <c r="OSS34" s="84"/>
      <c r="OST34" s="84"/>
      <c r="OSU34" s="84"/>
      <c r="OSV34" s="84"/>
      <c r="OSW34" s="84"/>
      <c r="OSX34" s="84"/>
      <c r="OSY34" s="84"/>
      <c r="OSZ34" s="84"/>
      <c r="OTA34" s="84"/>
      <c r="OTB34" s="84"/>
      <c r="OTC34" s="84"/>
      <c r="OTD34" s="84"/>
      <c r="OTE34" s="84"/>
      <c r="OTF34" s="84"/>
      <c r="OTG34" s="84"/>
      <c r="OTH34" s="84"/>
      <c r="OTI34" s="84"/>
      <c r="OTJ34" s="84"/>
      <c r="OTK34" s="84"/>
      <c r="OTL34" s="84"/>
      <c r="OTM34" s="84"/>
      <c r="OTN34" s="84"/>
      <c r="OTO34" s="84"/>
      <c r="OTP34" s="84"/>
      <c r="OTQ34" s="84"/>
      <c r="OTR34" s="84"/>
      <c r="OTS34" s="84"/>
      <c r="OTT34" s="84"/>
      <c r="OTU34" s="84"/>
      <c r="OTV34" s="84"/>
      <c r="OTW34" s="84"/>
      <c r="OTX34" s="84"/>
      <c r="OTY34" s="84"/>
      <c r="OTZ34" s="84"/>
      <c r="OUA34" s="84"/>
      <c r="OUB34" s="84"/>
      <c r="OUC34" s="84"/>
      <c r="OUD34" s="84"/>
      <c r="OUE34" s="84"/>
      <c r="OUF34" s="84"/>
      <c r="OUG34" s="84"/>
      <c r="OUH34" s="84"/>
      <c r="OUI34" s="84"/>
      <c r="OUJ34" s="84"/>
      <c r="OUK34" s="84"/>
      <c r="OUL34" s="84"/>
      <c r="OUM34" s="84"/>
      <c r="OUN34" s="84"/>
      <c r="OUO34" s="84"/>
      <c r="OUP34" s="84"/>
      <c r="OUQ34" s="84"/>
      <c r="OUR34" s="84"/>
      <c r="OUS34" s="84"/>
      <c r="OUT34" s="84"/>
      <c r="OUU34" s="84"/>
      <c r="OUV34" s="84"/>
      <c r="OUW34" s="84"/>
      <c r="OUX34" s="84"/>
      <c r="OUY34" s="84"/>
      <c r="OUZ34" s="84"/>
      <c r="OVA34" s="84"/>
      <c r="OVB34" s="84"/>
      <c r="OVC34" s="84"/>
      <c r="OVD34" s="84"/>
      <c r="OVE34" s="84"/>
      <c r="OVF34" s="84"/>
      <c r="OVG34" s="84"/>
      <c r="OVH34" s="84"/>
      <c r="OVI34" s="84"/>
      <c r="OVJ34" s="84"/>
      <c r="OVK34" s="84"/>
      <c r="OVL34" s="84"/>
      <c r="OVM34" s="84"/>
      <c r="OVN34" s="84"/>
      <c r="OVO34" s="84"/>
      <c r="OVP34" s="84"/>
      <c r="OVQ34" s="84"/>
      <c r="OVR34" s="84"/>
      <c r="OVS34" s="84"/>
      <c r="OVT34" s="84"/>
      <c r="OVU34" s="84"/>
      <c r="OVV34" s="84"/>
      <c r="OVW34" s="84"/>
      <c r="OVX34" s="84"/>
      <c r="OVY34" s="84"/>
      <c r="OVZ34" s="84"/>
      <c r="OWA34" s="84"/>
      <c r="OWB34" s="84"/>
      <c r="OWC34" s="84"/>
      <c r="OWD34" s="84"/>
      <c r="OWE34" s="84"/>
      <c r="OWF34" s="84"/>
      <c r="OWG34" s="84"/>
      <c r="OWH34" s="84"/>
      <c r="OWI34" s="84"/>
      <c r="OWJ34" s="84"/>
      <c r="OWK34" s="84"/>
      <c r="OWL34" s="84"/>
      <c r="OWM34" s="84"/>
      <c r="OWN34" s="84"/>
      <c r="OWO34" s="84"/>
      <c r="OWP34" s="84"/>
      <c r="OWQ34" s="84"/>
      <c r="OWR34" s="84"/>
      <c r="OWS34" s="84"/>
      <c r="OWT34" s="84"/>
      <c r="OWU34" s="84"/>
      <c r="OWV34" s="84"/>
      <c r="OWW34" s="84"/>
      <c r="OWX34" s="84"/>
      <c r="OWY34" s="84"/>
      <c r="OWZ34" s="84"/>
      <c r="OXA34" s="84"/>
      <c r="OXB34" s="84"/>
      <c r="OXC34" s="84"/>
      <c r="OXD34" s="84"/>
      <c r="OXE34" s="84"/>
      <c r="OXF34" s="84"/>
      <c r="OXG34" s="84"/>
      <c r="OXH34" s="84"/>
      <c r="OXI34" s="84"/>
      <c r="OXJ34" s="84"/>
      <c r="OXK34" s="84"/>
      <c r="OXL34" s="84"/>
      <c r="OXM34" s="84"/>
      <c r="OXN34" s="84"/>
      <c r="OXO34" s="84"/>
      <c r="OXP34" s="84"/>
      <c r="OXQ34" s="84"/>
      <c r="OXR34" s="84"/>
      <c r="OXS34" s="84"/>
      <c r="OXT34" s="84"/>
      <c r="OXU34" s="84"/>
      <c r="OXV34" s="84"/>
      <c r="OXW34" s="84"/>
      <c r="OXX34" s="84"/>
      <c r="OXY34" s="84"/>
      <c r="OXZ34" s="84"/>
      <c r="OYA34" s="84"/>
      <c r="OYB34" s="84"/>
      <c r="OYC34" s="84"/>
      <c r="OYD34" s="84"/>
      <c r="OYE34" s="84"/>
      <c r="OYF34" s="84"/>
      <c r="OYG34" s="84"/>
      <c r="OYH34" s="84"/>
      <c r="OYI34" s="84"/>
      <c r="OYJ34" s="84"/>
      <c r="OYK34" s="84"/>
      <c r="OYL34" s="84"/>
      <c r="OYM34" s="84"/>
      <c r="OYN34" s="84"/>
      <c r="OYO34" s="84"/>
      <c r="OYP34" s="84"/>
      <c r="OYQ34" s="84"/>
      <c r="OYR34" s="84"/>
      <c r="OYS34" s="84"/>
      <c r="OYT34" s="84"/>
      <c r="OYU34" s="84"/>
      <c r="OYV34" s="84"/>
      <c r="OYW34" s="84"/>
      <c r="OYX34" s="84"/>
      <c r="OYY34" s="84"/>
      <c r="OYZ34" s="84"/>
      <c r="OZA34" s="84"/>
      <c r="OZB34" s="84"/>
      <c r="OZC34" s="84"/>
      <c r="OZD34" s="84"/>
      <c r="OZE34" s="84"/>
      <c r="OZF34" s="84"/>
      <c r="OZG34" s="84"/>
      <c r="OZH34" s="84"/>
      <c r="OZI34" s="84"/>
      <c r="OZJ34" s="84"/>
      <c r="OZK34" s="84"/>
      <c r="OZL34" s="84"/>
      <c r="OZM34" s="84"/>
      <c r="OZN34" s="84"/>
      <c r="OZO34" s="84"/>
      <c r="OZP34" s="84"/>
      <c r="OZQ34" s="84"/>
      <c r="OZR34" s="84"/>
      <c r="OZS34" s="84"/>
      <c r="OZT34" s="84"/>
      <c r="OZU34" s="84"/>
      <c r="OZV34" s="84"/>
      <c r="OZW34" s="84"/>
      <c r="OZX34" s="84"/>
      <c r="OZY34" s="84"/>
      <c r="OZZ34" s="84"/>
      <c r="PAA34" s="84"/>
      <c r="PAB34" s="84"/>
      <c r="PAC34" s="84"/>
      <c r="PAD34" s="84"/>
      <c r="PAE34" s="84"/>
      <c r="PAF34" s="84"/>
      <c r="PAG34" s="84"/>
      <c r="PAH34" s="84"/>
      <c r="PAI34" s="84"/>
      <c r="PAJ34" s="84"/>
      <c r="PAK34" s="84"/>
      <c r="PAL34" s="84"/>
      <c r="PAM34" s="84"/>
      <c r="PAN34" s="84"/>
      <c r="PAO34" s="84"/>
      <c r="PAP34" s="84"/>
      <c r="PAQ34" s="84"/>
      <c r="PAR34" s="84"/>
      <c r="PAS34" s="84"/>
      <c r="PAT34" s="84"/>
      <c r="PAU34" s="84"/>
      <c r="PAV34" s="84"/>
      <c r="PAW34" s="84"/>
      <c r="PAX34" s="84"/>
      <c r="PAY34" s="84"/>
      <c r="PAZ34" s="84"/>
      <c r="PBA34" s="84"/>
      <c r="PBB34" s="84"/>
      <c r="PBC34" s="84"/>
      <c r="PBD34" s="84"/>
      <c r="PBE34" s="84"/>
      <c r="PBF34" s="84"/>
      <c r="PBG34" s="84"/>
      <c r="PBH34" s="84"/>
      <c r="PBI34" s="84"/>
      <c r="PBJ34" s="84"/>
      <c r="PBK34" s="84"/>
      <c r="PBL34" s="84"/>
      <c r="PBM34" s="84"/>
      <c r="PBN34" s="84"/>
      <c r="PBO34" s="84"/>
      <c r="PBP34" s="84"/>
      <c r="PBQ34" s="84"/>
      <c r="PBR34" s="84"/>
      <c r="PBS34" s="84"/>
      <c r="PBT34" s="84"/>
      <c r="PBU34" s="84"/>
      <c r="PBV34" s="84"/>
      <c r="PBW34" s="84"/>
      <c r="PBX34" s="84"/>
      <c r="PBY34" s="84"/>
      <c r="PBZ34" s="84"/>
      <c r="PCA34" s="84"/>
      <c r="PCB34" s="84"/>
      <c r="PCC34" s="84"/>
      <c r="PCD34" s="84"/>
      <c r="PCE34" s="84"/>
      <c r="PCF34" s="84"/>
      <c r="PCG34" s="84"/>
      <c r="PCH34" s="84"/>
      <c r="PCI34" s="84"/>
      <c r="PCJ34" s="84"/>
      <c r="PCK34" s="84"/>
      <c r="PCL34" s="84"/>
      <c r="PCM34" s="84"/>
      <c r="PCN34" s="84"/>
      <c r="PCO34" s="84"/>
      <c r="PCP34" s="84"/>
      <c r="PCQ34" s="84"/>
      <c r="PCR34" s="84"/>
      <c r="PCS34" s="84"/>
      <c r="PCT34" s="84"/>
      <c r="PCU34" s="84"/>
      <c r="PCV34" s="84"/>
      <c r="PCW34" s="84"/>
      <c r="PCX34" s="84"/>
      <c r="PCY34" s="84"/>
      <c r="PCZ34" s="84"/>
      <c r="PDA34" s="84"/>
      <c r="PDB34" s="84"/>
      <c r="PDC34" s="84"/>
      <c r="PDD34" s="84"/>
      <c r="PDE34" s="84"/>
      <c r="PDF34" s="84"/>
      <c r="PDG34" s="84"/>
      <c r="PDH34" s="84"/>
      <c r="PDI34" s="84"/>
      <c r="PDJ34" s="84"/>
      <c r="PDK34" s="84"/>
      <c r="PDL34" s="84"/>
      <c r="PDM34" s="84"/>
      <c r="PDN34" s="84"/>
      <c r="PDO34" s="84"/>
      <c r="PDP34" s="84"/>
      <c r="PDQ34" s="84"/>
      <c r="PDR34" s="84"/>
      <c r="PDS34" s="84"/>
      <c r="PDT34" s="84"/>
      <c r="PDU34" s="84"/>
      <c r="PDV34" s="84"/>
      <c r="PDW34" s="84"/>
      <c r="PDX34" s="84"/>
      <c r="PDY34" s="84"/>
      <c r="PDZ34" s="84"/>
      <c r="PEA34" s="84"/>
      <c r="PEB34" s="84"/>
      <c r="PEC34" s="84"/>
      <c r="PED34" s="84"/>
      <c r="PEE34" s="84"/>
      <c r="PEF34" s="84"/>
      <c r="PEG34" s="84"/>
      <c r="PEH34" s="84"/>
      <c r="PEI34" s="84"/>
      <c r="PEJ34" s="84"/>
      <c r="PEK34" s="84"/>
      <c r="PEL34" s="84"/>
      <c r="PEM34" s="84"/>
      <c r="PEN34" s="84"/>
      <c r="PEO34" s="84"/>
      <c r="PEP34" s="84"/>
      <c r="PEQ34" s="84"/>
      <c r="PER34" s="84"/>
      <c r="PES34" s="84"/>
      <c r="PET34" s="84"/>
      <c r="PEU34" s="84"/>
      <c r="PEV34" s="84"/>
      <c r="PEW34" s="84"/>
      <c r="PEX34" s="84"/>
      <c r="PEY34" s="84"/>
      <c r="PEZ34" s="84"/>
      <c r="PFA34" s="84"/>
      <c r="PFB34" s="84"/>
      <c r="PFC34" s="84"/>
      <c r="PFD34" s="84"/>
      <c r="PFE34" s="84"/>
      <c r="PFF34" s="84"/>
      <c r="PFG34" s="84"/>
      <c r="PFH34" s="84"/>
      <c r="PFI34" s="84"/>
      <c r="PFJ34" s="84"/>
      <c r="PFK34" s="84"/>
      <c r="PFL34" s="84"/>
      <c r="PFM34" s="84"/>
      <c r="PFN34" s="84"/>
      <c r="PFO34" s="84"/>
      <c r="PFP34" s="84"/>
      <c r="PFQ34" s="84"/>
      <c r="PFR34" s="84"/>
      <c r="PFS34" s="84"/>
      <c r="PFT34" s="84"/>
      <c r="PFU34" s="84"/>
      <c r="PFV34" s="84"/>
      <c r="PFW34" s="84"/>
      <c r="PFX34" s="84"/>
      <c r="PFY34" s="84"/>
      <c r="PFZ34" s="84"/>
      <c r="PGA34" s="84"/>
      <c r="PGB34" s="84"/>
      <c r="PGC34" s="84"/>
      <c r="PGD34" s="84"/>
      <c r="PGE34" s="84"/>
      <c r="PGF34" s="84"/>
      <c r="PGG34" s="84"/>
      <c r="PGH34" s="84"/>
      <c r="PGI34" s="84"/>
      <c r="PGJ34" s="84"/>
      <c r="PGK34" s="84"/>
      <c r="PGL34" s="84"/>
      <c r="PGM34" s="84"/>
      <c r="PGN34" s="84"/>
      <c r="PGO34" s="84"/>
      <c r="PGP34" s="84"/>
      <c r="PGQ34" s="84"/>
      <c r="PGR34" s="84"/>
      <c r="PGS34" s="84"/>
      <c r="PGT34" s="84"/>
      <c r="PGU34" s="84"/>
      <c r="PGV34" s="84"/>
      <c r="PGW34" s="84"/>
      <c r="PGX34" s="84"/>
      <c r="PGY34" s="84"/>
      <c r="PGZ34" s="84"/>
      <c r="PHA34" s="84"/>
      <c r="PHB34" s="84"/>
      <c r="PHC34" s="84"/>
      <c r="PHD34" s="84"/>
      <c r="PHE34" s="84"/>
      <c r="PHF34" s="84"/>
      <c r="PHG34" s="84"/>
      <c r="PHH34" s="84"/>
      <c r="PHI34" s="84"/>
      <c r="PHJ34" s="84"/>
      <c r="PHK34" s="84"/>
      <c r="PHL34" s="84"/>
      <c r="PHM34" s="84"/>
      <c r="PHN34" s="84"/>
      <c r="PHO34" s="84"/>
      <c r="PHP34" s="84"/>
      <c r="PHQ34" s="84"/>
      <c r="PHR34" s="84"/>
      <c r="PHS34" s="84"/>
      <c r="PHT34" s="84"/>
      <c r="PHU34" s="84"/>
      <c r="PHV34" s="84"/>
      <c r="PHW34" s="84"/>
      <c r="PHX34" s="84"/>
      <c r="PHY34" s="84"/>
      <c r="PHZ34" s="84"/>
      <c r="PIA34" s="84"/>
      <c r="PIB34" s="84"/>
      <c r="PIC34" s="84"/>
      <c r="PID34" s="84"/>
      <c r="PIE34" s="84"/>
      <c r="PIF34" s="84"/>
      <c r="PIG34" s="84"/>
      <c r="PIH34" s="84"/>
      <c r="PII34" s="84"/>
      <c r="PIJ34" s="84"/>
      <c r="PIK34" s="84"/>
      <c r="PIL34" s="84"/>
      <c r="PIM34" s="84"/>
      <c r="PIN34" s="84"/>
      <c r="PIO34" s="84"/>
      <c r="PIP34" s="84"/>
      <c r="PIQ34" s="84"/>
      <c r="PIR34" s="84"/>
      <c r="PIS34" s="84"/>
      <c r="PIT34" s="84"/>
      <c r="PIU34" s="84"/>
      <c r="PIV34" s="84"/>
      <c r="PIW34" s="84"/>
      <c r="PIX34" s="84"/>
      <c r="PIY34" s="84"/>
      <c r="PIZ34" s="84"/>
      <c r="PJA34" s="84"/>
      <c r="PJB34" s="84"/>
      <c r="PJC34" s="84"/>
      <c r="PJD34" s="84"/>
      <c r="PJE34" s="84"/>
      <c r="PJF34" s="84"/>
      <c r="PJG34" s="84"/>
      <c r="PJH34" s="84"/>
      <c r="PJI34" s="84"/>
      <c r="PJJ34" s="84"/>
      <c r="PJK34" s="84"/>
      <c r="PJL34" s="84"/>
      <c r="PJM34" s="84"/>
      <c r="PJN34" s="84"/>
      <c r="PJO34" s="84"/>
      <c r="PJP34" s="84"/>
      <c r="PJQ34" s="84"/>
      <c r="PJR34" s="84"/>
      <c r="PJS34" s="84"/>
      <c r="PJT34" s="84"/>
      <c r="PJU34" s="84"/>
      <c r="PJV34" s="84"/>
      <c r="PJW34" s="84"/>
      <c r="PJX34" s="84"/>
      <c r="PJY34" s="84"/>
      <c r="PJZ34" s="84"/>
      <c r="PKA34" s="84"/>
      <c r="PKB34" s="84"/>
      <c r="PKC34" s="84"/>
      <c r="PKD34" s="84"/>
      <c r="PKE34" s="84"/>
      <c r="PKF34" s="84"/>
      <c r="PKG34" s="84"/>
      <c r="PKH34" s="84"/>
      <c r="PKI34" s="84"/>
      <c r="PKJ34" s="84"/>
      <c r="PKK34" s="84"/>
      <c r="PKL34" s="84"/>
      <c r="PKM34" s="84"/>
      <c r="PKN34" s="84"/>
      <c r="PKO34" s="84"/>
      <c r="PKP34" s="84"/>
      <c r="PKQ34" s="84"/>
      <c r="PKR34" s="84"/>
      <c r="PKS34" s="84"/>
      <c r="PKT34" s="84"/>
      <c r="PKU34" s="84"/>
      <c r="PKV34" s="84"/>
      <c r="PKW34" s="84"/>
      <c r="PKX34" s="84"/>
      <c r="PKY34" s="84"/>
      <c r="PKZ34" s="84"/>
      <c r="PLA34" s="84"/>
      <c r="PLB34" s="84"/>
      <c r="PLC34" s="84"/>
      <c r="PLD34" s="84"/>
      <c r="PLE34" s="84"/>
      <c r="PLF34" s="84"/>
      <c r="PLG34" s="84"/>
      <c r="PLH34" s="84"/>
      <c r="PLI34" s="84"/>
      <c r="PLJ34" s="84"/>
      <c r="PLK34" s="84"/>
      <c r="PLL34" s="84"/>
      <c r="PLM34" s="84"/>
      <c r="PLN34" s="84"/>
      <c r="PLO34" s="84"/>
      <c r="PLP34" s="84"/>
      <c r="PLQ34" s="84"/>
      <c r="PLR34" s="84"/>
      <c r="PLS34" s="84"/>
      <c r="PLT34" s="84"/>
      <c r="PLU34" s="84"/>
      <c r="PLV34" s="84"/>
      <c r="PLW34" s="84"/>
      <c r="PLX34" s="84"/>
      <c r="PLY34" s="84"/>
      <c r="PLZ34" s="84"/>
      <c r="PMA34" s="84"/>
      <c r="PMB34" s="84"/>
      <c r="PMC34" s="84"/>
      <c r="PMD34" s="84"/>
      <c r="PME34" s="84"/>
      <c r="PMF34" s="84"/>
      <c r="PMG34" s="84"/>
      <c r="PMH34" s="84"/>
      <c r="PMI34" s="84"/>
      <c r="PMJ34" s="84"/>
      <c r="PMK34" s="84"/>
      <c r="PML34" s="84"/>
      <c r="PMM34" s="84"/>
      <c r="PMN34" s="84"/>
      <c r="PMO34" s="84"/>
      <c r="PMP34" s="84"/>
      <c r="PMQ34" s="84"/>
      <c r="PMR34" s="84"/>
      <c r="PMS34" s="84"/>
      <c r="PMT34" s="84"/>
      <c r="PMU34" s="84"/>
      <c r="PMV34" s="84"/>
      <c r="PMW34" s="84"/>
      <c r="PMX34" s="84"/>
      <c r="PMY34" s="84"/>
      <c r="PMZ34" s="84"/>
      <c r="PNA34" s="84"/>
      <c r="PNB34" s="84"/>
      <c r="PNC34" s="84"/>
      <c r="PND34" s="84"/>
      <c r="PNE34" s="84"/>
      <c r="PNF34" s="84"/>
      <c r="PNG34" s="84"/>
      <c r="PNH34" s="84"/>
      <c r="PNI34" s="84"/>
      <c r="PNJ34" s="84"/>
      <c r="PNK34" s="84"/>
      <c r="PNL34" s="84"/>
      <c r="PNM34" s="84"/>
      <c r="PNN34" s="84"/>
      <c r="PNO34" s="84"/>
      <c r="PNP34" s="84"/>
      <c r="PNQ34" s="84"/>
      <c r="PNR34" s="84"/>
      <c r="PNS34" s="84"/>
      <c r="PNT34" s="84"/>
      <c r="PNU34" s="84"/>
      <c r="PNV34" s="84"/>
      <c r="PNW34" s="84"/>
      <c r="PNX34" s="84"/>
      <c r="PNY34" s="84"/>
      <c r="PNZ34" s="84"/>
      <c r="POA34" s="84"/>
      <c r="POB34" s="84"/>
      <c r="POC34" s="84"/>
      <c r="POD34" s="84"/>
      <c r="POE34" s="84"/>
      <c r="POF34" s="84"/>
      <c r="POG34" s="84"/>
      <c r="POH34" s="84"/>
      <c r="POI34" s="84"/>
      <c r="POJ34" s="84"/>
      <c r="POK34" s="84"/>
      <c r="POL34" s="84"/>
      <c r="POM34" s="84"/>
      <c r="PON34" s="84"/>
      <c r="POO34" s="84"/>
      <c r="POP34" s="84"/>
      <c r="POQ34" s="84"/>
      <c r="POR34" s="84"/>
      <c r="POS34" s="84"/>
      <c r="POT34" s="84"/>
      <c r="POU34" s="84"/>
      <c r="POV34" s="84"/>
      <c r="POW34" s="84"/>
      <c r="POX34" s="84"/>
      <c r="POY34" s="84"/>
      <c r="POZ34" s="84"/>
      <c r="PPA34" s="84"/>
      <c r="PPB34" s="84"/>
      <c r="PPC34" s="84"/>
      <c r="PPD34" s="84"/>
      <c r="PPE34" s="84"/>
      <c r="PPF34" s="84"/>
      <c r="PPG34" s="84"/>
      <c r="PPH34" s="84"/>
      <c r="PPI34" s="84"/>
      <c r="PPJ34" s="84"/>
      <c r="PPK34" s="84"/>
      <c r="PPL34" s="84"/>
      <c r="PPM34" s="84"/>
      <c r="PPN34" s="84"/>
      <c r="PPO34" s="84"/>
      <c r="PPP34" s="84"/>
      <c r="PPQ34" s="84"/>
      <c r="PPR34" s="84"/>
      <c r="PPS34" s="84"/>
      <c r="PPT34" s="84"/>
      <c r="PPU34" s="84"/>
      <c r="PPV34" s="84"/>
      <c r="PPW34" s="84"/>
      <c r="PPX34" s="84"/>
      <c r="PPY34" s="84"/>
      <c r="PPZ34" s="84"/>
      <c r="PQA34" s="84"/>
      <c r="PQB34" s="84"/>
      <c r="PQC34" s="84"/>
      <c r="PQD34" s="84"/>
      <c r="PQE34" s="84"/>
      <c r="PQF34" s="84"/>
      <c r="PQG34" s="84"/>
      <c r="PQH34" s="84"/>
      <c r="PQI34" s="84"/>
      <c r="PQJ34" s="84"/>
      <c r="PQK34" s="84"/>
      <c r="PQL34" s="84"/>
      <c r="PQM34" s="84"/>
      <c r="PQN34" s="84"/>
      <c r="PQO34" s="84"/>
      <c r="PQP34" s="84"/>
      <c r="PQQ34" s="84"/>
      <c r="PQR34" s="84"/>
      <c r="PQS34" s="84"/>
      <c r="PQT34" s="84"/>
      <c r="PQU34" s="84"/>
      <c r="PQV34" s="84"/>
      <c r="PQW34" s="84"/>
      <c r="PQX34" s="84"/>
      <c r="PQY34" s="84"/>
      <c r="PQZ34" s="84"/>
      <c r="PRA34" s="84"/>
      <c r="PRB34" s="84"/>
      <c r="PRC34" s="84"/>
      <c r="PRD34" s="84"/>
      <c r="PRE34" s="84"/>
      <c r="PRF34" s="84"/>
      <c r="PRG34" s="84"/>
      <c r="PRH34" s="84"/>
      <c r="PRI34" s="84"/>
      <c r="PRJ34" s="84"/>
      <c r="PRK34" s="84"/>
      <c r="PRL34" s="84"/>
      <c r="PRM34" s="84"/>
      <c r="PRN34" s="84"/>
      <c r="PRO34" s="84"/>
      <c r="PRP34" s="84"/>
      <c r="PRQ34" s="84"/>
      <c r="PRR34" s="84"/>
      <c r="PRS34" s="84"/>
      <c r="PRT34" s="84"/>
      <c r="PRU34" s="84"/>
      <c r="PRV34" s="84"/>
      <c r="PRW34" s="84"/>
      <c r="PRX34" s="84"/>
      <c r="PRY34" s="84"/>
      <c r="PRZ34" s="84"/>
      <c r="PSA34" s="84"/>
      <c r="PSB34" s="84"/>
      <c r="PSC34" s="84"/>
      <c r="PSD34" s="84"/>
      <c r="PSE34" s="84"/>
      <c r="PSF34" s="84"/>
      <c r="PSG34" s="84"/>
      <c r="PSH34" s="84"/>
      <c r="PSI34" s="84"/>
      <c r="PSJ34" s="84"/>
      <c r="PSK34" s="84"/>
      <c r="PSL34" s="84"/>
      <c r="PSM34" s="84"/>
      <c r="PSN34" s="84"/>
      <c r="PSO34" s="84"/>
      <c r="PSP34" s="84"/>
      <c r="PSQ34" s="84"/>
      <c r="PSR34" s="84"/>
      <c r="PSS34" s="84"/>
      <c r="PST34" s="84"/>
      <c r="PSU34" s="84"/>
      <c r="PSV34" s="84"/>
      <c r="PSW34" s="84"/>
      <c r="PSX34" s="84"/>
      <c r="PSY34" s="84"/>
      <c r="PSZ34" s="84"/>
      <c r="PTA34" s="84"/>
      <c r="PTB34" s="84"/>
      <c r="PTC34" s="84"/>
      <c r="PTD34" s="84"/>
      <c r="PTE34" s="84"/>
      <c r="PTF34" s="84"/>
      <c r="PTG34" s="84"/>
      <c r="PTH34" s="84"/>
      <c r="PTI34" s="84"/>
      <c r="PTJ34" s="84"/>
      <c r="PTK34" s="84"/>
      <c r="PTL34" s="84"/>
      <c r="PTM34" s="84"/>
      <c r="PTN34" s="84"/>
      <c r="PTO34" s="84"/>
      <c r="PTP34" s="84"/>
      <c r="PTQ34" s="84"/>
      <c r="PTR34" s="84"/>
      <c r="PTS34" s="84"/>
      <c r="PTT34" s="84"/>
      <c r="PTU34" s="84"/>
      <c r="PTV34" s="84"/>
      <c r="PTW34" s="84"/>
      <c r="PTX34" s="84"/>
      <c r="PTY34" s="84"/>
      <c r="PTZ34" s="84"/>
      <c r="PUA34" s="84"/>
      <c r="PUB34" s="84"/>
      <c r="PUC34" s="84"/>
      <c r="PUD34" s="84"/>
      <c r="PUE34" s="84"/>
      <c r="PUF34" s="84"/>
      <c r="PUG34" s="84"/>
      <c r="PUH34" s="84"/>
      <c r="PUI34" s="84"/>
      <c r="PUJ34" s="84"/>
      <c r="PUK34" s="84"/>
      <c r="PUL34" s="84"/>
      <c r="PUM34" s="84"/>
      <c r="PUN34" s="84"/>
      <c r="PUO34" s="84"/>
      <c r="PUP34" s="84"/>
      <c r="PUQ34" s="84"/>
      <c r="PUR34" s="84"/>
      <c r="PUS34" s="84"/>
      <c r="PUT34" s="84"/>
      <c r="PUU34" s="84"/>
      <c r="PUV34" s="84"/>
      <c r="PUW34" s="84"/>
      <c r="PUX34" s="84"/>
      <c r="PUY34" s="84"/>
      <c r="PUZ34" s="84"/>
      <c r="PVA34" s="84"/>
      <c r="PVB34" s="84"/>
      <c r="PVC34" s="84"/>
      <c r="PVD34" s="84"/>
      <c r="PVE34" s="84"/>
      <c r="PVF34" s="84"/>
      <c r="PVG34" s="84"/>
      <c r="PVH34" s="84"/>
      <c r="PVI34" s="84"/>
      <c r="PVJ34" s="84"/>
      <c r="PVK34" s="84"/>
      <c r="PVL34" s="84"/>
      <c r="PVM34" s="84"/>
      <c r="PVN34" s="84"/>
      <c r="PVO34" s="84"/>
      <c r="PVP34" s="84"/>
      <c r="PVQ34" s="84"/>
      <c r="PVR34" s="84"/>
      <c r="PVS34" s="84"/>
      <c r="PVT34" s="84"/>
      <c r="PVU34" s="84"/>
      <c r="PVV34" s="84"/>
      <c r="PVW34" s="84"/>
      <c r="PVX34" s="84"/>
      <c r="PVY34" s="84"/>
      <c r="PVZ34" s="84"/>
      <c r="PWA34" s="84"/>
      <c r="PWB34" s="84"/>
      <c r="PWC34" s="84"/>
      <c r="PWD34" s="84"/>
      <c r="PWE34" s="84"/>
      <c r="PWF34" s="84"/>
      <c r="PWG34" s="84"/>
      <c r="PWH34" s="84"/>
      <c r="PWI34" s="84"/>
      <c r="PWJ34" s="84"/>
      <c r="PWK34" s="84"/>
      <c r="PWL34" s="84"/>
      <c r="PWM34" s="84"/>
      <c r="PWN34" s="84"/>
      <c r="PWO34" s="84"/>
      <c r="PWP34" s="84"/>
      <c r="PWQ34" s="84"/>
      <c r="PWR34" s="84"/>
      <c r="PWS34" s="84"/>
      <c r="PWT34" s="84"/>
      <c r="PWU34" s="84"/>
      <c r="PWV34" s="84"/>
      <c r="PWW34" s="84"/>
      <c r="PWX34" s="84"/>
      <c r="PWY34" s="84"/>
      <c r="PWZ34" s="84"/>
      <c r="PXA34" s="84"/>
      <c r="PXB34" s="84"/>
      <c r="PXC34" s="84"/>
      <c r="PXD34" s="84"/>
      <c r="PXE34" s="84"/>
      <c r="PXF34" s="84"/>
      <c r="PXG34" s="84"/>
      <c r="PXH34" s="84"/>
      <c r="PXI34" s="84"/>
      <c r="PXJ34" s="84"/>
      <c r="PXK34" s="84"/>
      <c r="PXL34" s="84"/>
      <c r="PXM34" s="84"/>
      <c r="PXN34" s="84"/>
      <c r="PXO34" s="84"/>
      <c r="PXP34" s="84"/>
      <c r="PXQ34" s="84"/>
      <c r="PXR34" s="84"/>
      <c r="PXS34" s="84"/>
      <c r="PXT34" s="84"/>
      <c r="PXU34" s="84"/>
      <c r="PXV34" s="84"/>
      <c r="PXW34" s="84"/>
      <c r="PXX34" s="84"/>
      <c r="PXY34" s="84"/>
      <c r="PXZ34" s="84"/>
      <c r="PYA34" s="84"/>
      <c r="PYB34" s="84"/>
      <c r="PYC34" s="84"/>
      <c r="PYD34" s="84"/>
      <c r="PYE34" s="84"/>
      <c r="PYF34" s="84"/>
      <c r="PYG34" s="84"/>
      <c r="PYH34" s="84"/>
      <c r="PYI34" s="84"/>
      <c r="PYJ34" s="84"/>
      <c r="PYK34" s="84"/>
      <c r="PYL34" s="84"/>
      <c r="PYM34" s="84"/>
      <c r="PYN34" s="84"/>
      <c r="PYO34" s="84"/>
      <c r="PYP34" s="84"/>
      <c r="PYQ34" s="84"/>
      <c r="PYR34" s="84"/>
      <c r="PYS34" s="84"/>
      <c r="PYT34" s="84"/>
      <c r="PYU34" s="84"/>
      <c r="PYV34" s="84"/>
      <c r="PYW34" s="84"/>
      <c r="PYX34" s="84"/>
      <c r="PYY34" s="84"/>
      <c r="PYZ34" s="84"/>
      <c r="PZA34" s="84"/>
      <c r="PZB34" s="84"/>
      <c r="PZC34" s="84"/>
      <c r="PZD34" s="84"/>
      <c r="PZE34" s="84"/>
      <c r="PZF34" s="84"/>
      <c r="PZG34" s="84"/>
      <c r="PZH34" s="84"/>
      <c r="PZI34" s="84"/>
      <c r="PZJ34" s="84"/>
      <c r="PZK34" s="84"/>
      <c r="PZL34" s="84"/>
      <c r="PZM34" s="84"/>
      <c r="PZN34" s="84"/>
      <c r="PZO34" s="84"/>
      <c r="PZP34" s="84"/>
      <c r="PZQ34" s="84"/>
      <c r="PZR34" s="84"/>
      <c r="PZS34" s="84"/>
      <c r="PZT34" s="84"/>
      <c r="PZU34" s="84"/>
      <c r="PZV34" s="84"/>
      <c r="PZW34" s="84"/>
      <c r="PZX34" s="84"/>
      <c r="PZY34" s="84"/>
      <c r="PZZ34" s="84"/>
      <c r="QAA34" s="84"/>
      <c r="QAB34" s="84"/>
      <c r="QAC34" s="84"/>
      <c r="QAD34" s="84"/>
      <c r="QAE34" s="84"/>
      <c r="QAF34" s="84"/>
      <c r="QAG34" s="84"/>
      <c r="QAH34" s="84"/>
      <c r="QAI34" s="84"/>
      <c r="QAJ34" s="84"/>
      <c r="QAK34" s="84"/>
      <c r="QAL34" s="84"/>
      <c r="QAM34" s="84"/>
      <c r="QAN34" s="84"/>
      <c r="QAO34" s="84"/>
      <c r="QAP34" s="84"/>
      <c r="QAQ34" s="84"/>
      <c r="QAR34" s="84"/>
      <c r="QAS34" s="84"/>
      <c r="QAT34" s="84"/>
      <c r="QAU34" s="84"/>
      <c r="QAV34" s="84"/>
      <c r="QAW34" s="84"/>
      <c r="QAX34" s="84"/>
      <c r="QAY34" s="84"/>
      <c r="QAZ34" s="84"/>
      <c r="QBA34" s="84"/>
      <c r="QBB34" s="84"/>
      <c r="QBC34" s="84"/>
      <c r="QBD34" s="84"/>
      <c r="QBE34" s="84"/>
      <c r="QBF34" s="84"/>
      <c r="QBG34" s="84"/>
      <c r="QBH34" s="84"/>
      <c r="QBI34" s="84"/>
      <c r="QBJ34" s="84"/>
      <c r="QBK34" s="84"/>
      <c r="QBL34" s="84"/>
      <c r="QBM34" s="84"/>
      <c r="QBN34" s="84"/>
      <c r="QBO34" s="84"/>
      <c r="QBP34" s="84"/>
      <c r="QBQ34" s="84"/>
      <c r="QBR34" s="84"/>
      <c r="QBS34" s="84"/>
      <c r="QBT34" s="84"/>
      <c r="QBU34" s="84"/>
      <c r="QBV34" s="84"/>
      <c r="QBW34" s="84"/>
      <c r="QBX34" s="84"/>
      <c r="QBY34" s="84"/>
      <c r="QBZ34" s="84"/>
      <c r="QCA34" s="84"/>
      <c r="QCB34" s="84"/>
      <c r="QCC34" s="84"/>
      <c r="QCD34" s="84"/>
      <c r="QCE34" s="84"/>
      <c r="QCF34" s="84"/>
      <c r="QCG34" s="84"/>
      <c r="QCH34" s="84"/>
      <c r="QCI34" s="84"/>
      <c r="QCJ34" s="84"/>
      <c r="QCK34" s="84"/>
      <c r="QCL34" s="84"/>
      <c r="QCM34" s="84"/>
      <c r="QCN34" s="84"/>
      <c r="QCO34" s="84"/>
      <c r="QCP34" s="84"/>
      <c r="QCQ34" s="84"/>
      <c r="QCR34" s="84"/>
      <c r="QCS34" s="84"/>
      <c r="QCT34" s="84"/>
      <c r="QCU34" s="84"/>
      <c r="QCV34" s="84"/>
      <c r="QCW34" s="84"/>
      <c r="QCX34" s="84"/>
      <c r="QCY34" s="84"/>
      <c r="QCZ34" s="84"/>
      <c r="QDA34" s="84"/>
      <c r="QDB34" s="84"/>
      <c r="QDC34" s="84"/>
      <c r="QDD34" s="84"/>
      <c r="QDE34" s="84"/>
      <c r="QDF34" s="84"/>
      <c r="QDG34" s="84"/>
      <c r="QDH34" s="84"/>
      <c r="QDI34" s="84"/>
      <c r="QDJ34" s="84"/>
      <c r="QDK34" s="84"/>
      <c r="QDL34" s="84"/>
      <c r="QDM34" s="84"/>
      <c r="QDN34" s="84"/>
      <c r="QDO34" s="84"/>
      <c r="QDP34" s="84"/>
      <c r="QDQ34" s="84"/>
      <c r="QDR34" s="84"/>
      <c r="QDS34" s="84"/>
      <c r="QDT34" s="84"/>
      <c r="QDU34" s="84"/>
      <c r="QDV34" s="84"/>
      <c r="QDW34" s="84"/>
      <c r="QDX34" s="84"/>
      <c r="QDY34" s="84"/>
      <c r="QDZ34" s="84"/>
      <c r="QEA34" s="84"/>
      <c r="QEB34" s="84"/>
      <c r="QEC34" s="84"/>
      <c r="QED34" s="84"/>
      <c r="QEE34" s="84"/>
      <c r="QEF34" s="84"/>
      <c r="QEG34" s="84"/>
      <c r="QEH34" s="84"/>
      <c r="QEI34" s="84"/>
      <c r="QEJ34" s="84"/>
      <c r="QEK34" s="84"/>
      <c r="QEL34" s="84"/>
      <c r="QEM34" s="84"/>
      <c r="QEN34" s="84"/>
      <c r="QEO34" s="84"/>
      <c r="QEP34" s="84"/>
      <c r="QEQ34" s="84"/>
      <c r="QER34" s="84"/>
      <c r="QES34" s="84"/>
      <c r="QET34" s="84"/>
      <c r="QEU34" s="84"/>
      <c r="QEV34" s="84"/>
      <c r="QEW34" s="84"/>
      <c r="QEX34" s="84"/>
      <c r="QEY34" s="84"/>
      <c r="QEZ34" s="84"/>
      <c r="QFA34" s="84"/>
      <c r="QFB34" s="84"/>
      <c r="QFC34" s="84"/>
      <c r="QFD34" s="84"/>
      <c r="QFE34" s="84"/>
      <c r="QFF34" s="84"/>
      <c r="QFG34" s="84"/>
      <c r="QFH34" s="84"/>
      <c r="QFI34" s="84"/>
      <c r="QFJ34" s="84"/>
      <c r="QFK34" s="84"/>
      <c r="QFL34" s="84"/>
      <c r="QFM34" s="84"/>
      <c r="QFN34" s="84"/>
      <c r="QFO34" s="84"/>
      <c r="QFP34" s="84"/>
      <c r="QFQ34" s="84"/>
      <c r="QFR34" s="84"/>
      <c r="QFS34" s="84"/>
      <c r="QFT34" s="84"/>
      <c r="QFU34" s="84"/>
      <c r="QFV34" s="84"/>
      <c r="QFW34" s="84"/>
      <c r="QFX34" s="84"/>
      <c r="QFY34" s="84"/>
      <c r="QFZ34" s="84"/>
      <c r="QGA34" s="84"/>
      <c r="QGB34" s="84"/>
      <c r="QGC34" s="84"/>
      <c r="QGD34" s="84"/>
      <c r="QGE34" s="84"/>
      <c r="QGF34" s="84"/>
      <c r="QGG34" s="84"/>
      <c r="QGH34" s="84"/>
      <c r="QGI34" s="84"/>
      <c r="QGJ34" s="84"/>
      <c r="QGK34" s="84"/>
      <c r="QGL34" s="84"/>
      <c r="QGM34" s="84"/>
      <c r="QGN34" s="84"/>
      <c r="QGO34" s="84"/>
      <c r="QGP34" s="84"/>
      <c r="QGQ34" s="84"/>
      <c r="QGR34" s="84"/>
      <c r="QGS34" s="84"/>
      <c r="QGT34" s="84"/>
      <c r="QGU34" s="84"/>
      <c r="QGV34" s="84"/>
      <c r="QGW34" s="84"/>
      <c r="QGX34" s="84"/>
      <c r="QGY34" s="84"/>
      <c r="QGZ34" s="84"/>
      <c r="QHA34" s="84"/>
      <c r="QHB34" s="84"/>
      <c r="QHC34" s="84"/>
      <c r="QHD34" s="84"/>
      <c r="QHE34" s="84"/>
      <c r="QHF34" s="84"/>
      <c r="QHG34" s="84"/>
      <c r="QHH34" s="84"/>
      <c r="QHI34" s="84"/>
      <c r="QHJ34" s="84"/>
      <c r="QHK34" s="84"/>
      <c r="QHL34" s="84"/>
      <c r="QHM34" s="84"/>
      <c r="QHN34" s="84"/>
      <c r="QHO34" s="84"/>
      <c r="QHP34" s="84"/>
      <c r="QHQ34" s="84"/>
      <c r="QHR34" s="84"/>
      <c r="QHS34" s="84"/>
      <c r="QHT34" s="84"/>
      <c r="QHU34" s="84"/>
      <c r="QHV34" s="84"/>
      <c r="QHW34" s="84"/>
      <c r="QHX34" s="84"/>
      <c r="QHY34" s="84"/>
      <c r="QHZ34" s="84"/>
      <c r="QIA34" s="84"/>
      <c r="QIB34" s="84"/>
      <c r="QIC34" s="84"/>
      <c r="QID34" s="84"/>
      <c r="QIE34" s="84"/>
      <c r="QIF34" s="84"/>
      <c r="QIG34" s="84"/>
      <c r="QIH34" s="84"/>
      <c r="QII34" s="84"/>
      <c r="QIJ34" s="84"/>
      <c r="QIK34" s="84"/>
      <c r="QIL34" s="84"/>
      <c r="QIM34" s="84"/>
      <c r="QIN34" s="84"/>
      <c r="QIO34" s="84"/>
      <c r="QIP34" s="84"/>
      <c r="QIQ34" s="84"/>
      <c r="QIR34" s="84"/>
      <c r="QIS34" s="84"/>
      <c r="QIT34" s="84"/>
      <c r="QIU34" s="84"/>
      <c r="QIV34" s="84"/>
      <c r="QIW34" s="84"/>
      <c r="QIX34" s="84"/>
      <c r="QIY34" s="84"/>
      <c r="QIZ34" s="84"/>
      <c r="QJA34" s="84"/>
      <c r="QJB34" s="84"/>
      <c r="QJC34" s="84"/>
      <c r="QJD34" s="84"/>
      <c r="QJE34" s="84"/>
      <c r="QJF34" s="84"/>
      <c r="QJG34" s="84"/>
      <c r="QJH34" s="84"/>
      <c r="QJI34" s="84"/>
      <c r="QJJ34" s="84"/>
      <c r="QJK34" s="84"/>
      <c r="QJL34" s="84"/>
      <c r="QJM34" s="84"/>
      <c r="QJN34" s="84"/>
      <c r="QJO34" s="84"/>
      <c r="QJP34" s="84"/>
      <c r="QJQ34" s="84"/>
      <c r="QJR34" s="84"/>
      <c r="QJS34" s="84"/>
      <c r="QJT34" s="84"/>
      <c r="QJU34" s="84"/>
      <c r="QJV34" s="84"/>
      <c r="QJW34" s="84"/>
      <c r="QJX34" s="84"/>
      <c r="QJY34" s="84"/>
      <c r="QJZ34" s="84"/>
      <c r="QKA34" s="84"/>
      <c r="QKB34" s="84"/>
      <c r="QKC34" s="84"/>
      <c r="QKD34" s="84"/>
      <c r="QKE34" s="84"/>
      <c r="QKF34" s="84"/>
      <c r="QKG34" s="84"/>
      <c r="QKH34" s="84"/>
      <c r="QKI34" s="84"/>
      <c r="QKJ34" s="84"/>
      <c r="QKK34" s="84"/>
      <c r="QKL34" s="84"/>
      <c r="QKM34" s="84"/>
      <c r="QKN34" s="84"/>
      <c r="QKO34" s="84"/>
      <c r="QKP34" s="84"/>
      <c r="QKQ34" s="84"/>
      <c r="QKR34" s="84"/>
      <c r="QKS34" s="84"/>
      <c r="QKT34" s="84"/>
      <c r="QKU34" s="84"/>
      <c r="QKV34" s="84"/>
      <c r="QKW34" s="84"/>
      <c r="QKX34" s="84"/>
      <c r="QKY34" s="84"/>
      <c r="QKZ34" s="84"/>
      <c r="QLA34" s="84"/>
      <c r="QLB34" s="84"/>
      <c r="QLC34" s="84"/>
      <c r="QLD34" s="84"/>
      <c r="QLE34" s="84"/>
      <c r="QLF34" s="84"/>
      <c r="QLG34" s="84"/>
      <c r="QLH34" s="84"/>
      <c r="QLI34" s="84"/>
      <c r="QLJ34" s="84"/>
      <c r="QLK34" s="84"/>
      <c r="QLL34" s="84"/>
      <c r="QLM34" s="84"/>
      <c r="QLN34" s="84"/>
      <c r="QLO34" s="84"/>
      <c r="QLP34" s="84"/>
      <c r="QLQ34" s="84"/>
      <c r="QLR34" s="84"/>
      <c r="QLS34" s="84"/>
      <c r="QLT34" s="84"/>
      <c r="QLU34" s="84"/>
      <c r="QLV34" s="84"/>
      <c r="QLW34" s="84"/>
      <c r="QLX34" s="84"/>
      <c r="QLY34" s="84"/>
      <c r="QLZ34" s="84"/>
      <c r="QMA34" s="84"/>
      <c r="QMB34" s="84"/>
      <c r="QMC34" s="84"/>
      <c r="QMD34" s="84"/>
      <c r="QME34" s="84"/>
      <c r="QMF34" s="84"/>
      <c r="QMG34" s="84"/>
      <c r="QMH34" s="84"/>
      <c r="QMI34" s="84"/>
      <c r="QMJ34" s="84"/>
      <c r="QMK34" s="84"/>
      <c r="QML34" s="84"/>
      <c r="QMM34" s="84"/>
      <c r="QMN34" s="84"/>
      <c r="QMO34" s="84"/>
      <c r="QMP34" s="84"/>
      <c r="QMQ34" s="84"/>
      <c r="QMR34" s="84"/>
      <c r="QMS34" s="84"/>
      <c r="QMT34" s="84"/>
      <c r="QMU34" s="84"/>
      <c r="QMV34" s="84"/>
      <c r="QMW34" s="84"/>
      <c r="QMX34" s="84"/>
      <c r="QMY34" s="84"/>
      <c r="QMZ34" s="84"/>
      <c r="QNA34" s="84"/>
      <c r="QNB34" s="84"/>
      <c r="QNC34" s="84"/>
      <c r="QND34" s="84"/>
      <c r="QNE34" s="84"/>
      <c r="QNF34" s="84"/>
      <c r="QNG34" s="84"/>
      <c r="QNH34" s="84"/>
      <c r="QNI34" s="84"/>
      <c r="QNJ34" s="84"/>
      <c r="QNK34" s="84"/>
      <c r="QNL34" s="84"/>
      <c r="QNM34" s="84"/>
      <c r="QNN34" s="84"/>
      <c r="QNO34" s="84"/>
      <c r="QNP34" s="84"/>
      <c r="QNQ34" s="84"/>
      <c r="QNR34" s="84"/>
      <c r="QNS34" s="84"/>
      <c r="QNT34" s="84"/>
      <c r="QNU34" s="84"/>
      <c r="QNV34" s="84"/>
      <c r="QNW34" s="84"/>
      <c r="QNX34" s="84"/>
      <c r="QNY34" s="84"/>
      <c r="QNZ34" s="84"/>
      <c r="QOA34" s="84"/>
      <c r="QOB34" s="84"/>
      <c r="QOC34" s="84"/>
      <c r="QOD34" s="84"/>
      <c r="QOE34" s="84"/>
      <c r="QOF34" s="84"/>
      <c r="QOG34" s="84"/>
      <c r="QOH34" s="84"/>
      <c r="QOI34" s="84"/>
      <c r="QOJ34" s="84"/>
      <c r="QOK34" s="84"/>
      <c r="QOL34" s="84"/>
      <c r="QOM34" s="84"/>
      <c r="QON34" s="84"/>
      <c r="QOO34" s="84"/>
      <c r="QOP34" s="84"/>
      <c r="QOQ34" s="84"/>
      <c r="QOR34" s="84"/>
      <c r="QOS34" s="84"/>
      <c r="QOT34" s="84"/>
      <c r="QOU34" s="84"/>
      <c r="QOV34" s="84"/>
      <c r="QOW34" s="84"/>
      <c r="QOX34" s="84"/>
      <c r="QOY34" s="84"/>
      <c r="QOZ34" s="84"/>
      <c r="QPA34" s="84"/>
      <c r="QPB34" s="84"/>
      <c r="QPC34" s="84"/>
      <c r="QPD34" s="84"/>
      <c r="QPE34" s="84"/>
      <c r="QPF34" s="84"/>
      <c r="QPG34" s="84"/>
      <c r="QPH34" s="84"/>
      <c r="QPI34" s="84"/>
      <c r="QPJ34" s="84"/>
      <c r="QPK34" s="84"/>
      <c r="QPL34" s="84"/>
      <c r="QPM34" s="84"/>
      <c r="QPN34" s="84"/>
      <c r="QPO34" s="84"/>
      <c r="QPP34" s="84"/>
      <c r="QPQ34" s="84"/>
      <c r="QPR34" s="84"/>
      <c r="QPS34" s="84"/>
      <c r="QPT34" s="84"/>
      <c r="QPU34" s="84"/>
      <c r="QPV34" s="84"/>
      <c r="QPW34" s="84"/>
      <c r="QPX34" s="84"/>
      <c r="QPY34" s="84"/>
      <c r="QPZ34" s="84"/>
      <c r="QQA34" s="84"/>
      <c r="QQB34" s="84"/>
      <c r="QQC34" s="84"/>
      <c r="QQD34" s="84"/>
      <c r="QQE34" s="84"/>
      <c r="QQF34" s="84"/>
      <c r="QQG34" s="84"/>
      <c r="QQH34" s="84"/>
      <c r="QQI34" s="84"/>
      <c r="QQJ34" s="84"/>
      <c r="QQK34" s="84"/>
      <c r="QQL34" s="84"/>
      <c r="QQM34" s="84"/>
      <c r="QQN34" s="84"/>
      <c r="QQO34" s="84"/>
      <c r="QQP34" s="84"/>
      <c r="QQQ34" s="84"/>
      <c r="QQR34" s="84"/>
      <c r="QQS34" s="84"/>
      <c r="QQT34" s="84"/>
      <c r="QQU34" s="84"/>
      <c r="QQV34" s="84"/>
      <c r="QQW34" s="84"/>
      <c r="QQX34" s="84"/>
      <c r="QQY34" s="84"/>
      <c r="QQZ34" s="84"/>
      <c r="QRA34" s="84"/>
      <c r="QRB34" s="84"/>
      <c r="QRC34" s="84"/>
      <c r="QRD34" s="84"/>
      <c r="QRE34" s="84"/>
      <c r="QRF34" s="84"/>
      <c r="QRG34" s="84"/>
      <c r="QRH34" s="84"/>
      <c r="QRI34" s="84"/>
      <c r="QRJ34" s="84"/>
      <c r="QRK34" s="84"/>
      <c r="QRL34" s="84"/>
      <c r="QRM34" s="84"/>
      <c r="QRN34" s="84"/>
      <c r="QRO34" s="84"/>
      <c r="QRP34" s="84"/>
      <c r="QRQ34" s="84"/>
      <c r="QRR34" s="84"/>
      <c r="QRS34" s="84"/>
      <c r="QRT34" s="84"/>
      <c r="QRU34" s="84"/>
      <c r="QRV34" s="84"/>
      <c r="QRW34" s="84"/>
      <c r="QRX34" s="84"/>
      <c r="QRY34" s="84"/>
      <c r="QRZ34" s="84"/>
      <c r="QSA34" s="84"/>
      <c r="QSB34" s="84"/>
      <c r="QSC34" s="84"/>
      <c r="QSD34" s="84"/>
      <c r="QSE34" s="84"/>
      <c r="QSF34" s="84"/>
      <c r="QSG34" s="84"/>
      <c r="QSH34" s="84"/>
      <c r="QSI34" s="84"/>
      <c r="QSJ34" s="84"/>
      <c r="QSK34" s="84"/>
      <c r="QSL34" s="84"/>
      <c r="QSM34" s="84"/>
      <c r="QSN34" s="84"/>
      <c r="QSO34" s="84"/>
      <c r="QSP34" s="84"/>
      <c r="QSQ34" s="84"/>
      <c r="QSR34" s="84"/>
      <c r="QSS34" s="84"/>
      <c r="QST34" s="84"/>
      <c r="QSU34" s="84"/>
      <c r="QSV34" s="84"/>
      <c r="QSW34" s="84"/>
      <c r="QSX34" s="84"/>
      <c r="QSY34" s="84"/>
      <c r="QSZ34" s="84"/>
      <c r="QTA34" s="84"/>
      <c r="QTB34" s="84"/>
      <c r="QTC34" s="84"/>
      <c r="QTD34" s="84"/>
      <c r="QTE34" s="84"/>
      <c r="QTF34" s="84"/>
      <c r="QTG34" s="84"/>
      <c r="QTH34" s="84"/>
      <c r="QTI34" s="84"/>
      <c r="QTJ34" s="84"/>
      <c r="QTK34" s="84"/>
      <c r="QTL34" s="84"/>
      <c r="QTM34" s="84"/>
      <c r="QTN34" s="84"/>
      <c r="QTO34" s="84"/>
      <c r="QTP34" s="84"/>
      <c r="QTQ34" s="84"/>
      <c r="QTR34" s="84"/>
      <c r="QTS34" s="84"/>
      <c r="QTT34" s="84"/>
      <c r="QTU34" s="84"/>
      <c r="QTV34" s="84"/>
      <c r="QTW34" s="84"/>
      <c r="QTX34" s="84"/>
      <c r="QTY34" s="84"/>
      <c r="QTZ34" s="84"/>
      <c r="QUA34" s="84"/>
      <c r="QUB34" s="84"/>
      <c r="QUC34" s="84"/>
      <c r="QUD34" s="84"/>
      <c r="QUE34" s="84"/>
      <c r="QUF34" s="84"/>
      <c r="QUG34" s="84"/>
      <c r="QUH34" s="84"/>
      <c r="QUI34" s="84"/>
      <c r="QUJ34" s="84"/>
      <c r="QUK34" s="84"/>
      <c r="QUL34" s="84"/>
      <c r="QUM34" s="84"/>
      <c r="QUN34" s="84"/>
      <c r="QUO34" s="84"/>
      <c r="QUP34" s="84"/>
      <c r="QUQ34" s="84"/>
      <c r="QUR34" s="84"/>
      <c r="QUS34" s="84"/>
      <c r="QUT34" s="84"/>
      <c r="QUU34" s="84"/>
      <c r="QUV34" s="84"/>
      <c r="QUW34" s="84"/>
      <c r="QUX34" s="84"/>
      <c r="QUY34" s="84"/>
      <c r="QUZ34" s="84"/>
      <c r="QVA34" s="84"/>
      <c r="QVB34" s="84"/>
      <c r="QVC34" s="84"/>
      <c r="QVD34" s="84"/>
      <c r="QVE34" s="84"/>
      <c r="QVF34" s="84"/>
      <c r="QVG34" s="84"/>
      <c r="QVH34" s="84"/>
      <c r="QVI34" s="84"/>
      <c r="QVJ34" s="84"/>
      <c r="QVK34" s="84"/>
      <c r="QVL34" s="84"/>
      <c r="QVM34" s="84"/>
      <c r="QVN34" s="84"/>
      <c r="QVO34" s="84"/>
      <c r="QVP34" s="84"/>
      <c r="QVQ34" s="84"/>
      <c r="QVR34" s="84"/>
      <c r="QVS34" s="84"/>
      <c r="QVT34" s="84"/>
      <c r="QVU34" s="84"/>
      <c r="QVV34" s="84"/>
      <c r="QVW34" s="84"/>
      <c r="QVX34" s="84"/>
      <c r="QVY34" s="84"/>
      <c r="QVZ34" s="84"/>
      <c r="QWA34" s="84"/>
      <c r="QWB34" s="84"/>
      <c r="QWC34" s="84"/>
      <c r="QWD34" s="84"/>
      <c r="QWE34" s="84"/>
      <c r="QWF34" s="84"/>
      <c r="QWG34" s="84"/>
      <c r="QWH34" s="84"/>
      <c r="QWI34" s="84"/>
      <c r="QWJ34" s="84"/>
      <c r="QWK34" s="84"/>
      <c r="QWL34" s="84"/>
      <c r="QWM34" s="84"/>
      <c r="QWN34" s="84"/>
      <c r="QWO34" s="84"/>
      <c r="QWP34" s="84"/>
      <c r="QWQ34" s="84"/>
      <c r="QWR34" s="84"/>
      <c r="QWS34" s="84"/>
      <c r="QWT34" s="84"/>
      <c r="QWU34" s="84"/>
      <c r="QWV34" s="84"/>
      <c r="QWW34" s="84"/>
      <c r="QWX34" s="84"/>
      <c r="QWY34" s="84"/>
      <c r="QWZ34" s="84"/>
      <c r="QXA34" s="84"/>
      <c r="QXB34" s="84"/>
      <c r="QXC34" s="84"/>
      <c r="QXD34" s="84"/>
      <c r="QXE34" s="84"/>
      <c r="QXF34" s="84"/>
      <c r="QXG34" s="84"/>
      <c r="QXH34" s="84"/>
      <c r="QXI34" s="84"/>
      <c r="QXJ34" s="84"/>
      <c r="QXK34" s="84"/>
      <c r="QXL34" s="84"/>
      <c r="QXM34" s="84"/>
      <c r="QXN34" s="84"/>
      <c r="QXO34" s="84"/>
      <c r="QXP34" s="84"/>
      <c r="QXQ34" s="84"/>
      <c r="QXR34" s="84"/>
      <c r="QXS34" s="84"/>
      <c r="QXT34" s="84"/>
      <c r="QXU34" s="84"/>
      <c r="QXV34" s="84"/>
      <c r="QXW34" s="84"/>
      <c r="QXX34" s="84"/>
      <c r="QXY34" s="84"/>
      <c r="QXZ34" s="84"/>
      <c r="QYA34" s="84"/>
      <c r="QYB34" s="84"/>
      <c r="QYC34" s="84"/>
      <c r="QYD34" s="84"/>
      <c r="QYE34" s="84"/>
      <c r="QYF34" s="84"/>
      <c r="QYG34" s="84"/>
      <c r="QYH34" s="84"/>
      <c r="QYI34" s="84"/>
      <c r="QYJ34" s="84"/>
      <c r="QYK34" s="84"/>
      <c r="QYL34" s="84"/>
      <c r="QYM34" s="84"/>
      <c r="QYN34" s="84"/>
      <c r="QYO34" s="84"/>
      <c r="QYP34" s="84"/>
      <c r="QYQ34" s="84"/>
      <c r="QYR34" s="84"/>
      <c r="QYS34" s="84"/>
      <c r="QYT34" s="84"/>
      <c r="QYU34" s="84"/>
      <c r="QYV34" s="84"/>
      <c r="QYW34" s="84"/>
      <c r="QYX34" s="84"/>
      <c r="QYY34" s="84"/>
      <c r="QYZ34" s="84"/>
      <c r="QZA34" s="84"/>
      <c r="QZB34" s="84"/>
      <c r="QZC34" s="84"/>
      <c r="QZD34" s="84"/>
      <c r="QZE34" s="84"/>
      <c r="QZF34" s="84"/>
      <c r="QZG34" s="84"/>
      <c r="QZH34" s="84"/>
      <c r="QZI34" s="84"/>
      <c r="QZJ34" s="84"/>
      <c r="QZK34" s="84"/>
      <c r="QZL34" s="84"/>
      <c r="QZM34" s="84"/>
      <c r="QZN34" s="84"/>
      <c r="QZO34" s="84"/>
      <c r="QZP34" s="84"/>
      <c r="QZQ34" s="84"/>
      <c r="QZR34" s="84"/>
      <c r="QZS34" s="84"/>
      <c r="QZT34" s="84"/>
      <c r="QZU34" s="84"/>
      <c r="QZV34" s="84"/>
      <c r="QZW34" s="84"/>
      <c r="QZX34" s="84"/>
      <c r="QZY34" s="84"/>
      <c r="QZZ34" s="84"/>
      <c r="RAA34" s="84"/>
      <c r="RAB34" s="84"/>
      <c r="RAC34" s="84"/>
      <c r="RAD34" s="84"/>
      <c r="RAE34" s="84"/>
      <c r="RAF34" s="84"/>
      <c r="RAG34" s="84"/>
      <c r="RAH34" s="84"/>
      <c r="RAI34" s="84"/>
      <c r="RAJ34" s="84"/>
      <c r="RAK34" s="84"/>
      <c r="RAL34" s="84"/>
      <c r="RAM34" s="84"/>
      <c r="RAN34" s="84"/>
      <c r="RAO34" s="84"/>
      <c r="RAP34" s="84"/>
      <c r="RAQ34" s="84"/>
      <c r="RAR34" s="84"/>
      <c r="RAS34" s="84"/>
      <c r="RAT34" s="84"/>
      <c r="RAU34" s="84"/>
      <c r="RAV34" s="84"/>
      <c r="RAW34" s="84"/>
      <c r="RAX34" s="84"/>
      <c r="RAY34" s="84"/>
      <c r="RAZ34" s="84"/>
      <c r="RBA34" s="84"/>
      <c r="RBB34" s="84"/>
      <c r="RBC34" s="84"/>
      <c r="RBD34" s="84"/>
      <c r="RBE34" s="84"/>
      <c r="RBF34" s="84"/>
      <c r="RBG34" s="84"/>
      <c r="RBH34" s="84"/>
      <c r="RBI34" s="84"/>
      <c r="RBJ34" s="84"/>
      <c r="RBK34" s="84"/>
      <c r="RBL34" s="84"/>
      <c r="RBM34" s="84"/>
      <c r="RBN34" s="84"/>
      <c r="RBO34" s="84"/>
      <c r="RBP34" s="84"/>
      <c r="RBQ34" s="84"/>
      <c r="RBR34" s="84"/>
      <c r="RBS34" s="84"/>
      <c r="RBT34" s="84"/>
      <c r="RBU34" s="84"/>
      <c r="RBV34" s="84"/>
      <c r="RBW34" s="84"/>
      <c r="RBX34" s="84"/>
      <c r="RBY34" s="84"/>
      <c r="RBZ34" s="84"/>
      <c r="RCA34" s="84"/>
      <c r="RCB34" s="84"/>
      <c r="RCC34" s="84"/>
      <c r="RCD34" s="84"/>
      <c r="RCE34" s="84"/>
      <c r="RCF34" s="84"/>
      <c r="RCG34" s="84"/>
      <c r="RCH34" s="84"/>
      <c r="RCI34" s="84"/>
      <c r="RCJ34" s="84"/>
      <c r="RCK34" s="84"/>
      <c r="RCL34" s="84"/>
      <c r="RCM34" s="84"/>
      <c r="RCN34" s="84"/>
      <c r="RCO34" s="84"/>
      <c r="RCP34" s="84"/>
      <c r="RCQ34" s="84"/>
      <c r="RCR34" s="84"/>
      <c r="RCS34" s="84"/>
      <c r="RCT34" s="84"/>
      <c r="RCU34" s="84"/>
      <c r="RCV34" s="84"/>
      <c r="RCW34" s="84"/>
      <c r="RCX34" s="84"/>
      <c r="RCY34" s="84"/>
      <c r="RCZ34" s="84"/>
      <c r="RDA34" s="84"/>
      <c r="RDB34" s="84"/>
      <c r="RDC34" s="84"/>
      <c r="RDD34" s="84"/>
      <c r="RDE34" s="84"/>
      <c r="RDF34" s="84"/>
      <c r="RDG34" s="84"/>
      <c r="RDH34" s="84"/>
      <c r="RDI34" s="84"/>
      <c r="RDJ34" s="84"/>
      <c r="RDK34" s="84"/>
      <c r="RDL34" s="84"/>
      <c r="RDM34" s="84"/>
      <c r="RDN34" s="84"/>
      <c r="RDO34" s="84"/>
      <c r="RDP34" s="84"/>
      <c r="RDQ34" s="84"/>
      <c r="RDR34" s="84"/>
      <c r="RDS34" s="84"/>
      <c r="RDT34" s="84"/>
      <c r="RDU34" s="84"/>
      <c r="RDV34" s="84"/>
      <c r="RDW34" s="84"/>
      <c r="RDX34" s="84"/>
      <c r="RDY34" s="84"/>
      <c r="RDZ34" s="84"/>
      <c r="REA34" s="84"/>
      <c r="REB34" s="84"/>
      <c r="REC34" s="84"/>
      <c r="RED34" s="84"/>
      <c r="REE34" s="84"/>
      <c r="REF34" s="84"/>
      <c r="REG34" s="84"/>
      <c r="REH34" s="84"/>
      <c r="REI34" s="84"/>
      <c r="REJ34" s="84"/>
      <c r="REK34" s="84"/>
      <c r="REL34" s="84"/>
      <c r="REM34" s="84"/>
      <c r="REN34" s="84"/>
      <c r="REO34" s="84"/>
      <c r="REP34" s="84"/>
      <c r="REQ34" s="84"/>
      <c r="RER34" s="84"/>
      <c r="RES34" s="84"/>
      <c r="RET34" s="84"/>
      <c r="REU34" s="84"/>
      <c r="REV34" s="84"/>
      <c r="REW34" s="84"/>
      <c r="REX34" s="84"/>
      <c r="REY34" s="84"/>
      <c r="REZ34" s="84"/>
      <c r="RFA34" s="84"/>
      <c r="RFB34" s="84"/>
      <c r="RFC34" s="84"/>
      <c r="RFD34" s="84"/>
      <c r="RFE34" s="84"/>
      <c r="RFF34" s="84"/>
      <c r="RFG34" s="84"/>
      <c r="RFH34" s="84"/>
      <c r="RFI34" s="84"/>
      <c r="RFJ34" s="84"/>
      <c r="RFK34" s="84"/>
      <c r="RFL34" s="84"/>
      <c r="RFM34" s="84"/>
      <c r="RFN34" s="84"/>
      <c r="RFO34" s="84"/>
      <c r="RFP34" s="84"/>
      <c r="RFQ34" s="84"/>
      <c r="RFR34" s="84"/>
      <c r="RFS34" s="84"/>
      <c r="RFT34" s="84"/>
      <c r="RFU34" s="84"/>
      <c r="RFV34" s="84"/>
      <c r="RFW34" s="84"/>
      <c r="RFX34" s="84"/>
      <c r="RFY34" s="84"/>
      <c r="RFZ34" s="84"/>
      <c r="RGA34" s="84"/>
      <c r="RGB34" s="84"/>
      <c r="RGC34" s="84"/>
      <c r="RGD34" s="84"/>
      <c r="RGE34" s="84"/>
      <c r="RGF34" s="84"/>
      <c r="RGG34" s="84"/>
      <c r="RGH34" s="84"/>
      <c r="RGI34" s="84"/>
      <c r="RGJ34" s="84"/>
      <c r="RGK34" s="84"/>
      <c r="RGL34" s="84"/>
      <c r="RGM34" s="84"/>
      <c r="RGN34" s="84"/>
      <c r="RGO34" s="84"/>
      <c r="RGP34" s="84"/>
      <c r="RGQ34" s="84"/>
      <c r="RGR34" s="84"/>
      <c r="RGS34" s="84"/>
      <c r="RGT34" s="84"/>
      <c r="RGU34" s="84"/>
      <c r="RGV34" s="84"/>
      <c r="RGW34" s="84"/>
      <c r="RGX34" s="84"/>
      <c r="RGY34" s="84"/>
      <c r="RGZ34" s="84"/>
      <c r="RHA34" s="84"/>
      <c r="RHB34" s="84"/>
      <c r="RHC34" s="84"/>
      <c r="RHD34" s="84"/>
      <c r="RHE34" s="84"/>
      <c r="RHF34" s="84"/>
      <c r="RHG34" s="84"/>
      <c r="RHH34" s="84"/>
      <c r="RHI34" s="84"/>
      <c r="RHJ34" s="84"/>
      <c r="RHK34" s="84"/>
      <c r="RHL34" s="84"/>
      <c r="RHM34" s="84"/>
      <c r="RHN34" s="84"/>
      <c r="RHO34" s="84"/>
      <c r="RHP34" s="84"/>
      <c r="RHQ34" s="84"/>
      <c r="RHR34" s="84"/>
      <c r="RHS34" s="84"/>
      <c r="RHT34" s="84"/>
      <c r="RHU34" s="84"/>
      <c r="RHV34" s="84"/>
      <c r="RHW34" s="84"/>
      <c r="RHX34" s="84"/>
      <c r="RHY34" s="84"/>
      <c r="RHZ34" s="84"/>
      <c r="RIA34" s="84"/>
      <c r="RIB34" s="84"/>
      <c r="RIC34" s="84"/>
      <c r="RID34" s="84"/>
      <c r="RIE34" s="84"/>
      <c r="RIF34" s="84"/>
      <c r="RIG34" s="84"/>
      <c r="RIH34" s="84"/>
      <c r="RII34" s="84"/>
      <c r="RIJ34" s="84"/>
      <c r="RIK34" s="84"/>
      <c r="RIL34" s="84"/>
      <c r="RIM34" s="84"/>
      <c r="RIN34" s="84"/>
      <c r="RIO34" s="84"/>
      <c r="RIP34" s="84"/>
      <c r="RIQ34" s="84"/>
      <c r="RIR34" s="84"/>
      <c r="RIS34" s="84"/>
      <c r="RIT34" s="84"/>
      <c r="RIU34" s="84"/>
      <c r="RIV34" s="84"/>
      <c r="RIW34" s="84"/>
      <c r="RIX34" s="84"/>
      <c r="RIY34" s="84"/>
      <c r="RIZ34" s="84"/>
      <c r="RJA34" s="84"/>
      <c r="RJB34" s="84"/>
      <c r="RJC34" s="84"/>
      <c r="RJD34" s="84"/>
      <c r="RJE34" s="84"/>
      <c r="RJF34" s="84"/>
      <c r="RJG34" s="84"/>
      <c r="RJH34" s="84"/>
      <c r="RJI34" s="84"/>
      <c r="RJJ34" s="84"/>
      <c r="RJK34" s="84"/>
      <c r="RJL34" s="84"/>
      <c r="RJM34" s="84"/>
      <c r="RJN34" s="84"/>
      <c r="RJO34" s="84"/>
      <c r="RJP34" s="84"/>
      <c r="RJQ34" s="84"/>
      <c r="RJR34" s="84"/>
      <c r="RJS34" s="84"/>
      <c r="RJT34" s="84"/>
      <c r="RJU34" s="84"/>
      <c r="RJV34" s="84"/>
      <c r="RJW34" s="84"/>
      <c r="RJX34" s="84"/>
      <c r="RJY34" s="84"/>
      <c r="RJZ34" s="84"/>
      <c r="RKA34" s="84"/>
      <c r="RKB34" s="84"/>
      <c r="RKC34" s="84"/>
      <c r="RKD34" s="84"/>
      <c r="RKE34" s="84"/>
      <c r="RKF34" s="84"/>
      <c r="RKG34" s="84"/>
      <c r="RKH34" s="84"/>
      <c r="RKI34" s="84"/>
      <c r="RKJ34" s="84"/>
      <c r="RKK34" s="84"/>
      <c r="RKL34" s="84"/>
      <c r="RKM34" s="84"/>
      <c r="RKN34" s="84"/>
      <c r="RKO34" s="84"/>
      <c r="RKP34" s="84"/>
      <c r="RKQ34" s="84"/>
      <c r="RKR34" s="84"/>
      <c r="RKS34" s="84"/>
      <c r="RKT34" s="84"/>
      <c r="RKU34" s="84"/>
      <c r="RKV34" s="84"/>
      <c r="RKW34" s="84"/>
      <c r="RKX34" s="84"/>
      <c r="RKY34" s="84"/>
      <c r="RKZ34" s="84"/>
      <c r="RLA34" s="84"/>
      <c r="RLB34" s="84"/>
      <c r="RLC34" s="84"/>
      <c r="RLD34" s="84"/>
      <c r="RLE34" s="84"/>
      <c r="RLF34" s="84"/>
      <c r="RLG34" s="84"/>
      <c r="RLH34" s="84"/>
      <c r="RLI34" s="84"/>
      <c r="RLJ34" s="84"/>
      <c r="RLK34" s="84"/>
      <c r="RLL34" s="84"/>
      <c r="RLM34" s="84"/>
      <c r="RLN34" s="84"/>
      <c r="RLO34" s="84"/>
      <c r="RLP34" s="84"/>
      <c r="RLQ34" s="84"/>
      <c r="RLR34" s="84"/>
      <c r="RLS34" s="84"/>
      <c r="RLT34" s="84"/>
      <c r="RLU34" s="84"/>
      <c r="RLV34" s="84"/>
      <c r="RLW34" s="84"/>
      <c r="RLX34" s="84"/>
      <c r="RLY34" s="84"/>
      <c r="RLZ34" s="84"/>
      <c r="RMA34" s="84"/>
      <c r="RMB34" s="84"/>
      <c r="RMC34" s="84"/>
      <c r="RMD34" s="84"/>
      <c r="RME34" s="84"/>
      <c r="RMF34" s="84"/>
      <c r="RMG34" s="84"/>
      <c r="RMH34" s="84"/>
      <c r="RMI34" s="84"/>
      <c r="RMJ34" s="84"/>
      <c r="RMK34" s="84"/>
      <c r="RML34" s="84"/>
      <c r="RMM34" s="84"/>
      <c r="RMN34" s="84"/>
      <c r="RMO34" s="84"/>
      <c r="RMP34" s="84"/>
      <c r="RMQ34" s="84"/>
      <c r="RMR34" s="84"/>
      <c r="RMS34" s="84"/>
      <c r="RMT34" s="84"/>
      <c r="RMU34" s="84"/>
      <c r="RMV34" s="84"/>
      <c r="RMW34" s="84"/>
      <c r="RMX34" s="84"/>
      <c r="RMY34" s="84"/>
      <c r="RMZ34" s="84"/>
      <c r="RNA34" s="84"/>
      <c r="RNB34" s="84"/>
      <c r="RNC34" s="84"/>
      <c r="RND34" s="84"/>
      <c r="RNE34" s="84"/>
      <c r="RNF34" s="84"/>
      <c r="RNG34" s="84"/>
      <c r="RNH34" s="84"/>
      <c r="RNI34" s="84"/>
      <c r="RNJ34" s="84"/>
      <c r="RNK34" s="84"/>
      <c r="RNL34" s="84"/>
      <c r="RNM34" s="84"/>
      <c r="RNN34" s="84"/>
      <c r="RNO34" s="84"/>
      <c r="RNP34" s="84"/>
      <c r="RNQ34" s="84"/>
      <c r="RNR34" s="84"/>
      <c r="RNS34" s="84"/>
      <c r="RNT34" s="84"/>
      <c r="RNU34" s="84"/>
      <c r="RNV34" s="84"/>
      <c r="RNW34" s="84"/>
      <c r="RNX34" s="84"/>
      <c r="RNY34" s="84"/>
      <c r="RNZ34" s="84"/>
      <c r="ROA34" s="84"/>
      <c r="ROB34" s="84"/>
      <c r="ROC34" s="84"/>
      <c r="ROD34" s="84"/>
      <c r="ROE34" s="84"/>
      <c r="ROF34" s="84"/>
      <c r="ROG34" s="84"/>
      <c r="ROH34" s="84"/>
      <c r="ROI34" s="84"/>
      <c r="ROJ34" s="84"/>
      <c r="ROK34" s="84"/>
      <c r="ROL34" s="84"/>
      <c r="ROM34" s="84"/>
      <c r="RON34" s="84"/>
      <c r="ROO34" s="84"/>
      <c r="ROP34" s="84"/>
      <c r="ROQ34" s="84"/>
      <c r="ROR34" s="84"/>
      <c r="ROS34" s="84"/>
      <c r="ROT34" s="84"/>
      <c r="ROU34" s="84"/>
      <c r="ROV34" s="84"/>
      <c r="ROW34" s="84"/>
      <c r="ROX34" s="84"/>
      <c r="ROY34" s="84"/>
      <c r="ROZ34" s="84"/>
      <c r="RPA34" s="84"/>
      <c r="RPB34" s="84"/>
      <c r="RPC34" s="84"/>
      <c r="RPD34" s="84"/>
      <c r="RPE34" s="84"/>
      <c r="RPF34" s="84"/>
      <c r="RPG34" s="84"/>
      <c r="RPH34" s="84"/>
      <c r="RPI34" s="84"/>
      <c r="RPJ34" s="84"/>
      <c r="RPK34" s="84"/>
      <c r="RPL34" s="84"/>
      <c r="RPM34" s="84"/>
      <c r="RPN34" s="84"/>
      <c r="RPO34" s="84"/>
      <c r="RPP34" s="84"/>
      <c r="RPQ34" s="84"/>
      <c r="RPR34" s="84"/>
      <c r="RPS34" s="84"/>
      <c r="RPT34" s="84"/>
      <c r="RPU34" s="84"/>
      <c r="RPV34" s="84"/>
      <c r="RPW34" s="84"/>
      <c r="RPX34" s="84"/>
      <c r="RPY34" s="84"/>
      <c r="RPZ34" s="84"/>
      <c r="RQA34" s="84"/>
      <c r="RQB34" s="84"/>
      <c r="RQC34" s="84"/>
      <c r="RQD34" s="84"/>
      <c r="RQE34" s="84"/>
      <c r="RQF34" s="84"/>
      <c r="RQG34" s="84"/>
      <c r="RQH34" s="84"/>
      <c r="RQI34" s="84"/>
      <c r="RQJ34" s="84"/>
      <c r="RQK34" s="84"/>
      <c r="RQL34" s="84"/>
      <c r="RQM34" s="84"/>
      <c r="RQN34" s="84"/>
      <c r="RQO34" s="84"/>
      <c r="RQP34" s="84"/>
      <c r="RQQ34" s="84"/>
      <c r="RQR34" s="84"/>
      <c r="RQS34" s="84"/>
      <c r="RQT34" s="84"/>
      <c r="RQU34" s="84"/>
      <c r="RQV34" s="84"/>
      <c r="RQW34" s="84"/>
      <c r="RQX34" s="84"/>
      <c r="RQY34" s="84"/>
      <c r="RQZ34" s="84"/>
      <c r="RRA34" s="84"/>
      <c r="RRB34" s="84"/>
      <c r="RRC34" s="84"/>
      <c r="RRD34" s="84"/>
      <c r="RRE34" s="84"/>
      <c r="RRF34" s="84"/>
      <c r="RRG34" s="84"/>
      <c r="RRH34" s="84"/>
      <c r="RRI34" s="84"/>
      <c r="RRJ34" s="84"/>
      <c r="RRK34" s="84"/>
      <c r="RRL34" s="84"/>
      <c r="RRM34" s="84"/>
      <c r="RRN34" s="84"/>
      <c r="RRO34" s="84"/>
      <c r="RRP34" s="84"/>
      <c r="RRQ34" s="84"/>
      <c r="RRR34" s="84"/>
      <c r="RRS34" s="84"/>
      <c r="RRT34" s="84"/>
      <c r="RRU34" s="84"/>
      <c r="RRV34" s="84"/>
      <c r="RRW34" s="84"/>
      <c r="RRX34" s="84"/>
      <c r="RRY34" s="84"/>
      <c r="RRZ34" s="84"/>
      <c r="RSA34" s="84"/>
      <c r="RSB34" s="84"/>
      <c r="RSC34" s="84"/>
      <c r="RSD34" s="84"/>
      <c r="RSE34" s="84"/>
      <c r="RSF34" s="84"/>
      <c r="RSG34" s="84"/>
      <c r="RSH34" s="84"/>
      <c r="RSI34" s="84"/>
      <c r="RSJ34" s="84"/>
      <c r="RSK34" s="84"/>
      <c r="RSL34" s="84"/>
      <c r="RSM34" s="84"/>
      <c r="RSN34" s="84"/>
      <c r="RSO34" s="84"/>
      <c r="RSP34" s="84"/>
      <c r="RSQ34" s="84"/>
      <c r="RSR34" s="84"/>
      <c r="RSS34" s="84"/>
      <c r="RST34" s="84"/>
      <c r="RSU34" s="84"/>
      <c r="RSV34" s="84"/>
      <c r="RSW34" s="84"/>
      <c r="RSX34" s="84"/>
      <c r="RSY34" s="84"/>
      <c r="RSZ34" s="84"/>
      <c r="RTA34" s="84"/>
      <c r="RTB34" s="84"/>
      <c r="RTC34" s="84"/>
      <c r="RTD34" s="84"/>
      <c r="RTE34" s="84"/>
      <c r="RTF34" s="84"/>
      <c r="RTG34" s="84"/>
      <c r="RTH34" s="84"/>
      <c r="RTI34" s="84"/>
      <c r="RTJ34" s="84"/>
      <c r="RTK34" s="84"/>
      <c r="RTL34" s="84"/>
      <c r="RTM34" s="84"/>
      <c r="RTN34" s="84"/>
      <c r="RTO34" s="84"/>
      <c r="RTP34" s="84"/>
      <c r="RTQ34" s="84"/>
      <c r="RTR34" s="84"/>
      <c r="RTS34" s="84"/>
      <c r="RTT34" s="84"/>
      <c r="RTU34" s="84"/>
      <c r="RTV34" s="84"/>
      <c r="RTW34" s="84"/>
      <c r="RTX34" s="84"/>
      <c r="RTY34" s="84"/>
      <c r="RTZ34" s="84"/>
      <c r="RUA34" s="84"/>
      <c r="RUB34" s="84"/>
      <c r="RUC34" s="84"/>
      <c r="RUD34" s="84"/>
      <c r="RUE34" s="84"/>
      <c r="RUF34" s="84"/>
      <c r="RUG34" s="84"/>
      <c r="RUH34" s="84"/>
      <c r="RUI34" s="84"/>
      <c r="RUJ34" s="84"/>
      <c r="RUK34" s="84"/>
      <c r="RUL34" s="84"/>
      <c r="RUM34" s="84"/>
      <c r="RUN34" s="84"/>
      <c r="RUO34" s="84"/>
      <c r="RUP34" s="84"/>
      <c r="RUQ34" s="84"/>
      <c r="RUR34" s="84"/>
      <c r="RUS34" s="84"/>
      <c r="RUT34" s="84"/>
      <c r="RUU34" s="84"/>
      <c r="RUV34" s="84"/>
      <c r="RUW34" s="84"/>
      <c r="RUX34" s="84"/>
      <c r="RUY34" s="84"/>
      <c r="RUZ34" s="84"/>
      <c r="RVA34" s="84"/>
      <c r="RVB34" s="84"/>
      <c r="RVC34" s="84"/>
      <c r="RVD34" s="84"/>
      <c r="RVE34" s="84"/>
      <c r="RVF34" s="84"/>
      <c r="RVG34" s="84"/>
      <c r="RVH34" s="84"/>
      <c r="RVI34" s="84"/>
      <c r="RVJ34" s="84"/>
      <c r="RVK34" s="84"/>
      <c r="RVL34" s="84"/>
      <c r="RVM34" s="84"/>
      <c r="RVN34" s="84"/>
      <c r="RVO34" s="84"/>
      <c r="RVP34" s="84"/>
      <c r="RVQ34" s="84"/>
      <c r="RVR34" s="84"/>
      <c r="RVS34" s="84"/>
      <c r="RVT34" s="84"/>
      <c r="RVU34" s="84"/>
      <c r="RVV34" s="84"/>
      <c r="RVW34" s="84"/>
      <c r="RVX34" s="84"/>
      <c r="RVY34" s="84"/>
      <c r="RVZ34" s="84"/>
      <c r="RWA34" s="84"/>
      <c r="RWB34" s="84"/>
      <c r="RWC34" s="84"/>
      <c r="RWD34" s="84"/>
      <c r="RWE34" s="84"/>
      <c r="RWF34" s="84"/>
      <c r="RWG34" s="84"/>
      <c r="RWH34" s="84"/>
      <c r="RWI34" s="84"/>
      <c r="RWJ34" s="84"/>
      <c r="RWK34" s="84"/>
      <c r="RWL34" s="84"/>
      <c r="RWM34" s="84"/>
      <c r="RWN34" s="84"/>
      <c r="RWO34" s="84"/>
      <c r="RWP34" s="84"/>
      <c r="RWQ34" s="84"/>
      <c r="RWR34" s="84"/>
      <c r="RWS34" s="84"/>
      <c r="RWT34" s="84"/>
      <c r="RWU34" s="84"/>
      <c r="RWV34" s="84"/>
      <c r="RWW34" s="84"/>
      <c r="RWX34" s="84"/>
      <c r="RWY34" s="84"/>
      <c r="RWZ34" s="84"/>
      <c r="RXA34" s="84"/>
      <c r="RXB34" s="84"/>
      <c r="RXC34" s="84"/>
      <c r="RXD34" s="84"/>
      <c r="RXE34" s="84"/>
      <c r="RXF34" s="84"/>
      <c r="RXG34" s="84"/>
      <c r="RXH34" s="84"/>
      <c r="RXI34" s="84"/>
      <c r="RXJ34" s="84"/>
      <c r="RXK34" s="84"/>
      <c r="RXL34" s="84"/>
      <c r="RXM34" s="84"/>
      <c r="RXN34" s="84"/>
      <c r="RXO34" s="84"/>
      <c r="RXP34" s="84"/>
      <c r="RXQ34" s="84"/>
      <c r="RXR34" s="84"/>
      <c r="RXS34" s="84"/>
      <c r="RXT34" s="84"/>
      <c r="RXU34" s="84"/>
      <c r="RXV34" s="84"/>
      <c r="RXW34" s="84"/>
      <c r="RXX34" s="84"/>
      <c r="RXY34" s="84"/>
      <c r="RXZ34" s="84"/>
      <c r="RYA34" s="84"/>
      <c r="RYB34" s="84"/>
      <c r="RYC34" s="84"/>
      <c r="RYD34" s="84"/>
      <c r="RYE34" s="84"/>
      <c r="RYF34" s="84"/>
      <c r="RYG34" s="84"/>
      <c r="RYH34" s="84"/>
      <c r="RYI34" s="84"/>
      <c r="RYJ34" s="84"/>
      <c r="RYK34" s="84"/>
      <c r="RYL34" s="84"/>
      <c r="RYM34" s="84"/>
      <c r="RYN34" s="84"/>
      <c r="RYO34" s="84"/>
      <c r="RYP34" s="84"/>
      <c r="RYQ34" s="84"/>
      <c r="RYR34" s="84"/>
      <c r="RYS34" s="84"/>
      <c r="RYT34" s="84"/>
      <c r="RYU34" s="84"/>
      <c r="RYV34" s="84"/>
      <c r="RYW34" s="84"/>
      <c r="RYX34" s="84"/>
      <c r="RYY34" s="84"/>
      <c r="RYZ34" s="84"/>
      <c r="RZA34" s="84"/>
      <c r="RZB34" s="84"/>
      <c r="RZC34" s="84"/>
      <c r="RZD34" s="84"/>
      <c r="RZE34" s="84"/>
      <c r="RZF34" s="84"/>
      <c r="RZG34" s="84"/>
      <c r="RZH34" s="84"/>
      <c r="RZI34" s="84"/>
      <c r="RZJ34" s="84"/>
      <c r="RZK34" s="84"/>
      <c r="RZL34" s="84"/>
      <c r="RZM34" s="84"/>
      <c r="RZN34" s="84"/>
      <c r="RZO34" s="84"/>
      <c r="RZP34" s="84"/>
      <c r="RZQ34" s="84"/>
      <c r="RZR34" s="84"/>
      <c r="RZS34" s="84"/>
      <c r="RZT34" s="84"/>
      <c r="RZU34" s="84"/>
      <c r="RZV34" s="84"/>
      <c r="RZW34" s="84"/>
      <c r="RZX34" s="84"/>
      <c r="RZY34" s="84"/>
      <c r="RZZ34" s="84"/>
      <c r="SAA34" s="84"/>
      <c r="SAB34" s="84"/>
      <c r="SAC34" s="84"/>
      <c r="SAD34" s="84"/>
      <c r="SAE34" s="84"/>
      <c r="SAF34" s="84"/>
      <c r="SAG34" s="84"/>
      <c r="SAH34" s="84"/>
      <c r="SAI34" s="84"/>
      <c r="SAJ34" s="84"/>
      <c r="SAK34" s="84"/>
      <c r="SAL34" s="84"/>
      <c r="SAM34" s="84"/>
      <c r="SAN34" s="84"/>
      <c r="SAO34" s="84"/>
      <c r="SAP34" s="84"/>
      <c r="SAQ34" s="84"/>
      <c r="SAR34" s="84"/>
      <c r="SAS34" s="84"/>
      <c r="SAT34" s="84"/>
      <c r="SAU34" s="84"/>
      <c r="SAV34" s="84"/>
      <c r="SAW34" s="84"/>
      <c r="SAX34" s="84"/>
      <c r="SAY34" s="84"/>
      <c r="SAZ34" s="84"/>
      <c r="SBA34" s="84"/>
      <c r="SBB34" s="84"/>
      <c r="SBC34" s="84"/>
      <c r="SBD34" s="84"/>
      <c r="SBE34" s="84"/>
      <c r="SBF34" s="84"/>
      <c r="SBG34" s="84"/>
      <c r="SBH34" s="84"/>
      <c r="SBI34" s="84"/>
      <c r="SBJ34" s="84"/>
      <c r="SBK34" s="84"/>
      <c r="SBL34" s="84"/>
      <c r="SBM34" s="84"/>
      <c r="SBN34" s="84"/>
      <c r="SBO34" s="84"/>
      <c r="SBP34" s="84"/>
      <c r="SBQ34" s="84"/>
      <c r="SBR34" s="84"/>
      <c r="SBS34" s="84"/>
      <c r="SBT34" s="84"/>
      <c r="SBU34" s="84"/>
      <c r="SBV34" s="84"/>
      <c r="SBW34" s="84"/>
      <c r="SBX34" s="84"/>
      <c r="SBY34" s="84"/>
      <c r="SBZ34" s="84"/>
      <c r="SCA34" s="84"/>
      <c r="SCB34" s="84"/>
      <c r="SCC34" s="84"/>
      <c r="SCD34" s="84"/>
      <c r="SCE34" s="84"/>
      <c r="SCF34" s="84"/>
      <c r="SCG34" s="84"/>
      <c r="SCH34" s="84"/>
      <c r="SCI34" s="84"/>
      <c r="SCJ34" s="84"/>
      <c r="SCK34" s="84"/>
      <c r="SCL34" s="84"/>
      <c r="SCM34" s="84"/>
      <c r="SCN34" s="84"/>
      <c r="SCO34" s="84"/>
      <c r="SCP34" s="84"/>
      <c r="SCQ34" s="84"/>
      <c r="SCR34" s="84"/>
      <c r="SCS34" s="84"/>
      <c r="SCT34" s="84"/>
      <c r="SCU34" s="84"/>
      <c r="SCV34" s="84"/>
      <c r="SCW34" s="84"/>
      <c r="SCX34" s="84"/>
      <c r="SCY34" s="84"/>
      <c r="SCZ34" s="84"/>
      <c r="SDA34" s="84"/>
      <c r="SDB34" s="84"/>
      <c r="SDC34" s="84"/>
      <c r="SDD34" s="84"/>
      <c r="SDE34" s="84"/>
      <c r="SDF34" s="84"/>
      <c r="SDG34" s="84"/>
      <c r="SDH34" s="84"/>
      <c r="SDI34" s="84"/>
      <c r="SDJ34" s="84"/>
      <c r="SDK34" s="84"/>
      <c r="SDL34" s="84"/>
      <c r="SDM34" s="84"/>
      <c r="SDN34" s="84"/>
      <c r="SDO34" s="84"/>
      <c r="SDP34" s="84"/>
      <c r="SDQ34" s="84"/>
      <c r="SDR34" s="84"/>
      <c r="SDS34" s="84"/>
      <c r="SDT34" s="84"/>
      <c r="SDU34" s="84"/>
      <c r="SDV34" s="84"/>
      <c r="SDW34" s="84"/>
      <c r="SDX34" s="84"/>
      <c r="SDY34" s="84"/>
      <c r="SDZ34" s="84"/>
      <c r="SEA34" s="84"/>
      <c r="SEB34" s="84"/>
      <c r="SEC34" s="84"/>
      <c r="SED34" s="84"/>
      <c r="SEE34" s="84"/>
      <c r="SEF34" s="84"/>
      <c r="SEG34" s="84"/>
      <c r="SEH34" s="84"/>
      <c r="SEI34" s="84"/>
      <c r="SEJ34" s="84"/>
      <c r="SEK34" s="84"/>
      <c r="SEL34" s="84"/>
      <c r="SEM34" s="84"/>
      <c r="SEN34" s="84"/>
      <c r="SEO34" s="84"/>
      <c r="SEP34" s="84"/>
      <c r="SEQ34" s="84"/>
      <c r="SER34" s="84"/>
      <c r="SES34" s="84"/>
      <c r="SET34" s="84"/>
      <c r="SEU34" s="84"/>
      <c r="SEV34" s="84"/>
      <c r="SEW34" s="84"/>
      <c r="SEX34" s="84"/>
      <c r="SEY34" s="84"/>
      <c r="SEZ34" s="84"/>
      <c r="SFA34" s="84"/>
      <c r="SFB34" s="84"/>
      <c r="SFC34" s="84"/>
      <c r="SFD34" s="84"/>
      <c r="SFE34" s="84"/>
      <c r="SFF34" s="84"/>
      <c r="SFG34" s="84"/>
      <c r="SFH34" s="84"/>
      <c r="SFI34" s="84"/>
      <c r="SFJ34" s="84"/>
      <c r="SFK34" s="84"/>
      <c r="SFL34" s="84"/>
      <c r="SFM34" s="84"/>
      <c r="SFN34" s="84"/>
      <c r="SFO34" s="84"/>
      <c r="SFP34" s="84"/>
      <c r="SFQ34" s="84"/>
      <c r="SFR34" s="84"/>
      <c r="SFS34" s="84"/>
      <c r="SFT34" s="84"/>
      <c r="SFU34" s="84"/>
      <c r="SFV34" s="84"/>
      <c r="SFW34" s="84"/>
      <c r="SFX34" s="84"/>
      <c r="SFY34" s="84"/>
      <c r="SFZ34" s="84"/>
      <c r="SGA34" s="84"/>
      <c r="SGB34" s="84"/>
      <c r="SGC34" s="84"/>
      <c r="SGD34" s="84"/>
      <c r="SGE34" s="84"/>
      <c r="SGF34" s="84"/>
      <c r="SGG34" s="84"/>
      <c r="SGH34" s="84"/>
      <c r="SGI34" s="84"/>
      <c r="SGJ34" s="84"/>
      <c r="SGK34" s="84"/>
      <c r="SGL34" s="84"/>
      <c r="SGM34" s="84"/>
      <c r="SGN34" s="84"/>
      <c r="SGO34" s="84"/>
      <c r="SGP34" s="84"/>
      <c r="SGQ34" s="84"/>
      <c r="SGR34" s="84"/>
      <c r="SGS34" s="84"/>
      <c r="SGT34" s="84"/>
      <c r="SGU34" s="84"/>
      <c r="SGV34" s="84"/>
      <c r="SGW34" s="84"/>
      <c r="SGX34" s="84"/>
      <c r="SGY34" s="84"/>
      <c r="SGZ34" s="84"/>
      <c r="SHA34" s="84"/>
      <c r="SHB34" s="84"/>
      <c r="SHC34" s="84"/>
      <c r="SHD34" s="84"/>
      <c r="SHE34" s="84"/>
      <c r="SHF34" s="84"/>
      <c r="SHG34" s="84"/>
      <c r="SHH34" s="84"/>
      <c r="SHI34" s="84"/>
      <c r="SHJ34" s="84"/>
      <c r="SHK34" s="84"/>
      <c r="SHL34" s="84"/>
      <c r="SHM34" s="84"/>
      <c r="SHN34" s="84"/>
      <c r="SHO34" s="84"/>
      <c r="SHP34" s="84"/>
      <c r="SHQ34" s="84"/>
      <c r="SHR34" s="84"/>
      <c r="SHS34" s="84"/>
      <c r="SHT34" s="84"/>
      <c r="SHU34" s="84"/>
      <c r="SHV34" s="84"/>
      <c r="SHW34" s="84"/>
      <c r="SHX34" s="84"/>
      <c r="SHY34" s="84"/>
      <c r="SHZ34" s="84"/>
      <c r="SIA34" s="84"/>
      <c r="SIB34" s="84"/>
      <c r="SIC34" s="84"/>
      <c r="SID34" s="84"/>
      <c r="SIE34" s="84"/>
      <c r="SIF34" s="84"/>
      <c r="SIG34" s="84"/>
      <c r="SIH34" s="84"/>
      <c r="SII34" s="84"/>
      <c r="SIJ34" s="84"/>
      <c r="SIK34" s="84"/>
      <c r="SIL34" s="84"/>
      <c r="SIM34" s="84"/>
      <c r="SIN34" s="84"/>
      <c r="SIO34" s="84"/>
      <c r="SIP34" s="84"/>
      <c r="SIQ34" s="84"/>
      <c r="SIR34" s="84"/>
      <c r="SIS34" s="84"/>
      <c r="SIT34" s="84"/>
      <c r="SIU34" s="84"/>
      <c r="SIV34" s="84"/>
      <c r="SIW34" s="84"/>
      <c r="SIX34" s="84"/>
      <c r="SIY34" s="84"/>
      <c r="SIZ34" s="84"/>
      <c r="SJA34" s="84"/>
      <c r="SJB34" s="84"/>
      <c r="SJC34" s="84"/>
      <c r="SJD34" s="84"/>
      <c r="SJE34" s="84"/>
      <c r="SJF34" s="84"/>
      <c r="SJG34" s="84"/>
      <c r="SJH34" s="84"/>
      <c r="SJI34" s="84"/>
      <c r="SJJ34" s="84"/>
      <c r="SJK34" s="84"/>
      <c r="SJL34" s="84"/>
      <c r="SJM34" s="84"/>
      <c r="SJN34" s="84"/>
      <c r="SJO34" s="84"/>
      <c r="SJP34" s="84"/>
      <c r="SJQ34" s="84"/>
      <c r="SJR34" s="84"/>
      <c r="SJS34" s="84"/>
      <c r="SJT34" s="84"/>
      <c r="SJU34" s="84"/>
      <c r="SJV34" s="84"/>
      <c r="SJW34" s="84"/>
      <c r="SJX34" s="84"/>
      <c r="SJY34" s="84"/>
      <c r="SJZ34" s="84"/>
      <c r="SKA34" s="84"/>
      <c r="SKB34" s="84"/>
      <c r="SKC34" s="84"/>
      <c r="SKD34" s="84"/>
      <c r="SKE34" s="84"/>
      <c r="SKF34" s="84"/>
      <c r="SKG34" s="84"/>
      <c r="SKH34" s="84"/>
      <c r="SKI34" s="84"/>
      <c r="SKJ34" s="84"/>
      <c r="SKK34" s="84"/>
      <c r="SKL34" s="84"/>
      <c r="SKM34" s="84"/>
      <c r="SKN34" s="84"/>
      <c r="SKO34" s="84"/>
      <c r="SKP34" s="84"/>
      <c r="SKQ34" s="84"/>
      <c r="SKR34" s="84"/>
      <c r="SKS34" s="84"/>
      <c r="SKT34" s="84"/>
      <c r="SKU34" s="84"/>
      <c r="SKV34" s="84"/>
      <c r="SKW34" s="84"/>
      <c r="SKX34" s="84"/>
      <c r="SKY34" s="84"/>
      <c r="SKZ34" s="84"/>
      <c r="SLA34" s="84"/>
      <c r="SLB34" s="84"/>
      <c r="SLC34" s="84"/>
      <c r="SLD34" s="84"/>
      <c r="SLE34" s="84"/>
      <c r="SLF34" s="84"/>
      <c r="SLG34" s="84"/>
      <c r="SLH34" s="84"/>
      <c r="SLI34" s="84"/>
      <c r="SLJ34" s="84"/>
      <c r="SLK34" s="84"/>
      <c r="SLL34" s="84"/>
      <c r="SLM34" s="84"/>
      <c r="SLN34" s="84"/>
      <c r="SLO34" s="84"/>
      <c r="SLP34" s="84"/>
      <c r="SLQ34" s="84"/>
      <c r="SLR34" s="84"/>
      <c r="SLS34" s="84"/>
      <c r="SLT34" s="84"/>
      <c r="SLU34" s="84"/>
      <c r="SLV34" s="84"/>
      <c r="SLW34" s="84"/>
      <c r="SLX34" s="84"/>
      <c r="SLY34" s="84"/>
      <c r="SLZ34" s="84"/>
      <c r="SMA34" s="84"/>
      <c r="SMB34" s="84"/>
      <c r="SMC34" s="84"/>
      <c r="SMD34" s="84"/>
      <c r="SME34" s="84"/>
      <c r="SMF34" s="84"/>
      <c r="SMG34" s="84"/>
      <c r="SMH34" s="84"/>
      <c r="SMI34" s="84"/>
      <c r="SMJ34" s="84"/>
      <c r="SMK34" s="84"/>
      <c r="SML34" s="84"/>
      <c r="SMM34" s="84"/>
      <c r="SMN34" s="84"/>
      <c r="SMO34" s="84"/>
      <c r="SMP34" s="84"/>
      <c r="SMQ34" s="84"/>
      <c r="SMR34" s="84"/>
      <c r="SMS34" s="84"/>
      <c r="SMT34" s="84"/>
      <c r="SMU34" s="84"/>
      <c r="SMV34" s="84"/>
      <c r="SMW34" s="84"/>
      <c r="SMX34" s="84"/>
      <c r="SMY34" s="84"/>
      <c r="SMZ34" s="84"/>
      <c r="SNA34" s="84"/>
      <c r="SNB34" s="84"/>
      <c r="SNC34" s="84"/>
      <c r="SND34" s="84"/>
      <c r="SNE34" s="84"/>
      <c r="SNF34" s="84"/>
      <c r="SNG34" s="84"/>
      <c r="SNH34" s="84"/>
      <c r="SNI34" s="84"/>
      <c r="SNJ34" s="84"/>
      <c r="SNK34" s="84"/>
      <c r="SNL34" s="84"/>
      <c r="SNM34" s="84"/>
      <c r="SNN34" s="84"/>
      <c r="SNO34" s="84"/>
      <c r="SNP34" s="84"/>
      <c r="SNQ34" s="84"/>
      <c r="SNR34" s="84"/>
      <c r="SNS34" s="84"/>
      <c r="SNT34" s="84"/>
      <c r="SNU34" s="84"/>
      <c r="SNV34" s="84"/>
      <c r="SNW34" s="84"/>
      <c r="SNX34" s="84"/>
      <c r="SNY34" s="84"/>
      <c r="SNZ34" s="84"/>
      <c r="SOA34" s="84"/>
      <c r="SOB34" s="84"/>
      <c r="SOC34" s="84"/>
      <c r="SOD34" s="84"/>
      <c r="SOE34" s="84"/>
      <c r="SOF34" s="84"/>
      <c r="SOG34" s="84"/>
      <c r="SOH34" s="84"/>
      <c r="SOI34" s="84"/>
      <c r="SOJ34" s="84"/>
      <c r="SOK34" s="84"/>
      <c r="SOL34" s="84"/>
      <c r="SOM34" s="84"/>
      <c r="SON34" s="84"/>
      <c r="SOO34" s="84"/>
      <c r="SOP34" s="84"/>
      <c r="SOQ34" s="84"/>
      <c r="SOR34" s="84"/>
      <c r="SOS34" s="84"/>
      <c r="SOT34" s="84"/>
      <c r="SOU34" s="84"/>
      <c r="SOV34" s="84"/>
      <c r="SOW34" s="84"/>
      <c r="SOX34" s="84"/>
      <c r="SOY34" s="84"/>
      <c r="SOZ34" s="84"/>
      <c r="SPA34" s="84"/>
      <c r="SPB34" s="84"/>
      <c r="SPC34" s="84"/>
      <c r="SPD34" s="84"/>
      <c r="SPE34" s="84"/>
      <c r="SPF34" s="84"/>
      <c r="SPG34" s="84"/>
      <c r="SPH34" s="84"/>
      <c r="SPI34" s="84"/>
      <c r="SPJ34" s="84"/>
      <c r="SPK34" s="84"/>
      <c r="SPL34" s="84"/>
      <c r="SPM34" s="84"/>
      <c r="SPN34" s="84"/>
      <c r="SPO34" s="84"/>
      <c r="SPP34" s="84"/>
      <c r="SPQ34" s="84"/>
      <c r="SPR34" s="84"/>
      <c r="SPS34" s="84"/>
      <c r="SPT34" s="84"/>
      <c r="SPU34" s="84"/>
      <c r="SPV34" s="84"/>
      <c r="SPW34" s="84"/>
      <c r="SPX34" s="84"/>
      <c r="SPY34" s="84"/>
      <c r="SPZ34" s="84"/>
      <c r="SQA34" s="84"/>
      <c r="SQB34" s="84"/>
      <c r="SQC34" s="84"/>
      <c r="SQD34" s="84"/>
      <c r="SQE34" s="84"/>
      <c r="SQF34" s="84"/>
      <c r="SQG34" s="84"/>
      <c r="SQH34" s="84"/>
      <c r="SQI34" s="84"/>
      <c r="SQJ34" s="84"/>
      <c r="SQK34" s="84"/>
      <c r="SQL34" s="84"/>
      <c r="SQM34" s="84"/>
      <c r="SQN34" s="84"/>
      <c r="SQO34" s="84"/>
      <c r="SQP34" s="84"/>
      <c r="SQQ34" s="84"/>
      <c r="SQR34" s="84"/>
      <c r="SQS34" s="84"/>
      <c r="SQT34" s="84"/>
      <c r="SQU34" s="84"/>
      <c r="SQV34" s="84"/>
      <c r="SQW34" s="84"/>
      <c r="SQX34" s="84"/>
      <c r="SQY34" s="84"/>
      <c r="SQZ34" s="84"/>
      <c r="SRA34" s="84"/>
      <c r="SRB34" s="84"/>
      <c r="SRC34" s="84"/>
      <c r="SRD34" s="84"/>
      <c r="SRE34" s="84"/>
      <c r="SRF34" s="84"/>
      <c r="SRG34" s="84"/>
      <c r="SRH34" s="84"/>
      <c r="SRI34" s="84"/>
      <c r="SRJ34" s="84"/>
      <c r="SRK34" s="84"/>
      <c r="SRL34" s="84"/>
      <c r="SRM34" s="84"/>
      <c r="SRN34" s="84"/>
      <c r="SRO34" s="84"/>
      <c r="SRP34" s="84"/>
      <c r="SRQ34" s="84"/>
      <c r="SRR34" s="84"/>
      <c r="SRS34" s="84"/>
      <c r="SRT34" s="84"/>
      <c r="SRU34" s="84"/>
      <c r="SRV34" s="84"/>
      <c r="SRW34" s="84"/>
      <c r="SRX34" s="84"/>
      <c r="SRY34" s="84"/>
      <c r="SRZ34" s="84"/>
      <c r="SSA34" s="84"/>
      <c r="SSB34" s="84"/>
      <c r="SSC34" s="84"/>
      <c r="SSD34" s="84"/>
      <c r="SSE34" s="84"/>
      <c r="SSF34" s="84"/>
      <c r="SSG34" s="84"/>
      <c r="SSH34" s="84"/>
      <c r="SSI34" s="84"/>
      <c r="SSJ34" s="84"/>
      <c r="SSK34" s="84"/>
      <c r="SSL34" s="84"/>
      <c r="SSM34" s="84"/>
      <c r="SSN34" s="84"/>
      <c r="SSO34" s="84"/>
      <c r="SSP34" s="84"/>
      <c r="SSQ34" s="84"/>
      <c r="SSR34" s="84"/>
      <c r="SSS34" s="84"/>
      <c r="SST34" s="84"/>
      <c r="SSU34" s="84"/>
      <c r="SSV34" s="84"/>
      <c r="SSW34" s="84"/>
      <c r="SSX34" s="84"/>
      <c r="SSY34" s="84"/>
      <c r="SSZ34" s="84"/>
      <c r="STA34" s="84"/>
      <c r="STB34" s="84"/>
      <c r="STC34" s="84"/>
      <c r="STD34" s="84"/>
      <c r="STE34" s="84"/>
      <c r="STF34" s="84"/>
      <c r="STG34" s="84"/>
      <c r="STH34" s="84"/>
      <c r="STI34" s="84"/>
      <c r="STJ34" s="84"/>
      <c r="STK34" s="84"/>
      <c r="STL34" s="84"/>
      <c r="STM34" s="84"/>
      <c r="STN34" s="84"/>
      <c r="STO34" s="84"/>
      <c r="STP34" s="84"/>
      <c r="STQ34" s="84"/>
      <c r="STR34" s="84"/>
      <c r="STS34" s="84"/>
      <c r="STT34" s="84"/>
      <c r="STU34" s="84"/>
      <c r="STV34" s="84"/>
      <c r="STW34" s="84"/>
      <c r="STX34" s="84"/>
      <c r="STY34" s="84"/>
      <c r="STZ34" s="84"/>
      <c r="SUA34" s="84"/>
      <c r="SUB34" s="84"/>
      <c r="SUC34" s="84"/>
      <c r="SUD34" s="84"/>
      <c r="SUE34" s="84"/>
      <c r="SUF34" s="84"/>
      <c r="SUG34" s="84"/>
      <c r="SUH34" s="84"/>
      <c r="SUI34" s="84"/>
      <c r="SUJ34" s="84"/>
      <c r="SUK34" s="84"/>
      <c r="SUL34" s="84"/>
      <c r="SUM34" s="84"/>
      <c r="SUN34" s="84"/>
      <c r="SUO34" s="84"/>
      <c r="SUP34" s="84"/>
      <c r="SUQ34" s="84"/>
      <c r="SUR34" s="84"/>
      <c r="SUS34" s="84"/>
      <c r="SUT34" s="84"/>
      <c r="SUU34" s="84"/>
      <c r="SUV34" s="84"/>
      <c r="SUW34" s="84"/>
      <c r="SUX34" s="84"/>
      <c r="SUY34" s="84"/>
      <c r="SUZ34" s="84"/>
      <c r="SVA34" s="84"/>
      <c r="SVB34" s="84"/>
      <c r="SVC34" s="84"/>
      <c r="SVD34" s="84"/>
      <c r="SVE34" s="84"/>
      <c r="SVF34" s="84"/>
      <c r="SVG34" s="84"/>
      <c r="SVH34" s="84"/>
      <c r="SVI34" s="84"/>
      <c r="SVJ34" s="84"/>
      <c r="SVK34" s="84"/>
      <c r="SVL34" s="84"/>
      <c r="SVM34" s="84"/>
      <c r="SVN34" s="84"/>
      <c r="SVO34" s="84"/>
      <c r="SVP34" s="84"/>
      <c r="SVQ34" s="84"/>
      <c r="SVR34" s="84"/>
      <c r="SVS34" s="84"/>
      <c r="SVT34" s="84"/>
      <c r="SVU34" s="84"/>
      <c r="SVV34" s="84"/>
      <c r="SVW34" s="84"/>
      <c r="SVX34" s="84"/>
      <c r="SVY34" s="84"/>
      <c r="SVZ34" s="84"/>
      <c r="SWA34" s="84"/>
      <c r="SWB34" s="84"/>
      <c r="SWC34" s="84"/>
      <c r="SWD34" s="84"/>
      <c r="SWE34" s="84"/>
      <c r="SWF34" s="84"/>
      <c r="SWG34" s="84"/>
      <c r="SWH34" s="84"/>
      <c r="SWI34" s="84"/>
      <c r="SWJ34" s="84"/>
      <c r="SWK34" s="84"/>
      <c r="SWL34" s="84"/>
      <c r="SWM34" s="84"/>
      <c r="SWN34" s="84"/>
      <c r="SWO34" s="84"/>
      <c r="SWP34" s="84"/>
      <c r="SWQ34" s="84"/>
      <c r="SWR34" s="84"/>
      <c r="SWS34" s="84"/>
      <c r="SWT34" s="84"/>
      <c r="SWU34" s="84"/>
      <c r="SWV34" s="84"/>
      <c r="SWW34" s="84"/>
      <c r="SWX34" s="84"/>
      <c r="SWY34" s="84"/>
      <c r="SWZ34" s="84"/>
      <c r="SXA34" s="84"/>
      <c r="SXB34" s="84"/>
      <c r="SXC34" s="84"/>
      <c r="SXD34" s="84"/>
      <c r="SXE34" s="84"/>
      <c r="SXF34" s="84"/>
      <c r="SXG34" s="84"/>
      <c r="SXH34" s="84"/>
      <c r="SXI34" s="84"/>
      <c r="SXJ34" s="84"/>
      <c r="SXK34" s="84"/>
      <c r="SXL34" s="84"/>
      <c r="SXM34" s="84"/>
      <c r="SXN34" s="84"/>
      <c r="SXO34" s="84"/>
      <c r="SXP34" s="84"/>
      <c r="SXQ34" s="84"/>
      <c r="SXR34" s="84"/>
      <c r="SXS34" s="84"/>
      <c r="SXT34" s="84"/>
      <c r="SXU34" s="84"/>
      <c r="SXV34" s="84"/>
      <c r="SXW34" s="84"/>
      <c r="SXX34" s="84"/>
      <c r="SXY34" s="84"/>
      <c r="SXZ34" s="84"/>
      <c r="SYA34" s="84"/>
      <c r="SYB34" s="84"/>
      <c r="SYC34" s="84"/>
      <c r="SYD34" s="84"/>
      <c r="SYE34" s="84"/>
      <c r="SYF34" s="84"/>
      <c r="SYG34" s="84"/>
      <c r="SYH34" s="84"/>
      <c r="SYI34" s="84"/>
      <c r="SYJ34" s="84"/>
      <c r="SYK34" s="84"/>
      <c r="SYL34" s="84"/>
      <c r="SYM34" s="84"/>
      <c r="SYN34" s="84"/>
      <c r="SYO34" s="84"/>
      <c r="SYP34" s="84"/>
      <c r="SYQ34" s="84"/>
      <c r="SYR34" s="84"/>
      <c r="SYS34" s="84"/>
      <c r="SYT34" s="84"/>
      <c r="SYU34" s="84"/>
      <c r="SYV34" s="84"/>
      <c r="SYW34" s="84"/>
      <c r="SYX34" s="84"/>
      <c r="SYY34" s="84"/>
      <c r="SYZ34" s="84"/>
      <c r="SZA34" s="84"/>
      <c r="SZB34" s="84"/>
      <c r="SZC34" s="84"/>
      <c r="SZD34" s="84"/>
      <c r="SZE34" s="84"/>
      <c r="SZF34" s="84"/>
      <c r="SZG34" s="84"/>
      <c r="SZH34" s="84"/>
      <c r="SZI34" s="84"/>
      <c r="SZJ34" s="84"/>
      <c r="SZK34" s="84"/>
      <c r="SZL34" s="84"/>
      <c r="SZM34" s="84"/>
      <c r="SZN34" s="84"/>
      <c r="SZO34" s="84"/>
      <c r="SZP34" s="84"/>
      <c r="SZQ34" s="84"/>
      <c r="SZR34" s="84"/>
      <c r="SZS34" s="84"/>
      <c r="SZT34" s="84"/>
      <c r="SZU34" s="84"/>
      <c r="SZV34" s="84"/>
      <c r="SZW34" s="84"/>
      <c r="SZX34" s="84"/>
      <c r="SZY34" s="84"/>
      <c r="SZZ34" s="84"/>
      <c r="TAA34" s="84"/>
      <c r="TAB34" s="84"/>
      <c r="TAC34" s="84"/>
      <c r="TAD34" s="84"/>
      <c r="TAE34" s="84"/>
      <c r="TAF34" s="84"/>
      <c r="TAG34" s="84"/>
      <c r="TAH34" s="84"/>
      <c r="TAI34" s="84"/>
      <c r="TAJ34" s="84"/>
      <c r="TAK34" s="84"/>
      <c r="TAL34" s="84"/>
      <c r="TAM34" s="84"/>
      <c r="TAN34" s="84"/>
      <c r="TAO34" s="84"/>
      <c r="TAP34" s="84"/>
      <c r="TAQ34" s="84"/>
      <c r="TAR34" s="84"/>
      <c r="TAS34" s="84"/>
      <c r="TAT34" s="84"/>
      <c r="TAU34" s="84"/>
      <c r="TAV34" s="84"/>
      <c r="TAW34" s="84"/>
      <c r="TAX34" s="84"/>
      <c r="TAY34" s="84"/>
      <c r="TAZ34" s="84"/>
      <c r="TBA34" s="84"/>
      <c r="TBB34" s="84"/>
      <c r="TBC34" s="84"/>
      <c r="TBD34" s="84"/>
      <c r="TBE34" s="84"/>
      <c r="TBF34" s="84"/>
      <c r="TBG34" s="84"/>
      <c r="TBH34" s="84"/>
      <c r="TBI34" s="84"/>
      <c r="TBJ34" s="84"/>
      <c r="TBK34" s="84"/>
      <c r="TBL34" s="84"/>
      <c r="TBM34" s="84"/>
      <c r="TBN34" s="84"/>
      <c r="TBO34" s="84"/>
      <c r="TBP34" s="84"/>
      <c r="TBQ34" s="84"/>
      <c r="TBR34" s="84"/>
      <c r="TBS34" s="84"/>
      <c r="TBT34" s="84"/>
      <c r="TBU34" s="84"/>
      <c r="TBV34" s="84"/>
      <c r="TBW34" s="84"/>
      <c r="TBX34" s="84"/>
      <c r="TBY34" s="84"/>
      <c r="TBZ34" s="84"/>
      <c r="TCA34" s="84"/>
      <c r="TCB34" s="84"/>
      <c r="TCC34" s="84"/>
      <c r="TCD34" s="84"/>
      <c r="TCE34" s="84"/>
      <c r="TCF34" s="84"/>
      <c r="TCG34" s="84"/>
      <c r="TCH34" s="84"/>
      <c r="TCI34" s="84"/>
      <c r="TCJ34" s="84"/>
      <c r="TCK34" s="84"/>
      <c r="TCL34" s="84"/>
      <c r="TCM34" s="84"/>
      <c r="TCN34" s="84"/>
      <c r="TCO34" s="84"/>
      <c r="TCP34" s="84"/>
      <c r="TCQ34" s="84"/>
      <c r="TCR34" s="84"/>
      <c r="TCS34" s="84"/>
      <c r="TCT34" s="84"/>
      <c r="TCU34" s="84"/>
      <c r="TCV34" s="84"/>
      <c r="TCW34" s="84"/>
      <c r="TCX34" s="84"/>
      <c r="TCY34" s="84"/>
      <c r="TCZ34" s="84"/>
      <c r="TDA34" s="84"/>
      <c r="TDB34" s="84"/>
      <c r="TDC34" s="84"/>
      <c r="TDD34" s="84"/>
      <c r="TDE34" s="84"/>
      <c r="TDF34" s="84"/>
      <c r="TDG34" s="84"/>
      <c r="TDH34" s="84"/>
      <c r="TDI34" s="84"/>
      <c r="TDJ34" s="84"/>
      <c r="TDK34" s="84"/>
      <c r="TDL34" s="84"/>
      <c r="TDM34" s="84"/>
      <c r="TDN34" s="84"/>
      <c r="TDO34" s="84"/>
      <c r="TDP34" s="84"/>
      <c r="TDQ34" s="84"/>
      <c r="TDR34" s="84"/>
      <c r="TDS34" s="84"/>
      <c r="TDT34" s="84"/>
      <c r="TDU34" s="84"/>
      <c r="TDV34" s="84"/>
      <c r="TDW34" s="84"/>
      <c r="TDX34" s="84"/>
      <c r="TDY34" s="84"/>
      <c r="TDZ34" s="84"/>
      <c r="TEA34" s="84"/>
      <c r="TEB34" s="84"/>
      <c r="TEC34" s="84"/>
      <c r="TED34" s="84"/>
      <c r="TEE34" s="84"/>
      <c r="TEF34" s="84"/>
      <c r="TEG34" s="84"/>
      <c r="TEH34" s="84"/>
      <c r="TEI34" s="84"/>
      <c r="TEJ34" s="84"/>
      <c r="TEK34" s="84"/>
      <c r="TEL34" s="84"/>
      <c r="TEM34" s="84"/>
      <c r="TEN34" s="84"/>
      <c r="TEO34" s="84"/>
      <c r="TEP34" s="84"/>
      <c r="TEQ34" s="84"/>
      <c r="TER34" s="84"/>
      <c r="TES34" s="84"/>
      <c r="TET34" s="84"/>
      <c r="TEU34" s="84"/>
      <c r="TEV34" s="84"/>
      <c r="TEW34" s="84"/>
      <c r="TEX34" s="84"/>
      <c r="TEY34" s="84"/>
      <c r="TEZ34" s="84"/>
      <c r="TFA34" s="84"/>
      <c r="TFB34" s="84"/>
      <c r="TFC34" s="84"/>
      <c r="TFD34" s="84"/>
      <c r="TFE34" s="84"/>
      <c r="TFF34" s="84"/>
      <c r="TFG34" s="84"/>
      <c r="TFH34" s="84"/>
      <c r="TFI34" s="84"/>
      <c r="TFJ34" s="84"/>
      <c r="TFK34" s="84"/>
      <c r="TFL34" s="84"/>
      <c r="TFM34" s="84"/>
      <c r="TFN34" s="84"/>
      <c r="TFO34" s="84"/>
      <c r="TFP34" s="84"/>
      <c r="TFQ34" s="84"/>
      <c r="TFR34" s="84"/>
      <c r="TFS34" s="84"/>
      <c r="TFT34" s="84"/>
      <c r="TFU34" s="84"/>
      <c r="TFV34" s="84"/>
      <c r="TFW34" s="84"/>
      <c r="TFX34" s="84"/>
      <c r="TFY34" s="84"/>
      <c r="TFZ34" s="84"/>
      <c r="TGA34" s="84"/>
      <c r="TGB34" s="84"/>
      <c r="TGC34" s="84"/>
      <c r="TGD34" s="84"/>
      <c r="TGE34" s="84"/>
      <c r="TGF34" s="84"/>
      <c r="TGG34" s="84"/>
      <c r="TGH34" s="84"/>
      <c r="TGI34" s="84"/>
      <c r="TGJ34" s="84"/>
      <c r="TGK34" s="84"/>
      <c r="TGL34" s="84"/>
      <c r="TGM34" s="84"/>
      <c r="TGN34" s="84"/>
      <c r="TGO34" s="84"/>
      <c r="TGP34" s="84"/>
      <c r="TGQ34" s="84"/>
      <c r="TGR34" s="84"/>
      <c r="TGS34" s="84"/>
      <c r="TGT34" s="84"/>
      <c r="TGU34" s="84"/>
      <c r="TGV34" s="84"/>
      <c r="TGW34" s="84"/>
      <c r="TGX34" s="84"/>
      <c r="TGY34" s="84"/>
      <c r="TGZ34" s="84"/>
      <c r="THA34" s="84"/>
      <c r="THB34" s="84"/>
      <c r="THC34" s="84"/>
      <c r="THD34" s="84"/>
      <c r="THE34" s="84"/>
      <c r="THF34" s="84"/>
      <c r="THG34" s="84"/>
      <c r="THH34" s="84"/>
      <c r="THI34" s="84"/>
      <c r="THJ34" s="84"/>
      <c r="THK34" s="84"/>
      <c r="THL34" s="84"/>
      <c r="THM34" s="84"/>
      <c r="THN34" s="84"/>
      <c r="THO34" s="84"/>
      <c r="THP34" s="84"/>
      <c r="THQ34" s="84"/>
      <c r="THR34" s="84"/>
      <c r="THS34" s="84"/>
      <c r="THT34" s="84"/>
      <c r="THU34" s="84"/>
      <c r="THV34" s="84"/>
      <c r="THW34" s="84"/>
      <c r="THX34" s="84"/>
      <c r="THY34" s="84"/>
      <c r="THZ34" s="84"/>
      <c r="TIA34" s="84"/>
      <c r="TIB34" s="84"/>
      <c r="TIC34" s="84"/>
      <c r="TID34" s="84"/>
      <c r="TIE34" s="84"/>
      <c r="TIF34" s="84"/>
      <c r="TIG34" s="84"/>
      <c r="TIH34" s="84"/>
      <c r="TII34" s="84"/>
      <c r="TIJ34" s="84"/>
      <c r="TIK34" s="84"/>
      <c r="TIL34" s="84"/>
      <c r="TIM34" s="84"/>
      <c r="TIN34" s="84"/>
      <c r="TIO34" s="84"/>
      <c r="TIP34" s="84"/>
      <c r="TIQ34" s="84"/>
      <c r="TIR34" s="84"/>
      <c r="TIS34" s="84"/>
      <c r="TIT34" s="84"/>
      <c r="TIU34" s="84"/>
      <c r="TIV34" s="84"/>
      <c r="TIW34" s="84"/>
      <c r="TIX34" s="84"/>
      <c r="TIY34" s="84"/>
      <c r="TIZ34" s="84"/>
      <c r="TJA34" s="84"/>
      <c r="TJB34" s="84"/>
      <c r="TJC34" s="84"/>
      <c r="TJD34" s="84"/>
      <c r="TJE34" s="84"/>
      <c r="TJF34" s="84"/>
      <c r="TJG34" s="84"/>
      <c r="TJH34" s="84"/>
      <c r="TJI34" s="84"/>
      <c r="TJJ34" s="84"/>
      <c r="TJK34" s="84"/>
      <c r="TJL34" s="84"/>
      <c r="TJM34" s="84"/>
      <c r="TJN34" s="84"/>
      <c r="TJO34" s="84"/>
      <c r="TJP34" s="84"/>
      <c r="TJQ34" s="84"/>
      <c r="TJR34" s="84"/>
      <c r="TJS34" s="84"/>
      <c r="TJT34" s="84"/>
      <c r="TJU34" s="84"/>
      <c r="TJV34" s="84"/>
      <c r="TJW34" s="84"/>
      <c r="TJX34" s="84"/>
      <c r="TJY34" s="84"/>
      <c r="TJZ34" s="84"/>
      <c r="TKA34" s="84"/>
      <c r="TKB34" s="84"/>
      <c r="TKC34" s="84"/>
      <c r="TKD34" s="84"/>
      <c r="TKE34" s="84"/>
      <c r="TKF34" s="84"/>
      <c r="TKG34" s="84"/>
      <c r="TKH34" s="84"/>
      <c r="TKI34" s="84"/>
      <c r="TKJ34" s="84"/>
      <c r="TKK34" s="84"/>
      <c r="TKL34" s="84"/>
      <c r="TKM34" s="84"/>
      <c r="TKN34" s="84"/>
      <c r="TKO34" s="84"/>
      <c r="TKP34" s="84"/>
      <c r="TKQ34" s="84"/>
      <c r="TKR34" s="84"/>
      <c r="TKS34" s="84"/>
      <c r="TKT34" s="84"/>
      <c r="TKU34" s="84"/>
      <c r="TKV34" s="84"/>
      <c r="TKW34" s="84"/>
      <c r="TKX34" s="84"/>
      <c r="TKY34" s="84"/>
      <c r="TKZ34" s="84"/>
      <c r="TLA34" s="84"/>
      <c r="TLB34" s="84"/>
      <c r="TLC34" s="84"/>
      <c r="TLD34" s="84"/>
      <c r="TLE34" s="84"/>
      <c r="TLF34" s="84"/>
      <c r="TLG34" s="84"/>
      <c r="TLH34" s="84"/>
      <c r="TLI34" s="84"/>
      <c r="TLJ34" s="84"/>
      <c r="TLK34" s="84"/>
      <c r="TLL34" s="84"/>
      <c r="TLM34" s="84"/>
      <c r="TLN34" s="84"/>
      <c r="TLO34" s="84"/>
      <c r="TLP34" s="84"/>
      <c r="TLQ34" s="84"/>
      <c r="TLR34" s="84"/>
      <c r="TLS34" s="84"/>
      <c r="TLT34" s="84"/>
      <c r="TLU34" s="84"/>
      <c r="TLV34" s="84"/>
      <c r="TLW34" s="84"/>
      <c r="TLX34" s="84"/>
      <c r="TLY34" s="84"/>
      <c r="TLZ34" s="84"/>
      <c r="TMA34" s="84"/>
      <c r="TMB34" s="84"/>
      <c r="TMC34" s="84"/>
      <c r="TMD34" s="84"/>
      <c r="TME34" s="84"/>
      <c r="TMF34" s="84"/>
      <c r="TMG34" s="84"/>
      <c r="TMH34" s="84"/>
      <c r="TMI34" s="84"/>
      <c r="TMJ34" s="84"/>
      <c r="TMK34" s="84"/>
      <c r="TML34" s="84"/>
      <c r="TMM34" s="84"/>
      <c r="TMN34" s="84"/>
      <c r="TMO34" s="84"/>
      <c r="TMP34" s="84"/>
      <c r="TMQ34" s="84"/>
      <c r="TMR34" s="84"/>
      <c r="TMS34" s="84"/>
      <c r="TMT34" s="84"/>
      <c r="TMU34" s="84"/>
      <c r="TMV34" s="84"/>
      <c r="TMW34" s="84"/>
      <c r="TMX34" s="84"/>
      <c r="TMY34" s="84"/>
      <c r="TMZ34" s="84"/>
      <c r="TNA34" s="84"/>
      <c r="TNB34" s="84"/>
      <c r="TNC34" s="84"/>
      <c r="TND34" s="84"/>
      <c r="TNE34" s="84"/>
      <c r="TNF34" s="84"/>
      <c r="TNG34" s="84"/>
      <c r="TNH34" s="84"/>
      <c r="TNI34" s="84"/>
      <c r="TNJ34" s="84"/>
      <c r="TNK34" s="84"/>
      <c r="TNL34" s="84"/>
      <c r="TNM34" s="84"/>
      <c r="TNN34" s="84"/>
      <c r="TNO34" s="84"/>
      <c r="TNP34" s="84"/>
      <c r="TNQ34" s="84"/>
      <c r="TNR34" s="84"/>
      <c r="TNS34" s="84"/>
      <c r="TNT34" s="84"/>
      <c r="TNU34" s="84"/>
      <c r="TNV34" s="84"/>
      <c r="TNW34" s="84"/>
      <c r="TNX34" s="84"/>
      <c r="TNY34" s="84"/>
      <c r="TNZ34" s="84"/>
      <c r="TOA34" s="84"/>
      <c r="TOB34" s="84"/>
      <c r="TOC34" s="84"/>
      <c r="TOD34" s="84"/>
      <c r="TOE34" s="84"/>
      <c r="TOF34" s="84"/>
      <c r="TOG34" s="84"/>
      <c r="TOH34" s="84"/>
      <c r="TOI34" s="84"/>
      <c r="TOJ34" s="84"/>
      <c r="TOK34" s="84"/>
      <c r="TOL34" s="84"/>
      <c r="TOM34" s="84"/>
      <c r="TON34" s="84"/>
      <c r="TOO34" s="84"/>
      <c r="TOP34" s="84"/>
      <c r="TOQ34" s="84"/>
      <c r="TOR34" s="84"/>
      <c r="TOS34" s="84"/>
      <c r="TOT34" s="84"/>
      <c r="TOU34" s="84"/>
      <c r="TOV34" s="84"/>
      <c r="TOW34" s="84"/>
      <c r="TOX34" s="84"/>
      <c r="TOY34" s="84"/>
      <c r="TOZ34" s="84"/>
      <c r="TPA34" s="84"/>
      <c r="TPB34" s="84"/>
      <c r="TPC34" s="84"/>
      <c r="TPD34" s="84"/>
      <c r="TPE34" s="84"/>
      <c r="TPF34" s="84"/>
      <c r="TPG34" s="84"/>
      <c r="TPH34" s="84"/>
      <c r="TPI34" s="84"/>
      <c r="TPJ34" s="84"/>
      <c r="TPK34" s="84"/>
      <c r="TPL34" s="84"/>
      <c r="TPM34" s="84"/>
      <c r="TPN34" s="84"/>
      <c r="TPO34" s="84"/>
      <c r="TPP34" s="84"/>
      <c r="TPQ34" s="84"/>
      <c r="TPR34" s="84"/>
      <c r="TPS34" s="84"/>
      <c r="TPT34" s="84"/>
      <c r="TPU34" s="84"/>
      <c r="TPV34" s="84"/>
      <c r="TPW34" s="84"/>
      <c r="TPX34" s="84"/>
      <c r="TPY34" s="84"/>
      <c r="TPZ34" s="84"/>
      <c r="TQA34" s="84"/>
      <c r="TQB34" s="84"/>
      <c r="TQC34" s="84"/>
      <c r="TQD34" s="84"/>
      <c r="TQE34" s="84"/>
      <c r="TQF34" s="84"/>
      <c r="TQG34" s="84"/>
      <c r="TQH34" s="84"/>
      <c r="TQI34" s="84"/>
      <c r="TQJ34" s="84"/>
      <c r="TQK34" s="84"/>
      <c r="TQL34" s="84"/>
      <c r="TQM34" s="84"/>
      <c r="TQN34" s="84"/>
      <c r="TQO34" s="84"/>
      <c r="TQP34" s="84"/>
      <c r="TQQ34" s="84"/>
      <c r="TQR34" s="84"/>
      <c r="TQS34" s="84"/>
      <c r="TQT34" s="84"/>
      <c r="TQU34" s="84"/>
      <c r="TQV34" s="84"/>
      <c r="TQW34" s="84"/>
      <c r="TQX34" s="84"/>
      <c r="TQY34" s="84"/>
      <c r="TQZ34" s="84"/>
      <c r="TRA34" s="84"/>
      <c r="TRB34" s="84"/>
      <c r="TRC34" s="84"/>
      <c r="TRD34" s="84"/>
      <c r="TRE34" s="84"/>
      <c r="TRF34" s="84"/>
      <c r="TRG34" s="84"/>
      <c r="TRH34" s="84"/>
      <c r="TRI34" s="84"/>
      <c r="TRJ34" s="84"/>
      <c r="TRK34" s="84"/>
      <c r="TRL34" s="84"/>
      <c r="TRM34" s="84"/>
      <c r="TRN34" s="84"/>
      <c r="TRO34" s="84"/>
      <c r="TRP34" s="84"/>
      <c r="TRQ34" s="84"/>
      <c r="TRR34" s="84"/>
      <c r="TRS34" s="84"/>
      <c r="TRT34" s="84"/>
      <c r="TRU34" s="84"/>
      <c r="TRV34" s="84"/>
      <c r="TRW34" s="84"/>
      <c r="TRX34" s="84"/>
      <c r="TRY34" s="84"/>
      <c r="TRZ34" s="84"/>
      <c r="TSA34" s="84"/>
      <c r="TSB34" s="84"/>
      <c r="TSC34" s="84"/>
      <c r="TSD34" s="84"/>
      <c r="TSE34" s="84"/>
      <c r="TSF34" s="84"/>
      <c r="TSG34" s="84"/>
      <c r="TSH34" s="84"/>
      <c r="TSI34" s="84"/>
      <c r="TSJ34" s="84"/>
      <c r="TSK34" s="84"/>
      <c r="TSL34" s="84"/>
      <c r="TSM34" s="84"/>
      <c r="TSN34" s="84"/>
      <c r="TSO34" s="84"/>
      <c r="TSP34" s="84"/>
      <c r="TSQ34" s="84"/>
      <c r="TSR34" s="84"/>
      <c r="TSS34" s="84"/>
      <c r="TST34" s="84"/>
      <c r="TSU34" s="84"/>
      <c r="TSV34" s="84"/>
      <c r="TSW34" s="84"/>
      <c r="TSX34" s="84"/>
      <c r="TSY34" s="84"/>
      <c r="TSZ34" s="84"/>
      <c r="TTA34" s="84"/>
      <c r="TTB34" s="84"/>
      <c r="TTC34" s="84"/>
      <c r="TTD34" s="84"/>
      <c r="TTE34" s="84"/>
      <c r="TTF34" s="84"/>
      <c r="TTG34" s="84"/>
      <c r="TTH34" s="84"/>
      <c r="TTI34" s="84"/>
      <c r="TTJ34" s="84"/>
      <c r="TTK34" s="84"/>
      <c r="TTL34" s="84"/>
      <c r="TTM34" s="84"/>
      <c r="TTN34" s="84"/>
      <c r="TTO34" s="84"/>
      <c r="TTP34" s="84"/>
      <c r="TTQ34" s="84"/>
      <c r="TTR34" s="84"/>
      <c r="TTS34" s="84"/>
      <c r="TTT34" s="84"/>
      <c r="TTU34" s="84"/>
      <c r="TTV34" s="84"/>
      <c r="TTW34" s="84"/>
      <c r="TTX34" s="84"/>
      <c r="TTY34" s="84"/>
      <c r="TTZ34" s="84"/>
      <c r="TUA34" s="84"/>
      <c r="TUB34" s="84"/>
      <c r="TUC34" s="84"/>
      <c r="TUD34" s="84"/>
      <c r="TUE34" s="84"/>
      <c r="TUF34" s="84"/>
      <c r="TUG34" s="84"/>
      <c r="TUH34" s="84"/>
      <c r="TUI34" s="84"/>
      <c r="TUJ34" s="84"/>
      <c r="TUK34" s="84"/>
      <c r="TUL34" s="84"/>
      <c r="TUM34" s="84"/>
      <c r="TUN34" s="84"/>
      <c r="TUO34" s="84"/>
      <c r="TUP34" s="84"/>
      <c r="TUQ34" s="84"/>
      <c r="TUR34" s="84"/>
      <c r="TUS34" s="84"/>
      <c r="TUT34" s="84"/>
      <c r="TUU34" s="84"/>
      <c r="TUV34" s="84"/>
      <c r="TUW34" s="84"/>
      <c r="TUX34" s="84"/>
      <c r="TUY34" s="84"/>
      <c r="TUZ34" s="84"/>
      <c r="TVA34" s="84"/>
      <c r="TVB34" s="84"/>
      <c r="TVC34" s="84"/>
      <c r="TVD34" s="84"/>
      <c r="TVE34" s="84"/>
      <c r="TVF34" s="84"/>
      <c r="TVG34" s="84"/>
      <c r="TVH34" s="84"/>
      <c r="TVI34" s="84"/>
      <c r="TVJ34" s="84"/>
      <c r="TVK34" s="84"/>
      <c r="TVL34" s="84"/>
      <c r="TVM34" s="84"/>
      <c r="TVN34" s="84"/>
      <c r="TVO34" s="84"/>
      <c r="TVP34" s="84"/>
      <c r="TVQ34" s="84"/>
      <c r="TVR34" s="84"/>
      <c r="TVS34" s="84"/>
      <c r="TVT34" s="84"/>
      <c r="TVU34" s="84"/>
      <c r="TVV34" s="84"/>
      <c r="TVW34" s="84"/>
      <c r="TVX34" s="84"/>
      <c r="TVY34" s="84"/>
      <c r="TVZ34" s="84"/>
      <c r="TWA34" s="84"/>
      <c r="TWB34" s="84"/>
      <c r="TWC34" s="84"/>
      <c r="TWD34" s="84"/>
      <c r="TWE34" s="84"/>
      <c r="TWF34" s="84"/>
      <c r="TWG34" s="84"/>
      <c r="TWH34" s="84"/>
      <c r="TWI34" s="84"/>
      <c r="TWJ34" s="84"/>
      <c r="TWK34" s="84"/>
      <c r="TWL34" s="84"/>
      <c r="TWM34" s="84"/>
      <c r="TWN34" s="84"/>
      <c r="TWO34" s="84"/>
      <c r="TWP34" s="84"/>
      <c r="TWQ34" s="84"/>
      <c r="TWR34" s="84"/>
      <c r="TWS34" s="84"/>
      <c r="TWT34" s="84"/>
      <c r="TWU34" s="84"/>
      <c r="TWV34" s="84"/>
      <c r="TWW34" s="84"/>
      <c r="TWX34" s="84"/>
      <c r="TWY34" s="84"/>
      <c r="TWZ34" s="84"/>
      <c r="TXA34" s="84"/>
      <c r="TXB34" s="84"/>
      <c r="TXC34" s="84"/>
      <c r="TXD34" s="84"/>
      <c r="TXE34" s="84"/>
      <c r="TXF34" s="84"/>
      <c r="TXG34" s="84"/>
      <c r="TXH34" s="84"/>
      <c r="TXI34" s="84"/>
      <c r="TXJ34" s="84"/>
      <c r="TXK34" s="84"/>
      <c r="TXL34" s="84"/>
      <c r="TXM34" s="84"/>
      <c r="TXN34" s="84"/>
      <c r="TXO34" s="84"/>
      <c r="TXP34" s="84"/>
      <c r="TXQ34" s="84"/>
      <c r="TXR34" s="84"/>
      <c r="TXS34" s="84"/>
      <c r="TXT34" s="84"/>
      <c r="TXU34" s="84"/>
      <c r="TXV34" s="84"/>
      <c r="TXW34" s="84"/>
      <c r="TXX34" s="84"/>
      <c r="TXY34" s="84"/>
      <c r="TXZ34" s="84"/>
      <c r="TYA34" s="84"/>
      <c r="TYB34" s="84"/>
      <c r="TYC34" s="84"/>
      <c r="TYD34" s="84"/>
      <c r="TYE34" s="84"/>
      <c r="TYF34" s="84"/>
      <c r="TYG34" s="84"/>
      <c r="TYH34" s="84"/>
      <c r="TYI34" s="84"/>
      <c r="TYJ34" s="84"/>
      <c r="TYK34" s="84"/>
      <c r="TYL34" s="84"/>
      <c r="TYM34" s="84"/>
      <c r="TYN34" s="84"/>
      <c r="TYO34" s="84"/>
      <c r="TYP34" s="84"/>
      <c r="TYQ34" s="84"/>
      <c r="TYR34" s="84"/>
      <c r="TYS34" s="84"/>
      <c r="TYT34" s="84"/>
      <c r="TYU34" s="84"/>
      <c r="TYV34" s="84"/>
      <c r="TYW34" s="84"/>
      <c r="TYX34" s="84"/>
      <c r="TYY34" s="84"/>
      <c r="TYZ34" s="84"/>
      <c r="TZA34" s="84"/>
      <c r="TZB34" s="84"/>
      <c r="TZC34" s="84"/>
      <c r="TZD34" s="84"/>
      <c r="TZE34" s="84"/>
      <c r="TZF34" s="84"/>
      <c r="TZG34" s="84"/>
      <c r="TZH34" s="84"/>
      <c r="TZI34" s="84"/>
      <c r="TZJ34" s="84"/>
      <c r="TZK34" s="84"/>
      <c r="TZL34" s="84"/>
      <c r="TZM34" s="84"/>
      <c r="TZN34" s="84"/>
      <c r="TZO34" s="84"/>
      <c r="TZP34" s="84"/>
      <c r="TZQ34" s="84"/>
      <c r="TZR34" s="84"/>
      <c r="TZS34" s="84"/>
      <c r="TZT34" s="84"/>
      <c r="TZU34" s="84"/>
      <c r="TZV34" s="84"/>
      <c r="TZW34" s="84"/>
      <c r="TZX34" s="84"/>
      <c r="TZY34" s="84"/>
      <c r="TZZ34" s="84"/>
      <c r="UAA34" s="84"/>
      <c r="UAB34" s="84"/>
      <c r="UAC34" s="84"/>
      <c r="UAD34" s="84"/>
      <c r="UAE34" s="84"/>
      <c r="UAF34" s="84"/>
      <c r="UAG34" s="84"/>
      <c r="UAH34" s="84"/>
      <c r="UAI34" s="84"/>
      <c r="UAJ34" s="84"/>
      <c r="UAK34" s="84"/>
      <c r="UAL34" s="84"/>
      <c r="UAM34" s="84"/>
      <c r="UAN34" s="84"/>
      <c r="UAO34" s="84"/>
      <c r="UAP34" s="84"/>
      <c r="UAQ34" s="84"/>
      <c r="UAR34" s="84"/>
      <c r="UAS34" s="84"/>
      <c r="UAT34" s="84"/>
      <c r="UAU34" s="84"/>
      <c r="UAV34" s="84"/>
      <c r="UAW34" s="84"/>
      <c r="UAX34" s="84"/>
      <c r="UAY34" s="84"/>
      <c r="UAZ34" s="84"/>
      <c r="UBA34" s="84"/>
      <c r="UBB34" s="84"/>
      <c r="UBC34" s="84"/>
      <c r="UBD34" s="84"/>
      <c r="UBE34" s="84"/>
      <c r="UBF34" s="84"/>
      <c r="UBG34" s="84"/>
      <c r="UBH34" s="84"/>
      <c r="UBI34" s="84"/>
      <c r="UBJ34" s="84"/>
      <c r="UBK34" s="84"/>
      <c r="UBL34" s="84"/>
      <c r="UBM34" s="84"/>
      <c r="UBN34" s="84"/>
      <c r="UBO34" s="84"/>
      <c r="UBP34" s="84"/>
      <c r="UBQ34" s="84"/>
      <c r="UBR34" s="84"/>
      <c r="UBS34" s="84"/>
      <c r="UBT34" s="84"/>
      <c r="UBU34" s="84"/>
      <c r="UBV34" s="84"/>
      <c r="UBW34" s="84"/>
      <c r="UBX34" s="84"/>
      <c r="UBY34" s="84"/>
      <c r="UBZ34" s="84"/>
      <c r="UCA34" s="84"/>
      <c r="UCB34" s="84"/>
      <c r="UCC34" s="84"/>
      <c r="UCD34" s="84"/>
      <c r="UCE34" s="84"/>
      <c r="UCF34" s="84"/>
      <c r="UCG34" s="84"/>
      <c r="UCH34" s="84"/>
      <c r="UCI34" s="84"/>
      <c r="UCJ34" s="84"/>
      <c r="UCK34" s="84"/>
      <c r="UCL34" s="84"/>
      <c r="UCM34" s="84"/>
      <c r="UCN34" s="84"/>
      <c r="UCO34" s="84"/>
      <c r="UCP34" s="84"/>
      <c r="UCQ34" s="84"/>
      <c r="UCR34" s="84"/>
      <c r="UCS34" s="84"/>
      <c r="UCT34" s="84"/>
      <c r="UCU34" s="84"/>
      <c r="UCV34" s="84"/>
      <c r="UCW34" s="84"/>
      <c r="UCX34" s="84"/>
      <c r="UCY34" s="84"/>
      <c r="UCZ34" s="84"/>
      <c r="UDA34" s="84"/>
      <c r="UDB34" s="84"/>
      <c r="UDC34" s="84"/>
      <c r="UDD34" s="84"/>
      <c r="UDE34" s="84"/>
      <c r="UDF34" s="84"/>
      <c r="UDG34" s="84"/>
      <c r="UDH34" s="84"/>
      <c r="UDI34" s="84"/>
      <c r="UDJ34" s="84"/>
      <c r="UDK34" s="84"/>
      <c r="UDL34" s="84"/>
      <c r="UDM34" s="84"/>
      <c r="UDN34" s="84"/>
      <c r="UDO34" s="84"/>
      <c r="UDP34" s="84"/>
      <c r="UDQ34" s="84"/>
      <c r="UDR34" s="84"/>
      <c r="UDS34" s="84"/>
      <c r="UDT34" s="84"/>
      <c r="UDU34" s="84"/>
      <c r="UDV34" s="84"/>
      <c r="UDW34" s="84"/>
      <c r="UDX34" s="84"/>
      <c r="UDY34" s="84"/>
      <c r="UDZ34" s="84"/>
      <c r="UEA34" s="84"/>
      <c r="UEB34" s="84"/>
      <c r="UEC34" s="84"/>
      <c r="UED34" s="84"/>
      <c r="UEE34" s="84"/>
      <c r="UEF34" s="84"/>
      <c r="UEG34" s="84"/>
      <c r="UEH34" s="84"/>
      <c r="UEI34" s="84"/>
      <c r="UEJ34" s="84"/>
      <c r="UEK34" s="84"/>
      <c r="UEL34" s="84"/>
      <c r="UEM34" s="84"/>
      <c r="UEN34" s="84"/>
      <c r="UEO34" s="84"/>
      <c r="UEP34" s="84"/>
      <c r="UEQ34" s="84"/>
      <c r="UER34" s="84"/>
      <c r="UES34" s="84"/>
      <c r="UET34" s="84"/>
      <c r="UEU34" s="84"/>
      <c r="UEV34" s="84"/>
      <c r="UEW34" s="84"/>
      <c r="UEX34" s="84"/>
      <c r="UEY34" s="84"/>
      <c r="UEZ34" s="84"/>
      <c r="UFA34" s="84"/>
      <c r="UFB34" s="84"/>
      <c r="UFC34" s="84"/>
      <c r="UFD34" s="84"/>
      <c r="UFE34" s="84"/>
      <c r="UFF34" s="84"/>
      <c r="UFG34" s="84"/>
      <c r="UFH34" s="84"/>
      <c r="UFI34" s="84"/>
      <c r="UFJ34" s="84"/>
      <c r="UFK34" s="84"/>
      <c r="UFL34" s="84"/>
      <c r="UFM34" s="84"/>
      <c r="UFN34" s="84"/>
      <c r="UFO34" s="84"/>
      <c r="UFP34" s="84"/>
      <c r="UFQ34" s="84"/>
      <c r="UFR34" s="84"/>
      <c r="UFS34" s="84"/>
      <c r="UFT34" s="84"/>
      <c r="UFU34" s="84"/>
      <c r="UFV34" s="84"/>
      <c r="UFW34" s="84"/>
      <c r="UFX34" s="84"/>
      <c r="UFY34" s="84"/>
      <c r="UFZ34" s="84"/>
      <c r="UGA34" s="84"/>
      <c r="UGB34" s="84"/>
      <c r="UGC34" s="84"/>
      <c r="UGD34" s="84"/>
      <c r="UGE34" s="84"/>
      <c r="UGF34" s="84"/>
      <c r="UGG34" s="84"/>
      <c r="UGH34" s="84"/>
      <c r="UGI34" s="84"/>
      <c r="UGJ34" s="84"/>
      <c r="UGK34" s="84"/>
      <c r="UGL34" s="84"/>
      <c r="UGM34" s="84"/>
      <c r="UGN34" s="84"/>
      <c r="UGO34" s="84"/>
      <c r="UGP34" s="84"/>
      <c r="UGQ34" s="84"/>
      <c r="UGR34" s="84"/>
      <c r="UGS34" s="84"/>
      <c r="UGT34" s="84"/>
      <c r="UGU34" s="84"/>
      <c r="UGV34" s="84"/>
      <c r="UGW34" s="84"/>
      <c r="UGX34" s="84"/>
      <c r="UGY34" s="84"/>
      <c r="UGZ34" s="84"/>
      <c r="UHA34" s="84"/>
      <c r="UHB34" s="84"/>
      <c r="UHC34" s="84"/>
      <c r="UHD34" s="84"/>
      <c r="UHE34" s="84"/>
      <c r="UHF34" s="84"/>
      <c r="UHG34" s="84"/>
      <c r="UHH34" s="84"/>
      <c r="UHI34" s="84"/>
      <c r="UHJ34" s="84"/>
      <c r="UHK34" s="84"/>
      <c r="UHL34" s="84"/>
      <c r="UHM34" s="84"/>
      <c r="UHN34" s="84"/>
      <c r="UHO34" s="84"/>
      <c r="UHP34" s="84"/>
      <c r="UHQ34" s="84"/>
      <c r="UHR34" s="84"/>
      <c r="UHS34" s="84"/>
      <c r="UHT34" s="84"/>
      <c r="UHU34" s="84"/>
      <c r="UHV34" s="84"/>
      <c r="UHW34" s="84"/>
      <c r="UHX34" s="84"/>
      <c r="UHY34" s="84"/>
      <c r="UHZ34" s="84"/>
      <c r="UIA34" s="84"/>
      <c r="UIB34" s="84"/>
      <c r="UIC34" s="84"/>
      <c r="UID34" s="84"/>
      <c r="UIE34" s="84"/>
      <c r="UIF34" s="84"/>
      <c r="UIG34" s="84"/>
      <c r="UIH34" s="84"/>
      <c r="UII34" s="84"/>
      <c r="UIJ34" s="84"/>
      <c r="UIK34" s="84"/>
      <c r="UIL34" s="84"/>
      <c r="UIM34" s="84"/>
      <c r="UIN34" s="84"/>
      <c r="UIO34" s="84"/>
      <c r="UIP34" s="84"/>
      <c r="UIQ34" s="84"/>
      <c r="UIR34" s="84"/>
      <c r="UIS34" s="84"/>
      <c r="UIT34" s="84"/>
      <c r="UIU34" s="84"/>
      <c r="UIV34" s="84"/>
      <c r="UIW34" s="84"/>
      <c r="UIX34" s="84"/>
      <c r="UIY34" s="84"/>
      <c r="UIZ34" s="84"/>
      <c r="UJA34" s="84"/>
      <c r="UJB34" s="84"/>
      <c r="UJC34" s="84"/>
      <c r="UJD34" s="84"/>
      <c r="UJE34" s="84"/>
      <c r="UJF34" s="84"/>
      <c r="UJG34" s="84"/>
      <c r="UJH34" s="84"/>
      <c r="UJI34" s="84"/>
      <c r="UJJ34" s="84"/>
      <c r="UJK34" s="84"/>
      <c r="UJL34" s="84"/>
      <c r="UJM34" s="84"/>
      <c r="UJN34" s="84"/>
      <c r="UJO34" s="84"/>
      <c r="UJP34" s="84"/>
      <c r="UJQ34" s="84"/>
      <c r="UJR34" s="84"/>
      <c r="UJS34" s="84"/>
      <c r="UJT34" s="84"/>
      <c r="UJU34" s="84"/>
      <c r="UJV34" s="84"/>
      <c r="UJW34" s="84"/>
      <c r="UJX34" s="84"/>
      <c r="UJY34" s="84"/>
      <c r="UJZ34" s="84"/>
      <c r="UKA34" s="84"/>
      <c r="UKB34" s="84"/>
      <c r="UKC34" s="84"/>
      <c r="UKD34" s="84"/>
      <c r="UKE34" s="84"/>
      <c r="UKF34" s="84"/>
      <c r="UKG34" s="84"/>
      <c r="UKH34" s="84"/>
      <c r="UKI34" s="84"/>
      <c r="UKJ34" s="84"/>
      <c r="UKK34" s="84"/>
      <c r="UKL34" s="84"/>
      <c r="UKM34" s="84"/>
      <c r="UKN34" s="84"/>
      <c r="UKO34" s="84"/>
      <c r="UKP34" s="84"/>
      <c r="UKQ34" s="84"/>
      <c r="UKR34" s="84"/>
      <c r="UKS34" s="84"/>
      <c r="UKT34" s="84"/>
      <c r="UKU34" s="84"/>
      <c r="UKV34" s="84"/>
      <c r="UKW34" s="84"/>
      <c r="UKX34" s="84"/>
      <c r="UKY34" s="84"/>
      <c r="UKZ34" s="84"/>
      <c r="ULA34" s="84"/>
      <c r="ULB34" s="84"/>
      <c r="ULC34" s="84"/>
      <c r="ULD34" s="84"/>
      <c r="ULE34" s="84"/>
      <c r="ULF34" s="84"/>
      <c r="ULG34" s="84"/>
      <c r="ULH34" s="84"/>
      <c r="ULI34" s="84"/>
      <c r="ULJ34" s="84"/>
      <c r="ULK34" s="84"/>
      <c r="ULL34" s="84"/>
      <c r="ULM34" s="84"/>
      <c r="ULN34" s="84"/>
      <c r="ULO34" s="84"/>
      <c r="ULP34" s="84"/>
      <c r="ULQ34" s="84"/>
      <c r="ULR34" s="84"/>
      <c r="ULS34" s="84"/>
      <c r="ULT34" s="84"/>
      <c r="ULU34" s="84"/>
      <c r="ULV34" s="84"/>
      <c r="ULW34" s="84"/>
      <c r="ULX34" s="84"/>
      <c r="ULY34" s="84"/>
      <c r="ULZ34" s="84"/>
      <c r="UMA34" s="84"/>
      <c r="UMB34" s="84"/>
      <c r="UMC34" s="84"/>
      <c r="UMD34" s="84"/>
      <c r="UME34" s="84"/>
      <c r="UMF34" s="84"/>
      <c r="UMG34" s="84"/>
      <c r="UMH34" s="84"/>
      <c r="UMI34" s="84"/>
      <c r="UMJ34" s="84"/>
      <c r="UMK34" s="84"/>
      <c r="UML34" s="84"/>
      <c r="UMM34" s="84"/>
      <c r="UMN34" s="84"/>
      <c r="UMO34" s="84"/>
      <c r="UMP34" s="84"/>
      <c r="UMQ34" s="84"/>
      <c r="UMR34" s="84"/>
      <c r="UMS34" s="84"/>
      <c r="UMT34" s="84"/>
      <c r="UMU34" s="84"/>
      <c r="UMV34" s="84"/>
      <c r="UMW34" s="84"/>
      <c r="UMX34" s="84"/>
      <c r="UMY34" s="84"/>
      <c r="UMZ34" s="84"/>
      <c r="UNA34" s="84"/>
      <c r="UNB34" s="84"/>
      <c r="UNC34" s="84"/>
      <c r="UND34" s="84"/>
      <c r="UNE34" s="84"/>
      <c r="UNF34" s="84"/>
      <c r="UNG34" s="84"/>
      <c r="UNH34" s="84"/>
      <c r="UNI34" s="84"/>
      <c r="UNJ34" s="84"/>
      <c r="UNK34" s="84"/>
      <c r="UNL34" s="84"/>
      <c r="UNM34" s="84"/>
      <c r="UNN34" s="84"/>
      <c r="UNO34" s="84"/>
      <c r="UNP34" s="84"/>
      <c r="UNQ34" s="84"/>
      <c r="UNR34" s="84"/>
      <c r="UNS34" s="84"/>
      <c r="UNT34" s="84"/>
      <c r="UNU34" s="84"/>
      <c r="UNV34" s="84"/>
      <c r="UNW34" s="84"/>
      <c r="UNX34" s="84"/>
      <c r="UNY34" s="84"/>
      <c r="UNZ34" s="84"/>
      <c r="UOA34" s="84"/>
      <c r="UOB34" s="84"/>
      <c r="UOC34" s="84"/>
      <c r="UOD34" s="84"/>
      <c r="UOE34" s="84"/>
      <c r="UOF34" s="84"/>
      <c r="UOG34" s="84"/>
      <c r="UOH34" s="84"/>
      <c r="UOI34" s="84"/>
      <c r="UOJ34" s="84"/>
      <c r="UOK34" s="84"/>
      <c r="UOL34" s="84"/>
      <c r="UOM34" s="84"/>
      <c r="UON34" s="84"/>
      <c r="UOO34" s="84"/>
      <c r="UOP34" s="84"/>
      <c r="UOQ34" s="84"/>
      <c r="UOR34" s="84"/>
      <c r="UOS34" s="84"/>
      <c r="UOT34" s="84"/>
      <c r="UOU34" s="84"/>
      <c r="UOV34" s="84"/>
      <c r="UOW34" s="84"/>
      <c r="UOX34" s="84"/>
      <c r="UOY34" s="84"/>
      <c r="UOZ34" s="84"/>
      <c r="UPA34" s="84"/>
      <c r="UPB34" s="84"/>
      <c r="UPC34" s="84"/>
      <c r="UPD34" s="84"/>
      <c r="UPE34" s="84"/>
      <c r="UPF34" s="84"/>
      <c r="UPG34" s="84"/>
      <c r="UPH34" s="84"/>
      <c r="UPI34" s="84"/>
      <c r="UPJ34" s="84"/>
      <c r="UPK34" s="84"/>
      <c r="UPL34" s="84"/>
      <c r="UPM34" s="84"/>
      <c r="UPN34" s="84"/>
      <c r="UPO34" s="84"/>
      <c r="UPP34" s="84"/>
      <c r="UPQ34" s="84"/>
      <c r="UPR34" s="84"/>
      <c r="UPS34" s="84"/>
      <c r="UPT34" s="84"/>
      <c r="UPU34" s="84"/>
      <c r="UPV34" s="84"/>
      <c r="UPW34" s="84"/>
      <c r="UPX34" s="84"/>
      <c r="UPY34" s="84"/>
      <c r="UPZ34" s="84"/>
      <c r="UQA34" s="84"/>
      <c r="UQB34" s="84"/>
      <c r="UQC34" s="84"/>
      <c r="UQD34" s="84"/>
      <c r="UQE34" s="84"/>
      <c r="UQF34" s="84"/>
      <c r="UQG34" s="84"/>
      <c r="UQH34" s="84"/>
      <c r="UQI34" s="84"/>
      <c r="UQJ34" s="84"/>
      <c r="UQK34" s="84"/>
      <c r="UQL34" s="84"/>
      <c r="UQM34" s="84"/>
      <c r="UQN34" s="84"/>
      <c r="UQO34" s="84"/>
      <c r="UQP34" s="84"/>
      <c r="UQQ34" s="84"/>
      <c r="UQR34" s="84"/>
      <c r="UQS34" s="84"/>
      <c r="UQT34" s="84"/>
      <c r="UQU34" s="84"/>
      <c r="UQV34" s="84"/>
      <c r="UQW34" s="84"/>
      <c r="UQX34" s="84"/>
      <c r="UQY34" s="84"/>
      <c r="UQZ34" s="84"/>
      <c r="URA34" s="84"/>
      <c r="URB34" s="84"/>
      <c r="URC34" s="84"/>
      <c r="URD34" s="84"/>
      <c r="URE34" s="84"/>
      <c r="URF34" s="84"/>
      <c r="URG34" s="84"/>
      <c r="URH34" s="84"/>
      <c r="URI34" s="84"/>
      <c r="URJ34" s="84"/>
      <c r="URK34" s="84"/>
      <c r="URL34" s="84"/>
      <c r="URM34" s="84"/>
      <c r="URN34" s="84"/>
      <c r="URO34" s="84"/>
      <c r="URP34" s="84"/>
      <c r="URQ34" s="84"/>
      <c r="URR34" s="84"/>
      <c r="URS34" s="84"/>
      <c r="URT34" s="84"/>
      <c r="URU34" s="84"/>
      <c r="URV34" s="84"/>
      <c r="URW34" s="84"/>
      <c r="URX34" s="84"/>
      <c r="URY34" s="84"/>
      <c r="URZ34" s="84"/>
      <c r="USA34" s="84"/>
      <c r="USB34" s="84"/>
      <c r="USC34" s="84"/>
      <c r="USD34" s="84"/>
      <c r="USE34" s="84"/>
      <c r="USF34" s="84"/>
      <c r="USG34" s="84"/>
      <c r="USH34" s="84"/>
      <c r="USI34" s="84"/>
      <c r="USJ34" s="84"/>
      <c r="USK34" s="84"/>
      <c r="USL34" s="84"/>
      <c r="USM34" s="84"/>
      <c r="USN34" s="84"/>
      <c r="USO34" s="84"/>
      <c r="USP34" s="84"/>
      <c r="USQ34" s="84"/>
      <c r="USR34" s="84"/>
      <c r="USS34" s="84"/>
      <c r="UST34" s="84"/>
      <c r="USU34" s="84"/>
      <c r="USV34" s="84"/>
      <c r="USW34" s="84"/>
      <c r="USX34" s="84"/>
      <c r="USY34" s="84"/>
      <c r="USZ34" s="84"/>
      <c r="UTA34" s="84"/>
      <c r="UTB34" s="84"/>
      <c r="UTC34" s="84"/>
      <c r="UTD34" s="84"/>
      <c r="UTE34" s="84"/>
      <c r="UTF34" s="84"/>
      <c r="UTG34" s="84"/>
      <c r="UTH34" s="84"/>
      <c r="UTI34" s="84"/>
      <c r="UTJ34" s="84"/>
      <c r="UTK34" s="84"/>
      <c r="UTL34" s="84"/>
      <c r="UTM34" s="84"/>
      <c r="UTN34" s="84"/>
      <c r="UTO34" s="84"/>
      <c r="UTP34" s="84"/>
      <c r="UTQ34" s="84"/>
      <c r="UTR34" s="84"/>
      <c r="UTS34" s="84"/>
      <c r="UTT34" s="84"/>
      <c r="UTU34" s="84"/>
      <c r="UTV34" s="84"/>
      <c r="UTW34" s="84"/>
      <c r="UTX34" s="84"/>
      <c r="UTY34" s="84"/>
      <c r="UTZ34" s="84"/>
      <c r="UUA34" s="84"/>
      <c r="UUB34" s="84"/>
      <c r="UUC34" s="84"/>
      <c r="UUD34" s="84"/>
      <c r="UUE34" s="84"/>
      <c r="UUF34" s="84"/>
      <c r="UUG34" s="84"/>
      <c r="UUH34" s="84"/>
      <c r="UUI34" s="84"/>
      <c r="UUJ34" s="84"/>
      <c r="UUK34" s="84"/>
      <c r="UUL34" s="84"/>
      <c r="UUM34" s="84"/>
      <c r="UUN34" s="84"/>
      <c r="UUO34" s="84"/>
      <c r="UUP34" s="84"/>
      <c r="UUQ34" s="84"/>
      <c r="UUR34" s="84"/>
      <c r="UUS34" s="84"/>
      <c r="UUT34" s="84"/>
      <c r="UUU34" s="84"/>
      <c r="UUV34" s="84"/>
      <c r="UUW34" s="84"/>
      <c r="UUX34" s="84"/>
      <c r="UUY34" s="84"/>
      <c r="UUZ34" s="84"/>
      <c r="UVA34" s="84"/>
      <c r="UVB34" s="84"/>
      <c r="UVC34" s="84"/>
      <c r="UVD34" s="84"/>
      <c r="UVE34" s="84"/>
      <c r="UVF34" s="84"/>
      <c r="UVG34" s="84"/>
      <c r="UVH34" s="84"/>
      <c r="UVI34" s="84"/>
      <c r="UVJ34" s="84"/>
      <c r="UVK34" s="84"/>
      <c r="UVL34" s="84"/>
      <c r="UVM34" s="84"/>
      <c r="UVN34" s="84"/>
      <c r="UVO34" s="84"/>
      <c r="UVP34" s="84"/>
      <c r="UVQ34" s="84"/>
      <c r="UVR34" s="84"/>
      <c r="UVS34" s="84"/>
      <c r="UVT34" s="84"/>
      <c r="UVU34" s="84"/>
      <c r="UVV34" s="84"/>
      <c r="UVW34" s="84"/>
      <c r="UVX34" s="84"/>
      <c r="UVY34" s="84"/>
      <c r="UVZ34" s="84"/>
      <c r="UWA34" s="84"/>
      <c r="UWB34" s="84"/>
      <c r="UWC34" s="84"/>
      <c r="UWD34" s="84"/>
      <c r="UWE34" s="84"/>
      <c r="UWF34" s="84"/>
      <c r="UWG34" s="84"/>
      <c r="UWH34" s="84"/>
      <c r="UWI34" s="84"/>
      <c r="UWJ34" s="84"/>
      <c r="UWK34" s="84"/>
      <c r="UWL34" s="84"/>
      <c r="UWM34" s="84"/>
      <c r="UWN34" s="84"/>
      <c r="UWO34" s="84"/>
      <c r="UWP34" s="84"/>
      <c r="UWQ34" s="84"/>
      <c r="UWR34" s="84"/>
      <c r="UWS34" s="84"/>
      <c r="UWT34" s="84"/>
      <c r="UWU34" s="84"/>
      <c r="UWV34" s="84"/>
      <c r="UWW34" s="84"/>
      <c r="UWX34" s="84"/>
      <c r="UWY34" s="84"/>
      <c r="UWZ34" s="84"/>
      <c r="UXA34" s="84"/>
      <c r="UXB34" s="84"/>
      <c r="UXC34" s="84"/>
      <c r="UXD34" s="84"/>
      <c r="UXE34" s="84"/>
      <c r="UXF34" s="84"/>
      <c r="UXG34" s="84"/>
      <c r="UXH34" s="84"/>
      <c r="UXI34" s="84"/>
      <c r="UXJ34" s="84"/>
      <c r="UXK34" s="84"/>
      <c r="UXL34" s="84"/>
      <c r="UXM34" s="84"/>
      <c r="UXN34" s="84"/>
      <c r="UXO34" s="84"/>
      <c r="UXP34" s="84"/>
      <c r="UXQ34" s="84"/>
      <c r="UXR34" s="84"/>
      <c r="UXS34" s="84"/>
      <c r="UXT34" s="84"/>
      <c r="UXU34" s="84"/>
      <c r="UXV34" s="84"/>
      <c r="UXW34" s="84"/>
      <c r="UXX34" s="84"/>
      <c r="UXY34" s="84"/>
      <c r="UXZ34" s="84"/>
      <c r="UYA34" s="84"/>
      <c r="UYB34" s="84"/>
      <c r="UYC34" s="84"/>
      <c r="UYD34" s="84"/>
      <c r="UYE34" s="84"/>
      <c r="UYF34" s="84"/>
      <c r="UYG34" s="84"/>
      <c r="UYH34" s="84"/>
      <c r="UYI34" s="84"/>
      <c r="UYJ34" s="84"/>
      <c r="UYK34" s="84"/>
      <c r="UYL34" s="84"/>
      <c r="UYM34" s="84"/>
      <c r="UYN34" s="84"/>
      <c r="UYO34" s="84"/>
      <c r="UYP34" s="84"/>
      <c r="UYQ34" s="84"/>
      <c r="UYR34" s="84"/>
      <c r="UYS34" s="84"/>
      <c r="UYT34" s="84"/>
      <c r="UYU34" s="84"/>
      <c r="UYV34" s="84"/>
      <c r="UYW34" s="84"/>
      <c r="UYX34" s="84"/>
      <c r="UYY34" s="84"/>
      <c r="UYZ34" s="84"/>
      <c r="UZA34" s="84"/>
      <c r="UZB34" s="84"/>
      <c r="UZC34" s="84"/>
      <c r="UZD34" s="84"/>
      <c r="UZE34" s="84"/>
      <c r="UZF34" s="84"/>
      <c r="UZG34" s="84"/>
      <c r="UZH34" s="84"/>
      <c r="UZI34" s="84"/>
      <c r="UZJ34" s="84"/>
      <c r="UZK34" s="84"/>
      <c r="UZL34" s="84"/>
      <c r="UZM34" s="84"/>
      <c r="UZN34" s="84"/>
      <c r="UZO34" s="84"/>
      <c r="UZP34" s="84"/>
      <c r="UZQ34" s="84"/>
      <c r="UZR34" s="84"/>
      <c r="UZS34" s="84"/>
      <c r="UZT34" s="84"/>
      <c r="UZU34" s="84"/>
      <c r="UZV34" s="84"/>
      <c r="UZW34" s="84"/>
      <c r="UZX34" s="84"/>
      <c r="UZY34" s="84"/>
      <c r="UZZ34" s="84"/>
      <c r="VAA34" s="84"/>
      <c r="VAB34" s="84"/>
      <c r="VAC34" s="84"/>
      <c r="VAD34" s="84"/>
      <c r="VAE34" s="84"/>
      <c r="VAF34" s="84"/>
      <c r="VAG34" s="84"/>
      <c r="VAH34" s="84"/>
      <c r="VAI34" s="84"/>
      <c r="VAJ34" s="84"/>
      <c r="VAK34" s="84"/>
      <c r="VAL34" s="84"/>
      <c r="VAM34" s="84"/>
      <c r="VAN34" s="84"/>
      <c r="VAO34" s="84"/>
      <c r="VAP34" s="84"/>
      <c r="VAQ34" s="84"/>
      <c r="VAR34" s="84"/>
      <c r="VAS34" s="84"/>
      <c r="VAT34" s="84"/>
      <c r="VAU34" s="84"/>
      <c r="VAV34" s="84"/>
      <c r="VAW34" s="84"/>
      <c r="VAX34" s="84"/>
      <c r="VAY34" s="84"/>
      <c r="VAZ34" s="84"/>
      <c r="VBA34" s="84"/>
      <c r="VBB34" s="84"/>
      <c r="VBC34" s="84"/>
      <c r="VBD34" s="84"/>
      <c r="VBE34" s="84"/>
      <c r="VBF34" s="84"/>
      <c r="VBG34" s="84"/>
      <c r="VBH34" s="84"/>
      <c r="VBI34" s="84"/>
      <c r="VBJ34" s="84"/>
      <c r="VBK34" s="84"/>
      <c r="VBL34" s="84"/>
      <c r="VBM34" s="84"/>
      <c r="VBN34" s="84"/>
      <c r="VBO34" s="84"/>
      <c r="VBP34" s="84"/>
      <c r="VBQ34" s="84"/>
      <c r="VBR34" s="84"/>
      <c r="VBS34" s="84"/>
      <c r="VBT34" s="84"/>
      <c r="VBU34" s="84"/>
      <c r="VBV34" s="84"/>
      <c r="VBW34" s="84"/>
      <c r="VBX34" s="84"/>
      <c r="VBY34" s="84"/>
      <c r="VBZ34" s="84"/>
      <c r="VCA34" s="84"/>
      <c r="VCB34" s="84"/>
      <c r="VCC34" s="84"/>
      <c r="VCD34" s="84"/>
      <c r="VCE34" s="84"/>
      <c r="VCF34" s="84"/>
      <c r="VCG34" s="84"/>
      <c r="VCH34" s="84"/>
      <c r="VCI34" s="84"/>
      <c r="VCJ34" s="84"/>
      <c r="VCK34" s="84"/>
      <c r="VCL34" s="84"/>
      <c r="VCM34" s="84"/>
      <c r="VCN34" s="84"/>
      <c r="VCO34" s="84"/>
      <c r="VCP34" s="84"/>
      <c r="VCQ34" s="84"/>
      <c r="VCR34" s="84"/>
      <c r="VCS34" s="84"/>
      <c r="VCT34" s="84"/>
      <c r="VCU34" s="84"/>
      <c r="VCV34" s="84"/>
      <c r="VCW34" s="84"/>
      <c r="VCX34" s="84"/>
      <c r="VCY34" s="84"/>
      <c r="VCZ34" s="84"/>
      <c r="VDA34" s="84"/>
      <c r="VDB34" s="84"/>
      <c r="VDC34" s="84"/>
      <c r="VDD34" s="84"/>
      <c r="VDE34" s="84"/>
      <c r="VDF34" s="84"/>
      <c r="VDG34" s="84"/>
      <c r="VDH34" s="84"/>
      <c r="VDI34" s="84"/>
      <c r="VDJ34" s="84"/>
      <c r="VDK34" s="84"/>
      <c r="VDL34" s="84"/>
      <c r="VDM34" s="84"/>
      <c r="VDN34" s="84"/>
      <c r="VDO34" s="84"/>
      <c r="VDP34" s="84"/>
      <c r="VDQ34" s="84"/>
      <c r="VDR34" s="84"/>
      <c r="VDS34" s="84"/>
      <c r="VDT34" s="84"/>
      <c r="VDU34" s="84"/>
      <c r="VDV34" s="84"/>
      <c r="VDW34" s="84"/>
      <c r="VDX34" s="84"/>
      <c r="VDY34" s="84"/>
      <c r="VDZ34" s="84"/>
      <c r="VEA34" s="84"/>
      <c r="VEB34" s="84"/>
      <c r="VEC34" s="84"/>
      <c r="VED34" s="84"/>
      <c r="VEE34" s="84"/>
      <c r="VEF34" s="84"/>
      <c r="VEG34" s="84"/>
      <c r="VEH34" s="84"/>
      <c r="VEI34" s="84"/>
      <c r="VEJ34" s="84"/>
      <c r="VEK34" s="84"/>
      <c r="VEL34" s="84"/>
      <c r="VEM34" s="84"/>
      <c r="VEN34" s="84"/>
      <c r="VEO34" s="84"/>
      <c r="VEP34" s="84"/>
      <c r="VEQ34" s="84"/>
      <c r="VER34" s="84"/>
      <c r="VES34" s="84"/>
      <c r="VET34" s="84"/>
      <c r="VEU34" s="84"/>
      <c r="VEV34" s="84"/>
      <c r="VEW34" s="84"/>
      <c r="VEX34" s="84"/>
      <c r="VEY34" s="84"/>
      <c r="VEZ34" s="84"/>
      <c r="VFA34" s="84"/>
      <c r="VFB34" s="84"/>
      <c r="VFC34" s="84"/>
      <c r="VFD34" s="84"/>
      <c r="VFE34" s="84"/>
      <c r="VFF34" s="84"/>
      <c r="VFG34" s="84"/>
      <c r="VFH34" s="84"/>
      <c r="VFI34" s="84"/>
      <c r="VFJ34" s="84"/>
      <c r="VFK34" s="84"/>
      <c r="VFL34" s="84"/>
      <c r="VFM34" s="84"/>
      <c r="VFN34" s="84"/>
      <c r="VFO34" s="84"/>
      <c r="VFP34" s="84"/>
      <c r="VFQ34" s="84"/>
      <c r="VFR34" s="84"/>
      <c r="VFS34" s="84"/>
      <c r="VFT34" s="84"/>
      <c r="VFU34" s="84"/>
      <c r="VFV34" s="84"/>
      <c r="VFW34" s="84"/>
      <c r="VFX34" s="84"/>
      <c r="VFY34" s="84"/>
      <c r="VFZ34" s="84"/>
      <c r="VGA34" s="84"/>
      <c r="VGB34" s="84"/>
      <c r="VGC34" s="84"/>
      <c r="VGD34" s="84"/>
      <c r="VGE34" s="84"/>
      <c r="VGF34" s="84"/>
      <c r="VGG34" s="84"/>
      <c r="VGH34" s="84"/>
      <c r="VGI34" s="84"/>
      <c r="VGJ34" s="84"/>
      <c r="VGK34" s="84"/>
      <c r="VGL34" s="84"/>
      <c r="VGM34" s="84"/>
      <c r="VGN34" s="84"/>
      <c r="VGO34" s="84"/>
      <c r="VGP34" s="84"/>
      <c r="VGQ34" s="84"/>
      <c r="VGR34" s="84"/>
      <c r="VGS34" s="84"/>
      <c r="VGT34" s="84"/>
      <c r="VGU34" s="84"/>
      <c r="VGV34" s="84"/>
      <c r="VGW34" s="84"/>
      <c r="VGX34" s="84"/>
      <c r="VGY34" s="84"/>
      <c r="VGZ34" s="84"/>
      <c r="VHA34" s="84"/>
      <c r="VHB34" s="84"/>
      <c r="VHC34" s="84"/>
      <c r="VHD34" s="84"/>
      <c r="VHE34" s="84"/>
      <c r="VHF34" s="84"/>
      <c r="VHG34" s="84"/>
      <c r="VHH34" s="84"/>
      <c r="VHI34" s="84"/>
      <c r="VHJ34" s="84"/>
      <c r="VHK34" s="84"/>
      <c r="VHL34" s="84"/>
      <c r="VHM34" s="84"/>
      <c r="VHN34" s="84"/>
      <c r="VHO34" s="84"/>
      <c r="VHP34" s="84"/>
      <c r="VHQ34" s="84"/>
      <c r="VHR34" s="84"/>
      <c r="VHS34" s="84"/>
      <c r="VHT34" s="84"/>
      <c r="VHU34" s="84"/>
      <c r="VHV34" s="84"/>
      <c r="VHW34" s="84"/>
      <c r="VHX34" s="84"/>
      <c r="VHY34" s="84"/>
      <c r="VHZ34" s="84"/>
      <c r="VIA34" s="84"/>
      <c r="VIB34" s="84"/>
      <c r="VIC34" s="84"/>
      <c r="VID34" s="84"/>
      <c r="VIE34" s="84"/>
      <c r="VIF34" s="84"/>
      <c r="VIG34" s="84"/>
      <c r="VIH34" s="84"/>
      <c r="VII34" s="84"/>
      <c r="VIJ34" s="84"/>
      <c r="VIK34" s="84"/>
      <c r="VIL34" s="84"/>
      <c r="VIM34" s="84"/>
      <c r="VIN34" s="84"/>
      <c r="VIO34" s="84"/>
      <c r="VIP34" s="84"/>
      <c r="VIQ34" s="84"/>
      <c r="VIR34" s="84"/>
      <c r="VIS34" s="84"/>
      <c r="VIT34" s="84"/>
      <c r="VIU34" s="84"/>
      <c r="VIV34" s="84"/>
      <c r="VIW34" s="84"/>
      <c r="VIX34" s="84"/>
      <c r="VIY34" s="84"/>
      <c r="VIZ34" s="84"/>
      <c r="VJA34" s="84"/>
      <c r="VJB34" s="84"/>
      <c r="VJC34" s="84"/>
      <c r="VJD34" s="84"/>
      <c r="VJE34" s="84"/>
      <c r="VJF34" s="84"/>
      <c r="VJG34" s="84"/>
      <c r="VJH34" s="84"/>
      <c r="VJI34" s="84"/>
      <c r="VJJ34" s="84"/>
      <c r="VJK34" s="84"/>
      <c r="VJL34" s="84"/>
      <c r="VJM34" s="84"/>
      <c r="VJN34" s="84"/>
      <c r="VJO34" s="84"/>
      <c r="VJP34" s="84"/>
      <c r="VJQ34" s="84"/>
      <c r="VJR34" s="84"/>
      <c r="VJS34" s="84"/>
      <c r="VJT34" s="84"/>
      <c r="VJU34" s="84"/>
      <c r="VJV34" s="84"/>
      <c r="VJW34" s="84"/>
      <c r="VJX34" s="84"/>
      <c r="VJY34" s="84"/>
      <c r="VJZ34" s="84"/>
      <c r="VKA34" s="84"/>
      <c r="VKB34" s="84"/>
      <c r="VKC34" s="84"/>
      <c r="VKD34" s="84"/>
      <c r="VKE34" s="84"/>
      <c r="VKF34" s="84"/>
      <c r="VKG34" s="84"/>
      <c r="VKH34" s="84"/>
      <c r="VKI34" s="84"/>
      <c r="VKJ34" s="84"/>
      <c r="VKK34" s="84"/>
      <c r="VKL34" s="84"/>
      <c r="VKM34" s="84"/>
      <c r="VKN34" s="84"/>
      <c r="VKO34" s="84"/>
      <c r="VKP34" s="84"/>
      <c r="VKQ34" s="84"/>
      <c r="VKR34" s="84"/>
      <c r="VKS34" s="84"/>
      <c r="VKT34" s="84"/>
      <c r="VKU34" s="84"/>
      <c r="VKV34" s="84"/>
      <c r="VKW34" s="84"/>
      <c r="VKX34" s="84"/>
      <c r="VKY34" s="84"/>
      <c r="VKZ34" s="84"/>
      <c r="VLA34" s="84"/>
      <c r="VLB34" s="84"/>
      <c r="VLC34" s="84"/>
      <c r="VLD34" s="84"/>
      <c r="VLE34" s="84"/>
      <c r="VLF34" s="84"/>
      <c r="VLG34" s="84"/>
      <c r="VLH34" s="84"/>
      <c r="VLI34" s="84"/>
      <c r="VLJ34" s="84"/>
      <c r="VLK34" s="84"/>
      <c r="VLL34" s="84"/>
      <c r="VLM34" s="84"/>
      <c r="VLN34" s="84"/>
      <c r="VLO34" s="84"/>
      <c r="VLP34" s="84"/>
      <c r="VLQ34" s="84"/>
      <c r="VLR34" s="84"/>
      <c r="VLS34" s="84"/>
      <c r="VLT34" s="84"/>
      <c r="VLU34" s="84"/>
      <c r="VLV34" s="84"/>
      <c r="VLW34" s="84"/>
      <c r="VLX34" s="84"/>
      <c r="VLY34" s="84"/>
      <c r="VLZ34" s="84"/>
      <c r="VMA34" s="84"/>
      <c r="VMB34" s="84"/>
      <c r="VMC34" s="84"/>
      <c r="VMD34" s="84"/>
      <c r="VME34" s="84"/>
      <c r="VMF34" s="84"/>
      <c r="VMG34" s="84"/>
      <c r="VMH34" s="84"/>
      <c r="VMI34" s="84"/>
      <c r="VMJ34" s="84"/>
      <c r="VMK34" s="84"/>
      <c r="VML34" s="84"/>
      <c r="VMM34" s="84"/>
      <c r="VMN34" s="84"/>
      <c r="VMO34" s="84"/>
      <c r="VMP34" s="84"/>
      <c r="VMQ34" s="84"/>
      <c r="VMR34" s="84"/>
      <c r="VMS34" s="84"/>
      <c r="VMT34" s="84"/>
      <c r="VMU34" s="84"/>
      <c r="VMV34" s="84"/>
      <c r="VMW34" s="84"/>
      <c r="VMX34" s="84"/>
      <c r="VMY34" s="84"/>
      <c r="VMZ34" s="84"/>
      <c r="VNA34" s="84"/>
      <c r="VNB34" s="84"/>
      <c r="VNC34" s="84"/>
      <c r="VND34" s="84"/>
      <c r="VNE34" s="84"/>
      <c r="VNF34" s="84"/>
      <c r="VNG34" s="84"/>
      <c r="VNH34" s="84"/>
      <c r="VNI34" s="84"/>
      <c r="VNJ34" s="84"/>
      <c r="VNK34" s="84"/>
      <c r="VNL34" s="84"/>
      <c r="VNM34" s="84"/>
      <c r="VNN34" s="84"/>
      <c r="VNO34" s="84"/>
      <c r="VNP34" s="84"/>
      <c r="VNQ34" s="84"/>
      <c r="VNR34" s="84"/>
      <c r="VNS34" s="84"/>
      <c r="VNT34" s="84"/>
      <c r="VNU34" s="84"/>
      <c r="VNV34" s="84"/>
      <c r="VNW34" s="84"/>
      <c r="VNX34" s="84"/>
      <c r="VNY34" s="84"/>
      <c r="VNZ34" s="84"/>
      <c r="VOA34" s="84"/>
      <c r="VOB34" s="84"/>
      <c r="VOC34" s="84"/>
      <c r="VOD34" s="84"/>
      <c r="VOE34" s="84"/>
      <c r="VOF34" s="84"/>
      <c r="VOG34" s="84"/>
      <c r="VOH34" s="84"/>
      <c r="VOI34" s="84"/>
      <c r="VOJ34" s="84"/>
      <c r="VOK34" s="84"/>
      <c r="VOL34" s="84"/>
      <c r="VOM34" s="84"/>
      <c r="VON34" s="84"/>
      <c r="VOO34" s="84"/>
      <c r="VOP34" s="84"/>
      <c r="VOQ34" s="84"/>
      <c r="VOR34" s="84"/>
      <c r="VOS34" s="84"/>
      <c r="VOT34" s="84"/>
      <c r="VOU34" s="84"/>
      <c r="VOV34" s="84"/>
      <c r="VOW34" s="84"/>
      <c r="VOX34" s="84"/>
      <c r="VOY34" s="84"/>
      <c r="VOZ34" s="84"/>
      <c r="VPA34" s="84"/>
      <c r="VPB34" s="84"/>
      <c r="VPC34" s="84"/>
      <c r="VPD34" s="84"/>
      <c r="VPE34" s="84"/>
      <c r="VPF34" s="84"/>
      <c r="VPG34" s="84"/>
      <c r="VPH34" s="84"/>
      <c r="VPI34" s="84"/>
      <c r="VPJ34" s="84"/>
      <c r="VPK34" s="84"/>
      <c r="VPL34" s="84"/>
      <c r="VPM34" s="84"/>
      <c r="VPN34" s="84"/>
      <c r="VPO34" s="84"/>
      <c r="VPP34" s="84"/>
      <c r="VPQ34" s="84"/>
      <c r="VPR34" s="84"/>
      <c r="VPS34" s="84"/>
      <c r="VPT34" s="84"/>
      <c r="VPU34" s="84"/>
      <c r="VPV34" s="84"/>
      <c r="VPW34" s="84"/>
      <c r="VPX34" s="84"/>
      <c r="VPY34" s="84"/>
      <c r="VPZ34" s="84"/>
      <c r="VQA34" s="84"/>
      <c r="VQB34" s="84"/>
      <c r="VQC34" s="84"/>
      <c r="VQD34" s="84"/>
      <c r="VQE34" s="84"/>
      <c r="VQF34" s="84"/>
      <c r="VQG34" s="84"/>
      <c r="VQH34" s="84"/>
      <c r="VQI34" s="84"/>
      <c r="VQJ34" s="84"/>
      <c r="VQK34" s="84"/>
      <c r="VQL34" s="84"/>
      <c r="VQM34" s="84"/>
      <c r="VQN34" s="84"/>
      <c r="VQO34" s="84"/>
      <c r="VQP34" s="84"/>
      <c r="VQQ34" s="84"/>
      <c r="VQR34" s="84"/>
      <c r="VQS34" s="84"/>
      <c r="VQT34" s="84"/>
      <c r="VQU34" s="84"/>
      <c r="VQV34" s="84"/>
      <c r="VQW34" s="84"/>
      <c r="VQX34" s="84"/>
      <c r="VQY34" s="84"/>
      <c r="VQZ34" s="84"/>
      <c r="VRA34" s="84"/>
      <c r="VRB34" s="84"/>
      <c r="VRC34" s="84"/>
      <c r="VRD34" s="84"/>
      <c r="VRE34" s="84"/>
      <c r="VRF34" s="84"/>
      <c r="VRG34" s="84"/>
      <c r="VRH34" s="84"/>
      <c r="VRI34" s="84"/>
      <c r="VRJ34" s="84"/>
      <c r="VRK34" s="84"/>
      <c r="VRL34" s="84"/>
      <c r="VRM34" s="84"/>
      <c r="VRN34" s="84"/>
      <c r="VRO34" s="84"/>
      <c r="VRP34" s="84"/>
      <c r="VRQ34" s="84"/>
      <c r="VRR34" s="84"/>
      <c r="VRS34" s="84"/>
      <c r="VRT34" s="84"/>
      <c r="VRU34" s="84"/>
      <c r="VRV34" s="84"/>
      <c r="VRW34" s="84"/>
      <c r="VRX34" s="84"/>
      <c r="VRY34" s="84"/>
      <c r="VRZ34" s="84"/>
      <c r="VSA34" s="84"/>
      <c r="VSB34" s="84"/>
      <c r="VSC34" s="84"/>
      <c r="VSD34" s="84"/>
      <c r="VSE34" s="84"/>
      <c r="VSF34" s="84"/>
      <c r="VSG34" s="84"/>
      <c r="VSH34" s="84"/>
      <c r="VSI34" s="84"/>
      <c r="VSJ34" s="84"/>
      <c r="VSK34" s="84"/>
      <c r="VSL34" s="84"/>
      <c r="VSM34" s="84"/>
      <c r="VSN34" s="84"/>
      <c r="VSO34" s="84"/>
      <c r="VSP34" s="84"/>
      <c r="VSQ34" s="84"/>
      <c r="VSR34" s="84"/>
      <c r="VSS34" s="84"/>
      <c r="VST34" s="84"/>
      <c r="VSU34" s="84"/>
      <c r="VSV34" s="84"/>
      <c r="VSW34" s="84"/>
      <c r="VSX34" s="84"/>
      <c r="VSY34" s="84"/>
      <c r="VSZ34" s="84"/>
      <c r="VTA34" s="84"/>
      <c r="VTB34" s="84"/>
      <c r="VTC34" s="84"/>
      <c r="VTD34" s="84"/>
      <c r="VTE34" s="84"/>
      <c r="VTF34" s="84"/>
      <c r="VTG34" s="84"/>
      <c r="VTH34" s="84"/>
      <c r="VTI34" s="84"/>
      <c r="VTJ34" s="84"/>
      <c r="VTK34" s="84"/>
      <c r="VTL34" s="84"/>
      <c r="VTM34" s="84"/>
      <c r="VTN34" s="84"/>
      <c r="VTO34" s="84"/>
      <c r="VTP34" s="84"/>
      <c r="VTQ34" s="84"/>
      <c r="VTR34" s="84"/>
      <c r="VTS34" s="84"/>
      <c r="VTT34" s="84"/>
      <c r="VTU34" s="84"/>
      <c r="VTV34" s="84"/>
      <c r="VTW34" s="84"/>
      <c r="VTX34" s="84"/>
      <c r="VTY34" s="84"/>
      <c r="VTZ34" s="84"/>
      <c r="VUA34" s="84"/>
      <c r="VUB34" s="84"/>
      <c r="VUC34" s="84"/>
      <c r="VUD34" s="84"/>
      <c r="VUE34" s="84"/>
      <c r="VUF34" s="84"/>
      <c r="VUG34" s="84"/>
      <c r="VUH34" s="84"/>
      <c r="VUI34" s="84"/>
      <c r="VUJ34" s="84"/>
      <c r="VUK34" s="84"/>
      <c r="VUL34" s="84"/>
      <c r="VUM34" s="84"/>
      <c r="VUN34" s="84"/>
      <c r="VUO34" s="84"/>
      <c r="VUP34" s="84"/>
      <c r="VUQ34" s="84"/>
      <c r="VUR34" s="84"/>
      <c r="VUS34" s="84"/>
      <c r="VUT34" s="84"/>
      <c r="VUU34" s="84"/>
      <c r="VUV34" s="84"/>
      <c r="VUW34" s="84"/>
      <c r="VUX34" s="84"/>
      <c r="VUY34" s="84"/>
      <c r="VUZ34" s="84"/>
      <c r="VVA34" s="84"/>
      <c r="VVB34" s="84"/>
      <c r="VVC34" s="84"/>
      <c r="VVD34" s="84"/>
      <c r="VVE34" s="84"/>
      <c r="VVF34" s="84"/>
      <c r="VVG34" s="84"/>
      <c r="VVH34" s="84"/>
      <c r="VVI34" s="84"/>
      <c r="VVJ34" s="84"/>
      <c r="VVK34" s="84"/>
      <c r="VVL34" s="84"/>
      <c r="VVM34" s="84"/>
      <c r="VVN34" s="84"/>
      <c r="VVO34" s="84"/>
      <c r="VVP34" s="84"/>
      <c r="VVQ34" s="84"/>
      <c r="VVR34" s="84"/>
      <c r="VVS34" s="84"/>
      <c r="VVT34" s="84"/>
      <c r="VVU34" s="84"/>
      <c r="VVV34" s="84"/>
      <c r="VVW34" s="84"/>
      <c r="VVX34" s="84"/>
      <c r="VVY34" s="84"/>
      <c r="VVZ34" s="84"/>
      <c r="VWA34" s="84"/>
      <c r="VWB34" s="84"/>
      <c r="VWC34" s="84"/>
      <c r="VWD34" s="84"/>
      <c r="VWE34" s="84"/>
      <c r="VWF34" s="84"/>
      <c r="VWG34" s="84"/>
      <c r="VWH34" s="84"/>
      <c r="VWI34" s="84"/>
      <c r="VWJ34" s="84"/>
      <c r="VWK34" s="84"/>
      <c r="VWL34" s="84"/>
      <c r="VWM34" s="84"/>
      <c r="VWN34" s="84"/>
      <c r="VWO34" s="84"/>
      <c r="VWP34" s="84"/>
      <c r="VWQ34" s="84"/>
      <c r="VWR34" s="84"/>
      <c r="VWS34" s="84"/>
      <c r="VWT34" s="84"/>
      <c r="VWU34" s="84"/>
      <c r="VWV34" s="84"/>
      <c r="VWW34" s="84"/>
      <c r="VWX34" s="84"/>
      <c r="VWY34" s="84"/>
      <c r="VWZ34" s="84"/>
      <c r="VXA34" s="84"/>
      <c r="VXB34" s="84"/>
      <c r="VXC34" s="84"/>
      <c r="VXD34" s="84"/>
      <c r="VXE34" s="84"/>
      <c r="VXF34" s="84"/>
      <c r="VXG34" s="84"/>
      <c r="VXH34" s="84"/>
      <c r="VXI34" s="84"/>
      <c r="VXJ34" s="84"/>
      <c r="VXK34" s="84"/>
      <c r="VXL34" s="84"/>
      <c r="VXM34" s="84"/>
      <c r="VXN34" s="84"/>
      <c r="VXO34" s="84"/>
      <c r="VXP34" s="84"/>
      <c r="VXQ34" s="84"/>
      <c r="VXR34" s="84"/>
      <c r="VXS34" s="84"/>
      <c r="VXT34" s="84"/>
      <c r="VXU34" s="84"/>
      <c r="VXV34" s="84"/>
      <c r="VXW34" s="84"/>
      <c r="VXX34" s="84"/>
      <c r="VXY34" s="84"/>
      <c r="VXZ34" s="84"/>
      <c r="VYA34" s="84"/>
      <c r="VYB34" s="84"/>
      <c r="VYC34" s="84"/>
      <c r="VYD34" s="84"/>
      <c r="VYE34" s="84"/>
      <c r="VYF34" s="84"/>
      <c r="VYG34" s="84"/>
      <c r="VYH34" s="84"/>
      <c r="VYI34" s="84"/>
      <c r="VYJ34" s="84"/>
      <c r="VYK34" s="84"/>
      <c r="VYL34" s="84"/>
      <c r="VYM34" s="84"/>
      <c r="VYN34" s="84"/>
      <c r="VYO34" s="84"/>
      <c r="VYP34" s="84"/>
      <c r="VYQ34" s="84"/>
      <c r="VYR34" s="84"/>
      <c r="VYS34" s="84"/>
      <c r="VYT34" s="84"/>
      <c r="VYU34" s="84"/>
      <c r="VYV34" s="84"/>
      <c r="VYW34" s="84"/>
      <c r="VYX34" s="84"/>
      <c r="VYY34" s="84"/>
      <c r="VYZ34" s="84"/>
      <c r="VZA34" s="84"/>
      <c r="VZB34" s="84"/>
      <c r="VZC34" s="84"/>
      <c r="VZD34" s="84"/>
      <c r="VZE34" s="84"/>
      <c r="VZF34" s="84"/>
      <c r="VZG34" s="84"/>
      <c r="VZH34" s="84"/>
      <c r="VZI34" s="84"/>
      <c r="VZJ34" s="84"/>
      <c r="VZK34" s="84"/>
      <c r="VZL34" s="84"/>
      <c r="VZM34" s="84"/>
      <c r="VZN34" s="84"/>
      <c r="VZO34" s="84"/>
      <c r="VZP34" s="84"/>
      <c r="VZQ34" s="84"/>
      <c r="VZR34" s="84"/>
      <c r="VZS34" s="84"/>
      <c r="VZT34" s="84"/>
      <c r="VZU34" s="84"/>
      <c r="VZV34" s="84"/>
      <c r="VZW34" s="84"/>
      <c r="VZX34" s="84"/>
      <c r="VZY34" s="84"/>
      <c r="VZZ34" s="84"/>
      <c r="WAA34" s="84"/>
      <c r="WAB34" s="84"/>
      <c r="WAC34" s="84"/>
      <c r="WAD34" s="84"/>
      <c r="WAE34" s="84"/>
      <c r="WAF34" s="84"/>
      <c r="WAG34" s="84"/>
      <c r="WAH34" s="84"/>
      <c r="WAI34" s="84"/>
      <c r="WAJ34" s="84"/>
      <c r="WAK34" s="84"/>
      <c r="WAL34" s="84"/>
      <c r="WAM34" s="84"/>
      <c r="WAN34" s="84"/>
      <c r="WAO34" s="84"/>
      <c r="WAP34" s="84"/>
      <c r="WAQ34" s="84"/>
      <c r="WAR34" s="84"/>
      <c r="WAS34" s="84"/>
      <c r="WAT34" s="84"/>
      <c r="WAU34" s="84"/>
      <c r="WAV34" s="84"/>
      <c r="WAW34" s="84"/>
      <c r="WAX34" s="84"/>
      <c r="WAY34" s="84"/>
      <c r="WAZ34" s="84"/>
      <c r="WBA34" s="84"/>
      <c r="WBB34" s="84"/>
      <c r="WBC34" s="84"/>
      <c r="WBD34" s="84"/>
      <c r="WBE34" s="84"/>
      <c r="WBF34" s="84"/>
      <c r="WBG34" s="84"/>
      <c r="WBH34" s="84"/>
      <c r="WBI34" s="84"/>
      <c r="WBJ34" s="84"/>
      <c r="WBK34" s="84"/>
      <c r="WBL34" s="84"/>
      <c r="WBM34" s="84"/>
      <c r="WBN34" s="84"/>
      <c r="WBO34" s="84"/>
      <c r="WBP34" s="84"/>
      <c r="WBQ34" s="84"/>
      <c r="WBR34" s="84"/>
      <c r="WBS34" s="84"/>
      <c r="WBT34" s="84"/>
      <c r="WBU34" s="84"/>
      <c r="WBV34" s="84"/>
      <c r="WBW34" s="84"/>
      <c r="WBX34" s="84"/>
      <c r="WBY34" s="84"/>
      <c r="WBZ34" s="84"/>
      <c r="WCA34" s="84"/>
      <c r="WCB34" s="84"/>
      <c r="WCC34" s="84"/>
      <c r="WCD34" s="84"/>
      <c r="WCE34" s="84"/>
      <c r="WCF34" s="84"/>
      <c r="WCG34" s="84"/>
      <c r="WCH34" s="84"/>
      <c r="WCI34" s="84"/>
      <c r="WCJ34" s="84"/>
      <c r="WCK34" s="84"/>
      <c r="WCL34" s="84"/>
      <c r="WCM34" s="84"/>
      <c r="WCN34" s="84"/>
      <c r="WCO34" s="84"/>
      <c r="WCP34" s="84"/>
      <c r="WCQ34" s="84"/>
      <c r="WCR34" s="84"/>
      <c r="WCS34" s="84"/>
      <c r="WCT34" s="84"/>
      <c r="WCU34" s="84"/>
      <c r="WCV34" s="84"/>
      <c r="WCW34" s="84"/>
      <c r="WCX34" s="84"/>
      <c r="WCY34" s="84"/>
      <c r="WCZ34" s="84"/>
      <c r="WDA34" s="84"/>
      <c r="WDB34" s="84"/>
      <c r="WDC34" s="84"/>
      <c r="WDD34" s="84"/>
      <c r="WDE34" s="84"/>
      <c r="WDF34" s="84"/>
      <c r="WDG34" s="84"/>
      <c r="WDH34" s="84"/>
      <c r="WDI34" s="84"/>
      <c r="WDJ34" s="84"/>
      <c r="WDK34" s="84"/>
      <c r="WDL34" s="84"/>
      <c r="WDM34" s="84"/>
      <c r="WDN34" s="84"/>
      <c r="WDO34" s="84"/>
      <c r="WDP34" s="84"/>
      <c r="WDQ34" s="84"/>
      <c r="WDR34" s="84"/>
      <c r="WDS34" s="84"/>
      <c r="WDT34" s="84"/>
      <c r="WDU34" s="84"/>
      <c r="WDV34" s="84"/>
      <c r="WDW34" s="84"/>
      <c r="WDX34" s="84"/>
      <c r="WDY34" s="84"/>
      <c r="WDZ34" s="84"/>
      <c r="WEA34" s="84"/>
      <c r="WEB34" s="84"/>
      <c r="WEC34" s="84"/>
      <c r="WED34" s="84"/>
      <c r="WEE34" s="84"/>
      <c r="WEF34" s="84"/>
      <c r="WEG34" s="84"/>
      <c r="WEH34" s="84"/>
      <c r="WEI34" s="84"/>
      <c r="WEJ34" s="84"/>
      <c r="WEK34" s="84"/>
      <c r="WEL34" s="84"/>
      <c r="WEM34" s="84"/>
      <c r="WEN34" s="84"/>
      <c r="WEO34" s="84"/>
      <c r="WEP34" s="84"/>
      <c r="WEQ34" s="84"/>
      <c r="WER34" s="84"/>
      <c r="WES34" s="84"/>
      <c r="WET34" s="84"/>
      <c r="WEU34" s="84"/>
      <c r="WEV34" s="84"/>
      <c r="WEW34" s="84"/>
      <c r="WEX34" s="84"/>
      <c r="WEY34" s="84"/>
      <c r="WEZ34" s="84"/>
      <c r="WFA34" s="84"/>
      <c r="WFB34" s="84"/>
      <c r="WFC34" s="84"/>
      <c r="WFD34" s="84"/>
      <c r="WFE34" s="84"/>
      <c r="WFF34" s="84"/>
      <c r="WFG34" s="84"/>
      <c r="WFH34" s="84"/>
      <c r="WFI34" s="84"/>
      <c r="WFJ34" s="84"/>
      <c r="WFK34" s="84"/>
      <c r="WFL34" s="84"/>
      <c r="WFM34" s="84"/>
      <c r="WFN34" s="84"/>
      <c r="WFO34" s="84"/>
      <c r="WFP34" s="84"/>
      <c r="WFQ34" s="84"/>
      <c r="WFR34" s="84"/>
      <c r="WFS34" s="84"/>
      <c r="WFT34" s="84"/>
      <c r="WFU34" s="84"/>
      <c r="WFV34" s="84"/>
      <c r="WFW34" s="84"/>
      <c r="WFX34" s="84"/>
      <c r="WFY34" s="84"/>
      <c r="WFZ34" s="84"/>
      <c r="WGA34" s="84"/>
      <c r="WGB34" s="84"/>
      <c r="WGC34" s="84"/>
      <c r="WGD34" s="84"/>
      <c r="WGE34" s="84"/>
      <c r="WGF34" s="84"/>
      <c r="WGG34" s="84"/>
      <c r="WGH34" s="84"/>
      <c r="WGI34" s="84"/>
      <c r="WGJ34" s="84"/>
      <c r="WGK34" s="84"/>
      <c r="WGL34" s="84"/>
      <c r="WGM34" s="84"/>
      <c r="WGN34" s="84"/>
      <c r="WGO34" s="84"/>
      <c r="WGP34" s="84"/>
      <c r="WGQ34" s="84"/>
      <c r="WGR34" s="84"/>
      <c r="WGS34" s="84"/>
      <c r="WGT34" s="84"/>
      <c r="WGU34" s="84"/>
      <c r="WGV34" s="84"/>
      <c r="WGW34" s="84"/>
      <c r="WGX34" s="84"/>
      <c r="WGY34" s="84"/>
      <c r="WGZ34" s="84"/>
      <c r="WHA34" s="84"/>
      <c r="WHB34" s="84"/>
      <c r="WHC34" s="84"/>
      <c r="WHD34" s="84"/>
      <c r="WHE34" s="84"/>
      <c r="WHF34" s="84"/>
      <c r="WHG34" s="84"/>
      <c r="WHH34" s="84"/>
      <c r="WHI34" s="84"/>
      <c r="WHJ34" s="84"/>
      <c r="WHK34" s="84"/>
      <c r="WHL34" s="84"/>
      <c r="WHM34" s="84"/>
      <c r="WHN34" s="84"/>
      <c r="WHO34" s="84"/>
      <c r="WHP34" s="84"/>
      <c r="WHQ34" s="84"/>
      <c r="WHR34" s="84"/>
      <c r="WHS34" s="84"/>
      <c r="WHT34" s="84"/>
      <c r="WHU34" s="84"/>
      <c r="WHV34" s="84"/>
      <c r="WHW34" s="84"/>
      <c r="WHX34" s="84"/>
      <c r="WHY34" s="84"/>
      <c r="WHZ34" s="84"/>
      <c r="WIA34" s="84"/>
      <c r="WIB34" s="84"/>
      <c r="WIC34" s="84"/>
      <c r="WID34" s="84"/>
      <c r="WIE34" s="84"/>
      <c r="WIF34" s="84"/>
      <c r="WIG34" s="84"/>
      <c r="WIH34" s="84"/>
      <c r="WII34" s="84"/>
      <c r="WIJ34" s="84"/>
      <c r="WIK34" s="84"/>
      <c r="WIL34" s="84"/>
      <c r="WIM34" s="84"/>
      <c r="WIN34" s="84"/>
      <c r="WIO34" s="84"/>
      <c r="WIP34" s="84"/>
      <c r="WIQ34" s="84"/>
      <c r="WIR34" s="84"/>
      <c r="WIS34" s="84"/>
      <c r="WIT34" s="84"/>
      <c r="WIU34" s="84"/>
      <c r="WIV34" s="84"/>
      <c r="WIW34" s="84"/>
      <c r="WIX34" s="84"/>
      <c r="WIY34" s="84"/>
      <c r="WIZ34" s="84"/>
      <c r="WJA34" s="84"/>
      <c r="WJB34" s="84"/>
      <c r="WJC34" s="84"/>
      <c r="WJD34" s="84"/>
      <c r="WJE34" s="84"/>
      <c r="WJF34" s="84"/>
      <c r="WJG34" s="84"/>
      <c r="WJH34" s="84"/>
      <c r="WJI34" s="84"/>
      <c r="WJJ34" s="84"/>
      <c r="WJK34" s="84"/>
      <c r="WJL34" s="84"/>
      <c r="WJM34" s="84"/>
      <c r="WJN34" s="84"/>
      <c r="WJO34" s="84"/>
      <c r="WJP34" s="84"/>
      <c r="WJQ34" s="84"/>
      <c r="WJR34" s="84"/>
      <c r="WJS34" s="84"/>
      <c r="WJT34" s="84"/>
      <c r="WJU34" s="84"/>
      <c r="WJV34" s="84"/>
      <c r="WJW34" s="84"/>
      <c r="WJX34" s="84"/>
      <c r="WJY34" s="84"/>
      <c r="WJZ34" s="84"/>
      <c r="WKA34" s="84"/>
      <c r="WKB34" s="84"/>
      <c r="WKC34" s="84"/>
      <c r="WKD34" s="84"/>
      <c r="WKE34" s="84"/>
      <c r="WKF34" s="84"/>
      <c r="WKG34" s="84"/>
      <c r="WKH34" s="84"/>
      <c r="WKI34" s="84"/>
      <c r="WKJ34" s="84"/>
      <c r="WKK34" s="84"/>
      <c r="WKL34" s="84"/>
      <c r="WKM34" s="84"/>
      <c r="WKN34" s="84"/>
      <c r="WKO34" s="84"/>
      <c r="WKP34" s="84"/>
      <c r="WKQ34" s="84"/>
      <c r="WKR34" s="84"/>
      <c r="WKS34" s="84"/>
      <c r="WKT34" s="84"/>
      <c r="WKU34" s="84"/>
      <c r="WKV34" s="84"/>
      <c r="WKW34" s="84"/>
      <c r="WKX34" s="84"/>
      <c r="WKY34" s="84"/>
      <c r="WKZ34" s="84"/>
      <c r="WLA34" s="84"/>
      <c r="WLB34" s="84"/>
      <c r="WLC34" s="84"/>
      <c r="WLD34" s="84"/>
      <c r="WLE34" s="84"/>
      <c r="WLF34" s="84"/>
      <c r="WLG34" s="84"/>
      <c r="WLH34" s="84"/>
      <c r="WLI34" s="84"/>
      <c r="WLJ34" s="84"/>
      <c r="WLK34" s="84"/>
      <c r="WLL34" s="84"/>
      <c r="WLM34" s="84"/>
      <c r="WLN34" s="84"/>
      <c r="WLO34" s="84"/>
      <c r="WLP34" s="84"/>
      <c r="WLQ34" s="84"/>
      <c r="WLR34" s="84"/>
      <c r="WLS34" s="84"/>
      <c r="WLT34" s="84"/>
      <c r="WLU34" s="84"/>
      <c r="WLV34" s="84"/>
      <c r="WLW34" s="84"/>
      <c r="WLX34" s="84"/>
      <c r="WLY34" s="84"/>
      <c r="WLZ34" s="84"/>
      <c r="WMA34" s="84"/>
      <c r="WMB34" s="84"/>
      <c r="WMC34" s="84"/>
      <c r="WMD34" s="84"/>
      <c r="WME34" s="84"/>
      <c r="WMF34" s="84"/>
      <c r="WMG34" s="84"/>
      <c r="WMH34" s="84"/>
      <c r="WMI34" s="84"/>
      <c r="WMJ34" s="84"/>
      <c r="WMK34" s="84"/>
      <c r="WML34" s="84"/>
      <c r="WMM34" s="84"/>
      <c r="WMN34" s="84"/>
      <c r="WMO34" s="84"/>
      <c r="WMP34" s="84"/>
      <c r="WMQ34" s="84"/>
      <c r="WMR34" s="84"/>
      <c r="WMS34" s="84"/>
      <c r="WMT34" s="84"/>
      <c r="WMU34" s="84"/>
      <c r="WMV34" s="84"/>
      <c r="WMW34" s="84"/>
      <c r="WMX34" s="84"/>
      <c r="WMY34" s="84"/>
      <c r="WMZ34" s="84"/>
      <c r="WNA34" s="84"/>
      <c r="WNB34" s="84"/>
      <c r="WNC34" s="84"/>
      <c r="WND34" s="84"/>
      <c r="WNE34" s="84"/>
      <c r="WNF34" s="84"/>
      <c r="WNG34" s="84"/>
      <c r="WNH34" s="84"/>
      <c r="WNI34" s="84"/>
      <c r="WNJ34" s="84"/>
      <c r="WNK34" s="84"/>
      <c r="WNL34" s="84"/>
      <c r="WNM34" s="84"/>
      <c r="WNN34" s="84"/>
      <c r="WNO34" s="84"/>
      <c r="WNP34" s="84"/>
      <c r="WNQ34" s="84"/>
      <c r="WNR34" s="84"/>
      <c r="WNS34" s="84"/>
      <c r="WNT34" s="84"/>
      <c r="WNU34" s="84"/>
      <c r="WNV34" s="84"/>
      <c r="WNW34" s="84"/>
      <c r="WNX34" s="84"/>
      <c r="WNY34" s="84"/>
      <c r="WNZ34" s="84"/>
      <c r="WOA34" s="84"/>
      <c r="WOB34" s="84"/>
      <c r="WOC34" s="84"/>
      <c r="WOD34" s="84"/>
      <c r="WOE34" s="84"/>
      <c r="WOF34" s="84"/>
      <c r="WOG34" s="84"/>
      <c r="WOH34" s="84"/>
      <c r="WOI34" s="84"/>
      <c r="WOJ34" s="84"/>
      <c r="WOK34" s="84"/>
      <c r="WOL34" s="84"/>
      <c r="WOM34" s="84"/>
      <c r="WON34" s="84"/>
      <c r="WOO34" s="84"/>
      <c r="WOP34" s="84"/>
      <c r="WOQ34" s="84"/>
      <c r="WOR34" s="84"/>
      <c r="WOS34" s="84"/>
      <c r="WOT34" s="84"/>
      <c r="WOU34" s="84"/>
      <c r="WOV34" s="84"/>
      <c r="WOW34" s="84"/>
      <c r="WOX34" s="84"/>
      <c r="WOY34" s="84"/>
      <c r="WOZ34" s="84"/>
      <c r="WPA34" s="84"/>
      <c r="WPB34" s="84"/>
      <c r="WPC34" s="84"/>
      <c r="WPD34" s="84"/>
      <c r="WPE34" s="84"/>
      <c r="WPF34" s="84"/>
      <c r="WPG34" s="84"/>
      <c r="WPH34" s="84"/>
      <c r="WPI34" s="84"/>
      <c r="WPJ34" s="84"/>
      <c r="WPK34" s="84"/>
      <c r="WPL34" s="84"/>
      <c r="WPM34" s="84"/>
      <c r="WPN34" s="84"/>
      <c r="WPO34" s="84"/>
      <c r="WPP34" s="84"/>
      <c r="WPQ34" s="84"/>
      <c r="WPR34" s="84"/>
      <c r="WPS34" s="84"/>
      <c r="WPT34" s="84"/>
      <c r="WPU34" s="84"/>
      <c r="WPV34" s="84"/>
      <c r="WPW34" s="84"/>
      <c r="WPX34" s="84"/>
      <c r="WPY34" s="84"/>
      <c r="WPZ34" s="84"/>
      <c r="WQA34" s="84"/>
      <c r="WQB34" s="84"/>
      <c r="WQC34" s="84"/>
      <c r="WQD34" s="84"/>
      <c r="WQE34" s="84"/>
      <c r="WQF34" s="84"/>
      <c r="WQG34" s="84"/>
      <c r="WQH34" s="84"/>
      <c r="WQI34" s="84"/>
      <c r="WQJ34" s="84"/>
      <c r="WQK34" s="84"/>
      <c r="WQL34" s="84"/>
      <c r="WQM34" s="84"/>
      <c r="WQN34" s="84"/>
      <c r="WQO34" s="84"/>
      <c r="WQP34" s="84"/>
      <c r="WQQ34" s="84"/>
      <c r="WQR34" s="84"/>
      <c r="WQS34" s="84"/>
      <c r="WQT34" s="84"/>
      <c r="WQU34" s="84"/>
      <c r="WQV34" s="84"/>
      <c r="WQW34" s="84"/>
      <c r="WQX34" s="84"/>
      <c r="WQY34" s="84"/>
      <c r="WQZ34" s="84"/>
      <c r="WRA34" s="84"/>
      <c r="WRB34" s="84"/>
      <c r="WRC34" s="84"/>
      <c r="WRD34" s="84"/>
      <c r="WRE34" s="84"/>
      <c r="WRF34" s="84"/>
      <c r="WRG34" s="84"/>
      <c r="WRH34" s="84"/>
      <c r="WRI34" s="84"/>
      <c r="WRJ34" s="84"/>
      <c r="WRK34" s="84"/>
      <c r="WRL34" s="84"/>
      <c r="WRM34" s="84"/>
      <c r="WRN34" s="84"/>
      <c r="WRO34" s="84"/>
      <c r="WRP34" s="84"/>
      <c r="WRQ34" s="84"/>
      <c r="WRR34" s="84"/>
      <c r="WRS34" s="84"/>
      <c r="WRT34" s="84"/>
      <c r="WRU34" s="84"/>
      <c r="WRV34" s="84"/>
      <c r="WRW34" s="84"/>
      <c r="WRX34" s="84"/>
      <c r="WRY34" s="84"/>
      <c r="WRZ34" s="84"/>
      <c r="WSA34" s="84"/>
      <c r="WSB34" s="84"/>
      <c r="WSC34" s="84"/>
      <c r="WSD34" s="84"/>
      <c r="WSE34" s="84"/>
      <c r="WSF34" s="84"/>
      <c r="WSG34" s="84"/>
      <c r="WSH34" s="84"/>
      <c r="WSI34" s="84"/>
      <c r="WSJ34" s="84"/>
      <c r="WSK34" s="84"/>
      <c r="WSL34" s="84"/>
      <c r="WSM34" s="84"/>
      <c r="WSN34" s="84"/>
      <c r="WSO34" s="84"/>
      <c r="WSP34" s="84"/>
      <c r="WSQ34" s="84"/>
      <c r="WSR34" s="84"/>
      <c r="WSS34" s="84"/>
      <c r="WST34" s="84"/>
      <c r="WSU34" s="84"/>
      <c r="WSV34" s="84"/>
      <c r="WSW34" s="84"/>
      <c r="WSX34" s="84"/>
      <c r="WSY34" s="84"/>
      <c r="WSZ34" s="84"/>
      <c r="WTA34" s="84"/>
      <c r="WTB34" s="84"/>
      <c r="WTC34" s="84"/>
      <c r="WTD34" s="84"/>
      <c r="WTE34" s="84"/>
      <c r="WTF34" s="84"/>
      <c r="WTG34" s="84"/>
      <c r="WTH34" s="84"/>
      <c r="WTI34" s="84"/>
      <c r="WTJ34" s="84"/>
      <c r="WTK34" s="84"/>
      <c r="WTL34" s="84"/>
      <c r="WTM34" s="84"/>
      <c r="WTN34" s="84"/>
      <c r="WTO34" s="84"/>
      <c r="WTP34" s="84"/>
      <c r="WTQ34" s="84"/>
      <c r="WTR34" s="84"/>
      <c r="WTS34" s="84"/>
      <c r="WTT34" s="84"/>
      <c r="WTU34" s="84"/>
      <c r="WTV34" s="84"/>
      <c r="WTW34" s="84"/>
      <c r="WTX34" s="84"/>
      <c r="WTY34" s="84"/>
      <c r="WTZ34" s="84"/>
      <c r="WUA34" s="84"/>
      <c r="WUB34" s="84"/>
      <c r="WUC34" s="84"/>
      <c r="WUD34" s="84"/>
      <c r="WUE34" s="84"/>
      <c r="WUF34" s="84"/>
      <c r="WUG34" s="84"/>
      <c r="WUH34" s="84"/>
      <c r="WUI34" s="84"/>
      <c r="WUJ34" s="84"/>
      <c r="WUK34" s="84"/>
      <c r="WUL34" s="84"/>
      <c r="WUM34" s="84"/>
      <c r="WUN34" s="84"/>
      <c r="WUO34" s="84"/>
      <c r="WUP34" s="84"/>
      <c r="WUQ34" s="84"/>
      <c r="WUR34" s="84"/>
      <c r="WUS34" s="84"/>
      <c r="WUT34" s="84"/>
      <c r="WUU34" s="84"/>
      <c r="WUV34" s="84"/>
      <c r="WUW34" s="84"/>
      <c r="WUX34" s="84"/>
      <c r="WUY34" s="84"/>
      <c r="WUZ34" s="84"/>
      <c r="WVA34" s="84"/>
      <c r="WVB34" s="84"/>
      <c r="WVC34" s="84"/>
      <c r="WVD34" s="84"/>
      <c r="WVE34" s="84"/>
      <c r="WVF34" s="84"/>
      <c r="WVG34" s="84"/>
      <c r="WVH34" s="84"/>
      <c r="WVI34" s="84"/>
      <c r="WVJ34" s="84"/>
      <c r="WVK34" s="84"/>
      <c r="WVL34" s="84"/>
      <c r="WVM34" s="84"/>
      <c r="WVN34" s="84"/>
      <c r="WVO34" s="84"/>
      <c r="WVP34" s="84"/>
      <c r="WVQ34" s="84"/>
      <c r="WVR34" s="84"/>
      <c r="WVS34" s="84"/>
      <c r="WVT34" s="84"/>
      <c r="WVU34" s="84"/>
      <c r="WVV34" s="84"/>
      <c r="WVW34" s="84"/>
      <c r="WVX34" s="84"/>
      <c r="WVY34" s="84"/>
      <c r="WVZ34" s="84"/>
      <c r="WWA34" s="84"/>
      <c r="WWB34" s="84"/>
      <c r="WWC34" s="84"/>
      <c r="WWD34" s="84"/>
      <c r="WWE34" s="84"/>
      <c r="WWF34" s="84"/>
      <c r="WWG34" s="84"/>
      <c r="WWH34" s="84"/>
      <c r="WWI34" s="84"/>
      <c r="WWJ34" s="84"/>
      <c r="WWK34" s="84"/>
      <c r="WWL34" s="84"/>
      <c r="WWM34" s="84"/>
      <c r="WWN34" s="84"/>
      <c r="WWO34" s="84"/>
      <c r="WWP34" s="84"/>
      <c r="WWQ34" s="84"/>
      <c r="WWR34" s="84"/>
      <c r="WWS34" s="84"/>
      <c r="WWT34" s="84"/>
      <c r="WWU34" s="84"/>
      <c r="WWV34" s="84"/>
      <c r="WWW34" s="84"/>
      <c r="WWX34" s="84"/>
      <c r="WWY34" s="84"/>
      <c r="WWZ34" s="84"/>
      <c r="WXA34" s="84"/>
      <c r="WXB34" s="84"/>
      <c r="WXC34" s="84"/>
      <c r="WXD34" s="84"/>
      <c r="WXE34" s="84"/>
      <c r="WXF34" s="84"/>
      <c r="WXG34" s="84"/>
      <c r="WXH34" s="84"/>
      <c r="WXI34" s="84"/>
      <c r="WXJ34" s="84"/>
      <c r="WXK34" s="84"/>
      <c r="WXL34" s="84"/>
      <c r="WXM34" s="84"/>
      <c r="WXN34" s="84"/>
      <c r="WXO34" s="84"/>
      <c r="WXP34" s="84"/>
      <c r="WXQ34" s="84"/>
      <c r="WXR34" s="84"/>
      <c r="WXS34" s="84"/>
      <c r="WXT34" s="84"/>
      <c r="WXU34" s="84"/>
      <c r="WXV34" s="84"/>
      <c r="WXW34" s="84"/>
      <c r="WXX34" s="84"/>
      <c r="WXY34" s="84"/>
      <c r="WXZ34" s="84"/>
      <c r="WYA34" s="84"/>
      <c r="WYB34" s="84"/>
      <c r="WYC34" s="84"/>
      <c r="WYD34" s="84"/>
      <c r="WYE34" s="84"/>
      <c r="WYF34" s="84"/>
      <c r="WYG34" s="84"/>
      <c r="WYH34" s="84"/>
      <c r="WYI34" s="84"/>
      <c r="WYJ34" s="84"/>
      <c r="WYK34" s="84"/>
      <c r="WYL34" s="84"/>
      <c r="WYM34" s="84"/>
      <c r="WYN34" s="84"/>
      <c r="WYO34" s="84"/>
      <c r="WYP34" s="84"/>
      <c r="WYQ34" s="84"/>
      <c r="WYR34" s="84"/>
      <c r="WYS34" s="84"/>
      <c r="WYT34" s="84"/>
      <c r="WYU34" s="84"/>
      <c r="WYV34" s="84"/>
      <c r="WYW34" s="84"/>
      <c r="WYX34" s="84"/>
      <c r="WYY34" s="84"/>
      <c r="WYZ34" s="84"/>
      <c r="WZA34" s="84"/>
      <c r="WZB34" s="84"/>
      <c r="WZC34" s="84"/>
      <c r="WZD34" s="84"/>
      <c r="WZE34" s="84"/>
      <c r="WZF34" s="84"/>
      <c r="WZG34" s="84"/>
      <c r="WZH34" s="84"/>
      <c r="WZI34" s="84"/>
      <c r="WZJ34" s="84"/>
      <c r="WZK34" s="84"/>
      <c r="WZL34" s="84"/>
      <c r="WZM34" s="84"/>
      <c r="WZN34" s="84"/>
      <c r="WZO34" s="84"/>
      <c r="WZP34" s="84"/>
      <c r="WZQ34" s="84"/>
      <c r="WZR34" s="84"/>
      <c r="WZS34" s="84"/>
      <c r="WZT34" s="84"/>
      <c r="WZU34" s="84"/>
      <c r="WZV34" s="84"/>
      <c r="WZW34" s="84"/>
      <c r="WZX34" s="84"/>
      <c r="WZY34" s="84"/>
      <c r="WZZ34" s="84"/>
      <c r="XAA34" s="84"/>
      <c r="XAB34" s="84"/>
      <c r="XAC34" s="84"/>
      <c r="XAD34" s="84"/>
      <c r="XAE34" s="84"/>
      <c r="XAF34" s="84"/>
      <c r="XAG34" s="84"/>
      <c r="XAH34" s="84"/>
      <c r="XAI34" s="84"/>
      <c r="XAJ34" s="84"/>
      <c r="XAK34" s="84"/>
      <c r="XAL34" s="84"/>
      <c r="XAM34" s="84"/>
      <c r="XAN34" s="84"/>
      <c r="XAO34" s="84"/>
      <c r="XAP34" s="84"/>
      <c r="XAQ34" s="84"/>
      <c r="XAR34" s="84"/>
      <c r="XAS34" s="84"/>
      <c r="XAT34" s="84"/>
      <c r="XAU34" s="84"/>
      <c r="XAV34" s="84"/>
      <c r="XAW34" s="84"/>
      <c r="XAX34" s="84"/>
      <c r="XAY34" s="84"/>
      <c r="XAZ34" s="84"/>
      <c r="XBA34" s="84"/>
      <c r="XBB34" s="84"/>
      <c r="XBC34" s="84"/>
      <c r="XBD34" s="84"/>
      <c r="XBE34" s="84"/>
      <c r="XBF34" s="84"/>
      <c r="XBG34" s="84"/>
      <c r="XBH34" s="84"/>
      <c r="XBI34" s="84"/>
      <c r="XBJ34" s="84"/>
      <c r="XBK34" s="84"/>
      <c r="XBL34" s="84"/>
      <c r="XBM34" s="84"/>
      <c r="XBN34" s="84"/>
      <c r="XBO34" s="84"/>
      <c r="XBP34" s="84"/>
      <c r="XBQ34" s="84"/>
      <c r="XBR34" s="84"/>
      <c r="XBS34" s="84"/>
      <c r="XBT34" s="84"/>
      <c r="XBU34" s="84"/>
      <c r="XBV34" s="84"/>
      <c r="XBW34" s="84"/>
      <c r="XBX34" s="84"/>
      <c r="XBY34" s="84"/>
      <c r="XBZ34" s="84"/>
      <c r="XCA34" s="84"/>
      <c r="XCB34" s="84"/>
      <c r="XCC34" s="84"/>
      <c r="XCD34" s="84"/>
      <c r="XCE34" s="84"/>
      <c r="XCF34" s="84"/>
      <c r="XCG34" s="84"/>
      <c r="XCH34" s="84"/>
      <c r="XCI34" s="84"/>
      <c r="XCJ34" s="84"/>
      <c r="XCK34" s="84"/>
      <c r="XCL34" s="84"/>
      <c r="XCM34" s="84"/>
      <c r="XCN34" s="84"/>
      <c r="XCO34" s="84"/>
      <c r="XCP34" s="84"/>
      <c r="XCQ34" s="84"/>
      <c r="XCR34" s="84"/>
      <c r="XCS34" s="84"/>
      <c r="XCT34" s="84"/>
      <c r="XCU34" s="84"/>
      <c r="XCV34" s="84"/>
      <c r="XCW34" s="84"/>
      <c r="XCX34" s="84"/>
      <c r="XCY34" s="84"/>
      <c r="XCZ34" s="84"/>
      <c r="XDA34" s="84"/>
      <c r="XDB34" s="84"/>
      <c r="XDC34" s="84"/>
      <c r="XDD34" s="84"/>
      <c r="XDE34" s="84"/>
      <c r="XDF34" s="84"/>
      <c r="XDG34" s="84"/>
      <c r="XDH34" s="84"/>
      <c r="XDI34" s="84"/>
      <c r="XDJ34" s="84"/>
      <c r="XDK34" s="84"/>
      <c r="XDL34" s="84"/>
      <c r="XDM34" s="84"/>
      <c r="XDN34" s="84"/>
      <c r="XDO34" s="84"/>
      <c r="XDP34" s="84"/>
      <c r="XDQ34" s="84"/>
      <c r="XDR34" s="84"/>
      <c r="XDS34" s="84"/>
      <c r="XDT34" s="84"/>
      <c r="XDU34" s="84"/>
      <c r="XDV34" s="84"/>
      <c r="XDW34" s="84"/>
      <c r="XDX34" s="84"/>
      <c r="XDY34" s="84"/>
      <c r="XDZ34" s="84"/>
      <c r="XEA34" s="84"/>
      <c r="XEB34" s="84"/>
      <c r="XEC34" s="84"/>
      <c r="XED34" s="84"/>
      <c r="XEE34" s="84"/>
      <c r="XEF34" s="84"/>
      <c r="XEG34" s="84"/>
      <c r="XEH34" s="84"/>
      <c r="XEI34" s="84"/>
      <c r="XEJ34" s="84"/>
      <c r="XEK34" s="84"/>
      <c r="XEL34" s="84"/>
      <c r="XEM34" s="84"/>
      <c r="XEN34" s="84"/>
      <c r="XEO34" s="84"/>
      <c r="XEP34" s="84"/>
      <c r="XEQ34" s="84"/>
      <c r="XER34" s="84"/>
      <c r="XES34" s="84"/>
      <c r="XET34" s="84"/>
      <c r="XEU34" s="84"/>
      <c r="XEV34" s="84"/>
      <c r="XEW34" s="84"/>
      <c r="XEX34" s="84"/>
    </row>
    <row r="35" spans="1:16378" s="3" customFormat="1" ht="15" hidden="1" customHeight="1" thickBot="1" x14ac:dyDescent="0.3">
      <c r="A35" s="1"/>
      <c r="B35" s="85">
        <f t="shared" ref="B35:G35" si="34">B17</f>
        <v>10</v>
      </c>
      <c r="C35" s="130" t="str">
        <f t="shared" si="34"/>
        <v/>
      </c>
      <c r="D35" s="128" t="str">
        <f t="shared" si="34"/>
        <v/>
      </c>
      <c r="E35" s="128" t="str">
        <f t="shared" si="34"/>
        <v/>
      </c>
      <c r="F35" s="128" t="str">
        <f t="shared" si="34"/>
        <v/>
      </c>
      <c r="G35" s="147" t="str">
        <f t="shared" si="34"/>
        <v/>
      </c>
      <c r="H35" s="153" t="str">
        <f t="shared" si="25"/>
        <v/>
      </c>
      <c r="I35" s="154" t="str">
        <f t="shared" si="26"/>
        <v/>
      </c>
      <c r="J35" s="238" t="str">
        <f t="shared" si="27"/>
        <v/>
      </c>
      <c r="K35" s="154" t="str">
        <f t="shared" si="28"/>
        <v/>
      </c>
      <c r="L35" s="238" t="str">
        <f t="shared" si="29"/>
        <v/>
      </c>
      <c r="M35" s="154" t="str">
        <f t="shared" si="30"/>
        <v/>
      </c>
      <c r="N35" s="241" t="str">
        <f>IF(C17="","",G35+H35+J35+L35)</f>
        <v/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24"/>
      <c r="AO35" s="124"/>
      <c r="AP35" s="124"/>
      <c r="AQ35" s="265">
        <f t="shared" si="16"/>
        <v>0</v>
      </c>
      <c r="AR35" s="198" t="str">
        <f t="shared" si="17"/>
        <v/>
      </c>
      <c r="AS35" s="198" t="str">
        <f t="shared" si="18"/>
        <v/>
      </c>
      <c r="AT35" s="198" t="str">
        <f t="shared" si="19"/>
        <v/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  <c r="NK35" s="84"/>
      <c r="NL35" s="84"/>
      <c r="NM35" s="84"/>
      <c r="NN35" s="84"/>
      <c r="NO35" s="84"/>
      <c r="NP35" s="84"/>
      <c r="NQ35" s="84"/>
      <c r="NR35" s="84"/>
      <c r="NS35" s="84"/>
      <c r="NT35" s="84"/>
      <c r="NU35" s="84"/>
      <c r="NV35" s="84"/>
      <c r="NW35" s="84"/>
      <c r="NX35" s="84"/>
      <c r="NY35" s="84"/>
      <c r="NZ35" s="84"/>
      <c r="OA35" s="84"/>
      <c r="OB35" s="84"/>
      <c r="OC35" s="84"/>
      <c r="OD35" s="84"/>
      <c r="OE35" s="84"/>
      <c r="OF35" s="84"/>
      <c r="OG35" s="84"/>
      <c r="OH35" s="84"/>
      <c r="OI35" s="84"/>
      <c r="OJ35" s="84"/>
      <c r="OK35" s="84"/>
      <c r="OL35" s="84"/>
      <c r="OM35" s="84"/>
      <c r="ON35" s="84"/>
      <c r="OO35" s="84"/>
      <c r="OP35" s="84"/>
      <c r="OQ35" s="84"/>
      <c r="OR35" s="84"/>
      <c r="OS35" s="84"/>
      <c r="OT35" s="84"/>
      <c r="OU35" s="84"/>
      <c r="OV35" s="84"/>
      <c r="OW35" s="84"/>
      <c r="OX35" s="84"/>
      <c r="OY35" s="84"/>
      <c r="OZ35" s="84"/>
      <c r="PA35" s="84"/>
      <c r="PB35" s="84"/>
      <c r="PC35" s="84"/>
      <c r="PD35" s="84"/>
      <c r="PE35" s="84"/>
      <c r="PF35" s="84"/>
      <c r="PG35" s="84"/>
      <c r="PH35" s="84"/>
      <c r="PI35" s="84"/>
      <c r="PJ35" s="84"/>
      <c r="PK35" s="84"/>
      <c r="PL35" s="84"/>
      <c r="PM35" s="84"/>
      <c r="PN35" s="84"/>
      <c r="PO35" s="84"/>
      <c r="PP35" s="84"/>
      <c r="PQ35" s="84"/>
      <c r="PR35" s="84"/>
      <c r="PS35" s="84"/>
      <c r="PT35" s="84"/>
      <c r="PU35" s="84"/>
      <c r="PV35" s="84"/>
      <c r="PW35" s="84"/>
      <c r="PX35" s="84"/>
      <c r="PY35" s="84"/>
      <c r="PZ35" s="84"/>
      <c r="QA35" s="84"/>
      <c r="QB35" s="84"/>
      <c r="QC35" s="84"/>
      <c r="QD35" s="84"/>
      <c r="QE35" s="84"/>
      <c r="QF35" s="84"/>
      <c r="QG35" s="84"/>
      <c r="QH35" s="84"/>
      <c r="QI35" s="84"/>
      <c r="QJ35" s="84"/>
      <c r="QK35" s="84"/>
      <c r="QL35" s="84"/>
      <c r="QM35" s="84"/>
      <c r="QN35" s="84"/>
      <c r="QO35" s="84"/>
      <c r="QP35" s="84"/>
      <c r="QQ35" s="84"/>
      <c r="QR35" s="84"/>
      <c r="QS35" s="84"/>
      <c r="QT35" s="84"/>
      <c r="QU35" s="84"/>
      <c r="QV35" s="84"/>
      <c r="QW35" s="84"/>
      <c r="QX35" s="84"/>
      <c r="QY35" s="84"/>
      <c r="QZ35" s="84"/>
      <c r="RA35" s="84"/>
      <c r="RB35" s="84"/>
      <c r="RC35" s="84"/>
      <c r="RD35" s="84"/>
      <c r="RE35" s="84"/>
      <c r="RF35" s="84"/>
      <c r="RG35" s="84"/>
      <c r="RH35" s="84"/>
      <c r="RI35" s="84"/>
      <c r="RJ35" s="84"/>
      <c r="RK35" s="84"/>
      <c r="RL35" s="84"/>
      <c r="RM35" s="84"/>
      <c r="RN35" s="84"/>
      <c r="RO35" s="84"/>
      <c r="RP35" s="84"/>
      <c r="RQ35" s="84"/>
      <c r="RR35" s="84"/>
      <c r="RS35" s="84"/>
      <c r="RT35" s="84"/>
      <c r="RU35" s="84"/>
      <c r="RV35" s="84"/>
      <c r="RW35" s="84"/>
      <c r="RX35" s="84"/>
      <c r="RY35" s="84"/>
      <c r="RZ35" s="84"/>
      <c r="SA35" s="84"/>
      <c r="SB35" s="84"/>
      <c r="SC35" s="84"/>
      <c r="SD35" s="84"/>
      <c r="SE35" s="84"/>
      <c r="SF35" s="84"/>
      <c r="SG35" s="84"/>
      <c r="SH35" s="84"/>
      <c r="SI35" s="84"/>
      <c r="SJ35" s="84"/>
      <c r="SK35" s="84"/>
      <c r="SL35" s="84"/>
      <c r="SM35" s="84"/>
      <c r="SN35" s="84"/>
      <c r="SO35" s="84"/>
      <c r="SP35" s="84"/>
      <c r="SQ35" s="84"/>
      <c r="SR35" s="84"/>
      <c r="SS35" s="84"/>
      <c r="ST35" s="84"/>
      <c r="SU35" s="84"/>
      <c r="SV35" s="84"/>
      <c r="SW35" s="84"/>
      <c r="SX35" s="84"/>
      <c r="SY35" s="84"/>
      <c r="SZ35" s="84"/>
      <c r="TA35" s="84"/>
      <c r="TB35" s="84"/>
      <c r="TC35" s="84"/>
      <c r="TD35" s="84"/>
      <c r="TE35" s="84"/>
      <c r="TF35" s="84"/>
      <c r="TG35" s="84"/>
      <c r="TH35" s="84"/>
      <c r="TI35" s="84"/>
      <c r="TJ35" s="84"/>
      <c r="TK35" s="84"/>
      <c r="TL35" s="84"/>
      <c r="TM35" s="84"/>
      <c r="TN35" s="84"/>
      <c r="TO35" s="84"/>
      <c r="TP35" s="84"/>
      <c r="TQ35" s="84"/>
      <c r="TR35" s="84"/>
      <c r="TS35" s="84"/>
      <c r="TT35" s="84"/>
      <c r="TU35" s="84"/>
      <c r="TV35" s="84"/>
      <c r="TW35" s="84"/>
      <c r="TX35" s="84"/>
      <c r="TY35" s="84"/>
      <c r="TZ35" s="84"/>
      <c r="UA35" s="84"/>
      <c r="UB35" s="84"/>
      <c r="UC35" s="84"/>
      <c r="UD35" s="84"/>
      <c r="UE35" s="84"/>
      <c r="UF35" s="84"/>
      <c r="UG35" s="84"/>
      <c r="UH35" s="84"/>
      <c r="UI35" s="84"/>
      <c r="UJ35" s="84"/>
      <c r="UK35" s="84"/>
      <c r="UL35" s="84"/>
      <c r="UM35" s="84"/>
      <c r="UN35" s="84"/>
      <c r="UO35" s="84"/>
      <c r="UP35" s="84"/>
      <c r="UQ35" s="84"/>
      <c r="UR35" s="84"/>
      <c r="US35" s="84"/>
      <c r="UT35" s="84"/>
      <c r="UU35" s="84"/>
      <c r="UV35" s="84"/>
      <c r="UW35" s="84"/>
      <c r="UX35" s="84"/>
      <c r="UY35" s="84"/>
      <c r="UZ35" s="84"/>
      <c r="VA35" s="84"/>
      <c r="VB35" s="84"/>
      <c r="VC35" s="84"/>
      <c r="VD35" s="84"/>
      <c r="VE35" s="84"/>
      <c r="VF35" s="84"/>
      <c r="VG35" s="84"/>
      <c r="VH35" s="84"/>
      <c r="VI35" s="84"/>
      <c r="VJ35" s="84"/>
      <c r="VK35" s="84"/>
      <c r="VL35" s="84"/>
      <c r="VM35" s="84"/>
      <c r="VN35" s="84"/>
      <c r="VO35" s="84"/>
      <c r="VP35" s="84"/>
      <c r="VQ35" s="84"/>
      <c r="VR35" s="84"/>
      <c r="VS35" s="84"/>
      <c r="VT35" s="84"/>
      <c r="VU35" s="84"/>
      <c r="VV35" s="84"/>
      <c r="VW35" s="84"/>
      <c r="VX35" s="84"/>
      <c r="VY35" s="84"/>
      <c r="VZ35" s="84"/>
      <c r="WA35" s="84"/>
      <c r="WB35" s="84"/>
      <c r="WC35" s="84"/>
      <c r="WD35" s="84"/>
      <c r="WE35" s="84"/>
      <c r="WF35" s="84"/>
      <c r="WG35" s="84"/>
      <c r="WH35" s="84"/>
      <c r="WI35" s="84"/>
      <c r="WJ35" s="84"/>
      <c r="WK35" s="84"/>
      <c r="WL35" s="84"/>
      <c r="WM35" s="84"/>
      <c r="WN35" s="84"/>
      <c r="WO35" s="84"/>
      <c r="WP35" s="84"/>
      <c r="WQ35" s="84"/>
      <c r="WR35" s="84"/>
      <c r="WS35" s="84"/>
      <c r="WT35" s="84"/>
      <c r="WU35" s="84"/>
      <c r="WV35" s="84"/>
      <c r="WW35" s="84"/>
      <c r="WX35" s="84"/>
      <c r="WY35" s="84"/>
      <c r="WZ35" s="84"/>
      <c r="XA35" s="84"/>
      <c r="XB35" s="84"/>
      <c r="XC35" s="84"/>
      <c r="XD35" s="84"/>
      <c r="XE35" s="84"/>
      <c r="XF35" s="84"/>
      <c r="XG35" s="84"/>
      <c r="XH35" s="84"/>
      <c r="XI35" s="84"/>
      <c r="XJ35" s="84"/>
      <c r="XK35" s="84"/>
      <c r="XL35" s="84"/>
      <c r="XM35" s="84"/>
      <c r="XN35" s="84"/>
      <c r="XO35" s="84"/>
      <c r="XP35" s="84"/>
      <c r="XQ35" s="84"/>
      <c r="XR35" s="84"/>
      <c r="XS35" s="84"/>
      <c r="XT35" s="84"/>
      <c r="XU35" s="84"/>
      <c r="XV35" s="84"/>
      <c r="XW35" s="84"/>
      <c r="XX35" s="84"/>
      <c r="XY35" s="84"/>
      <c r="XZ35" s="84"/>
      <c r="YA35" s="84"/>
      <c r="YB35" s="84"/>
      <c r="YC35" s="84"/>
      <c r="YD35" s="84"/>
      <c r="YE35" s="84"/>
      <c r="YF35" s="84"/>
      <c r="YG35" s="84"/>
      <c r="YH35" s="84"/>
      <c r="YI35" s="84"/>
      <c r="YJ35" s="84"/>
      <c r="YK35" s="84"/>
      <c r="YL35" s="84"/>
      <c r="YM35" s="84"/>
      <c r="YN35" s="84"/>
      <c r="YO35" s="84"/>
      <c r="YP35" s="84"/>
      <c r="YQ35" s="84"/>
      <c r="YR35" s="84"/>
      <c r="YS35" s="84"/>
      <c r="YT35" s="84"/>
      <c r="YU35" s="84"/>
      <c r="YV35" s="84"/>
      <c r="YW35" s="84"/>
      <c r="YX35" s="84"/>
      <c r="YY35" s="84"/>
      <c r="YZ35" s="84"/>
      <c r="ZA35" s="84"/>
      <c r="ZB35" s="84"/>
      <c r="ZC35" s="84"/>
      <c r="ZD35" s="84"/>
      <c r="ZE35" s="84"/>
      <c r="ZF35" s="84"/>
      <c r="ZG35" s="84"/>
      <c r="ZH35" s="84"/>
      <c r="ZI35" s="84"/>
      <c r="ZJ35" s="84"/>
      <c r="ZK35" s="84"/>
      <c r="ZL35" s="84"/>
      <c r="ZM35" s="84"/>
      <c r="ZN35" s="84"/>
      <c r="ZO35" s="84"/>
      <c r="ZP35" s="84"/>
      <c r="ZQ35" s="84"/>
      <c r="ZR35" s="84"/>
      <c r="ZS35" s="84"/>
      <c r="ZT35" s="84"/>
      <c r="ZU35" s="84"/>
      <c r="ZV35" s="84"/>
      <c r="ZW35" s="84"/>
      <c r="ZX35" s="84"/>
      <c r="ZY35" s="84"/>
      <c r="ZZ35" s="84"/>
      <c r="AAA35" s="84"/>
      <c r="AAB35" s="84"/>
      <c r="AAC35" s="84"/>
      <c r="AAD35" s="84"/>
      <c r="AAE35" s="84"/>
      <c r="AAF35" s="84"/>
      <c r="AAG35" s="84"/>
      <c r="AAH35" s="84"/>
      <c r="AAI35" s="84"/>
      <c r="AAJ35" s="84"/>
      <c r="AAK35" s="84"/>
      <c r="AAL35" s="84"/>
      <c r="AAM35" s="84"/>
      <c r="AAN35" s="84"/>
      <c r="AAO35" s="84"/>
      <c r="AAP35" s="84"/>
      <c r="AAQ35" s="84"/>
      <c r="AAR35" s="84"/>
      <c r="AAS35" s="84"/>
      <c r="AAT35" s="84"/>
      <c r="AAU35" s="84"/>
      <c r="AAV35" s="84"/>
      <c r="AAW35" s="84"/>
      <c r="AAX35" s="84"/>
      <c r="AAY35" s="84"/>
      <c r="AAZ35" s="84"/>
      <c r="ABA35" s="84"/>
      <c r="ABB35" s="84"/>
      <c r="ABC35" s="84"/>
      <c r="ABD35" s="84"/>
      <c r="ABE35" s="84"/>
      <c r="ABF35" s="84"/>
      <c r="ABG35" s="84"/>
      <c r="ABH35" s="84"/>
      <c r="ABI35" s="84"/>
      <c r="ABJ35" s="84"/>
      <c r="ABK35" s="84"/>
      <c r="ABL35" s="84"/>
      <c r="ABM35" s="84"/>
      <c r="ABN35" s="84"/>
      <c r="ABO35" s="84"/>
      <c r="ABP35" s="84"/>
      <c r="ABQ35" s="84"/>
      <c r="ABR35" s="84"/>
      <c r="ABS35" s="84"/>
      <c r="ABT35" s="84"/>
      <c r="ABU35" s="84"/>
      <c r="ABV35" s="84"/>
      <c r="ABW35" s="84"/>
      <c r="ABX35" s="84"/>
      <c r="ABY35" s="84"/>
      <c r="ABZ35" s="84"/>
      <c r="ACA35" s="84"/>
      <c r="ACB35" s="84"/>
      <c r="ACC35" s="84"/>
      <c r="ACD35" s="84"/>
      <c r="ACE35" s="84"/>
      <c r="ACF35" s="84"/>
      <c r="ACG35" s="84"/>
      <c r="ACH35" s="84"/>
      <c r="ACI35" s="84"/>
      <c r="ACJ35" s="84"/>
      <c r="ACK35" s="84"/>
      <c r="ACL35" s="84"/>
      <c r="ACM35" s="84"/>
      <c r="ACN35" s="84"/>
      <c r="ACO35" s="84"/>
      <c r="ACP35" s="84"/>
      <c r="ACQ35" s="84"/>
      <c r="ACR35" s="84"/>
      <c r="ACS35" s="84"/>
      <c r="ACT35" s="84"/>
      <c r="ACU35" s="84"/>
      <c r="ACV35" s="84"/>
      <c r="ACW35" s="84"/>
      <c r="ACX35" s="84"/>
      <c r="ACY35" s="84"/>
      <c r="ACZ35" s="84"/>
      <c r="ADA35" s="84"/>
      <c r="ADB35" s="84"/>
      <c r="ADC35" s="84"/>
      <c r="ADD35" s="84"/>
      <c r="ADE35" s="84"/>
      <c r="ADF35" s="84"/>
      <c r="ADG35" s="84"/>
      <c r="ADH35" s="84"/>
      <c r="ADI35" s="84"/>
      <c r="ADJ35" s="84"/>
      <c r="ADK35" s="84"/>
      <c r="ADL35" s="84"/>
      <c r="ADM35" s="84"/>
      <c r="ADN35" s="84"/>
      <c r="ADO35" s="84"/>
      <c r="ADP35" s="84"/>
      <c r="ADQ35" s="84"/>
      <c r="ADR35" s="84"/>
      <c r="ADS35" s="84"/>
      <c r="ADT35" s="84"/>
      <c r="ADU35" s="84"/>
      <c r="ADV35" s="84"/>
      <c r="ADW35" s="84"/>
      <c r="ADX35" s="84"/>
      <c r="ADY35" s="84"/>
      <c r="ADZ35" s="84"/>
      <c r="AEA35" s="84"/>
      <c r="AEB35" s="84"/>
      <c r="AEC35" s="84"/>
      <c r="AED35" s="84"/>
      <c r="AEE35" s="84"/>
      <c r="AEF35" s="84"/>
      <c r="AEG35" s="84"/>
      <c r="AEH35" s="84"/>
      <c r="AEI35" s="84"/>
      <c r="AEJ35" s="84"/>
      <c r="AEK35" s="84"/>
      <c r="AEL35" s="84"/>
      <c r="AEM35" s="84"/>
      <c r="AEN35" s="84"/>
      <c r="AEO35" s="84"/>
      <c r="AEP35" s="84"/>
      <c r="AEQ35" s="84"/>
      <c r="AER35" s="84"/>
      <c r="AES35" s="84"/>
      <c r="AET35" s="84"/>
      <c r="AEU35" s="84"/>
      <c r="AEV35" s="84"/>
      <c r="AEW35" s="84"/>
      <c r="AEX35" s="84"/>
      <c r="AEY35" s="84"/>
      <c r="AEZ35" s="84"/>
      <c r="AFA35" s="84"/>
      <c r="AFB35" s="84"/>
      <c r="AFC35" s="84"/>
      <c r="AFD35" s="84"/>
      <c r="AFE35" s="84"/>
      <c r="AFF35" s="84"/>
      <c r="AFG35" s="84"/>
      <c r="AFH35" s="84"/>
      <c r="AFI35" s="84"/>
      <c r="AFJ35" s="84"/>
      <c r="AFK35" s="84"/>
      <c r="AFL35" s="84"/>
      <c r="AFM35" s="84"/>
      <c r="AFN35" s="84"/>
      <c r="AFO35" s="84"/>
      <c r="AFP35" s="84"/>
      <c r="AFQ35" s="84"/>
      <c r="AFR35" s="84"/>
      <c r="AFS35" s="84"/>
      <c r="AFT35" s="84"/>
      <c r="AFU35" s="84"/>
      <c r="AFV35" s="84"/>
      <c r="AFW35" s="84"/>
      <c r="AFX35" s="84"/>
      <c r="AFY35" s="84"/>
      <c r="AFZ35" s="84"/>
      <c r="AGA35" s="84"/>
      <c r="AGB35" s="84"/>
      <c r="AGC35" s="84"/>
      <c r="AGD35" s="84"/>
      <c r="AGE35" s="84"/>
      <c r="AGF35" s="84"/>
      <c r="AGG35" s="84"/>
      <c r="AGH35" s="84"/>
      <c r="AGI35" s="84"/>
      <c r="AGJ35" s="84"/>
      <c r="AGK35" s="84"/>
      <c r="AGL35" s="84"/>
      <c r="AGM35" s="84"/>
      <c r="AGN35" s="84"/>
      <c r="AGO35" s="84"/>
      <c r="AGP35" s="84"/>
      <c r="AGQ35" s="84"/>
      <c r="AGR35" s="84"/>
      <c r="AGS35" s="84"/>
      <c r="AGT35" s="84"/>
      <c r="AGU35" s="84"/>
      <c r="AGV35" s="84"/>
      <c r="AGW35" s="84"/>
      <c r="AGX35" s="84"/>
      <c r="AGY35" s="84"/>
      <c r="AGZ35" s="84"/>
      <c r="AHA35" s="84"/>
      <c r="AHB35" s="84"/>
      <c r="AHC35" s="84"/>
      <c r="AHD35" s="84"/>
      <c r="AHE35" s="84"/>
      <c r="AHF35" s="84"/>
      <c r="AHG35" s="84"/>
      <c r="AHH35" s="84"/>
      <c r="AHI35" s="84"/>
      <c r="AHJ35" s="84"/>
      <c r="AHK35" s="84"/>
      <c r="AHL35" s="84"/>
      <c r="AHM35" s="84"/>
      <c r="AHN35" s="84"/>
      <c r="AHO35" s="84"/>
      <c r="AHP35" s="84"/>
      <c r="AHQ35" s="84"/>
      <c r="AHR35" s="84"/>
      <c r="AHS35" s="84"/>
      <c r="AHT35" s="84"/>
      <c r="AHU35" s="84"/>
      <c r="AHV35" s="84"/>
      <c r="AHW35" s="84"/>
      <c r="AHX35" s="84"/>
      <c r="AHY35" s="84"/>
      <c r="AHZ35" s="84"/>
      <c r="AIA35" s="84"/>
      <c r="AIB35" s="84"/>
      <c r="AIC35" s="84"/>
      <c r="AID35" s="84"/>
      <c r="AIE35" s="84"/>
      <c r="AIF35" s="84"/>
      <c r="AIG35" s="84"/>
      <c r="AIH35" s="84"/>
      <c r="AII35" s="84"/>
      <c r="AIJ35" s="84"/>
      <c r="AIK35" s="84"/>
      <c r="AIL35" s="84"/>
      <c r="AIM35" s="84"/>
      <c r="AIN35" s="84"/>
      <c r="AIO35" s="84"/>
      <c r="AIP35" s="84"/>
      <c r="AIQ35" s="84"/>
      <c r="AIR35" s="84"/>
      <c r="AIS35" s="84"/>
      <c r="AIT35" s="84"/>
      <c r="AIU35" s="84"/>
      <c r="AIV35" s="84"/>
      <c r="AIW35" s="84"/>
      <c r="AIX35" s="84"/>
      <c r="AIY35" s="84"/>
      <c r="AIZ35" s="84"/>
      <c r="AJA35" s="84"/>
      <c r="AJB35" s="84"/>
      <c r="AJC35" s="84"/>
      <c r="AJD35" s="84"/>
      <c r="AJE35" s="84"/>
      <c r="AJF35" s="84"/>
      <c r="AJG35" s="84"/>
      <c r="AJH35" s="84"/>
      <c r="AJI35" s="84"/>
      <c r="AJJ35" s="84"/>
      <c r="AJK35" s="84"/>
      <c r="AJL35" s="84"/>
      <c r="AJM35" s="84"/>
      <c r="AJN35" s="84"/>
      <c r="AJO35" s="84"/>
      <c r="AJP35" s="84"/>
      <c r="AJQ35" s="84"/>
      <c r="AJR35" s="84"/>
      <c r="AJS35" s="84"/>
      <c r="AJT35" s="84"/>
      <c r="AJU35" s="84"/>
      <c r="AJV35" s="84"/>
      <c r="AJW35" s="84"/>
      <c r="AJX35" s="84"/>
      <c r="AJY35" s="84"/>
      <c r="AJZ35" s="84"/>
      <c r="AKA35" s="84"/>
      <c r="AKB35" s="84"/>
      <c r="AKC35" s="84"/>
      <c r="AKD35" s="84"/>
      <c r="AKE35" s="84"/>
      <c r="AKF35" s="84"/>
      <c r="AKG35" s="84"/>
      <c r="AKH35" s="84"/>
      <c r="AKI35" s="84"/>
      <c r="AKJ35" s="84"/>
      <c r="AKK35" s="84"/>
      <c r="AKL35" s="84"/>
      <c r="AKM35" s="84"/>
      <c r="AKN35" s="84"/>
      <c r="AKO35" s="84"/>
      <c r="AKP35" s="84"/>
      <c r="AKQ35" s="84"/>
      <c r="AKR35" s="84"/>
      <c r="AKS35" s="84"/>
      <c r="AKT35" s="84"/>
      <c r="AKU35" s="84"/>
      <c r="AKV35" s="84"/>
      <c r="AKW35" s="84"/>
      <c r="AKX35" s="84"/>
      <c r="AKY35" s="84"/>
      <c r="AKZ35" s="84"/>
      <c r="ALA35" s="84"/>
      <c r="ALB35" s="84"/>
      <c r="ALC35" s="84"/>
      <c r="ALD35" s="84"/>
      <c r="ALE35" s="84"/>
      <c r="ALF35" s="84"/>
      <c r="ALG35" s="84"/>
      <c r="ALH35" s="84"/>
      <c r="ALI35" s="84"/>
      <c r="ALJ35" s="84"/>
      <c r="ALK35" s="84"/>
      <c r="ALL35" s="84"/>
      <c r="ALM35" s="84"/>
      <c r="ALN35" s="84"/>
      <c r="ALO35" s="84"/>
      <c r="ALP35" s="84"/>
      <c r="ALQ35" s="84"/>
      <c r="ALR35" s="84"/>
      <c r="ALS35" s="84"/>
      <c r="ALT35" s="84"/>
      <c r="ALU35" s="84"/>
      <c r="ALV35" s="84"/>
      <c r="ALW35" s="84"/>
      <c r="ALX35" s="84"/>
      <c r="ALY35" s="84"/>
      <c r="ALZ35" s="84"/>
      <c r="AMA35" s="84"/>
      <c r="AMB35" s="84"/>
      <c r="AMC35" s="84"/>
      <c r="AMD35" s="84"/>
      <c r="AME35" s="84"/>
      <c r="AMF35" s="84"/>
      <c r="AMG35" s="84"/>
      <c r="AMH35" s="84"/>
      <c r="AMI35" s="84"/>
      <c r="AMJ35" s="84"/>
      <c r="AMK35" s="84"/>
      <c r="AML35" s="84"/>
      <c r="AMM35" s="84"/>
      <c r="AMN35" s="84"/>
      <c r="AMO35" s="84"/>
      <c r="AMP35" s="84"/>
      <c r="AMQ35" s="84"/>
      <c r="AMR35" s="84"/>
      <c r="AMS35" s="84"/>
      <c r="AMT35" s="84"/>
      <c r="AMU35" s="84"/>
      <c r="AMV35" s="84"/>
      <c r="AMW35" s="84"/>
      <c r="AMX35" s="84"/>
      <c r="AMY35" s="84"/>
      <c r="AMZ35" s="84"/>
      <c r="ANA35" s="84"/>
      <c r="ANB35" s="84"/>
      <c r="ANC35" s="84"/>
      <c r="AND35" s="84"/>
      <c r="ANE35" s="84"/>
      <c r="ANF35" s="84"/>
      <c r="ANG35" s="84"/>
      <c r="ANH35" s="84"/>
      <c r="ANI35" s="84"/>
      <c r="ANJ35" s="84"/>
      <c r="ANK35" s="84"/>
      <c r="ANL35" s="84"/>
      <c r="ANM35" s="84"/>
      <c r="ANN35" s="84"/>
      <c r="ANO35" s="84"/>
      <c r="ANP35" s="84"/>
      <c r="ANQ35" s="84"/>
      <c r="ANR35" s="84"/>
      <c r="ANS35" s="84"/>
      <c r="ANT35" s="84"/>
      <c r="ANU35" s="84"/>
      <c r="ANV35" s="84"/>
      <c r="ANW35" s="84"/>
      <c r="ANX35" s="84"/>
      <c r="ANY35" s="84"/>
      <c r="ANZ35" s="84"/>
      <c r="AOA35" s="84"/>
      <c r="AOB35" s="84"/>
      <c r="AOC35" s="84"/>
      <c r="AOD35" s="84"/>
      <c r="AOE35" s="84"/>
      <c r="AOF35" s="84"/>
      <c r="AOG35" s="84"/>
      <c r="AOH35" s="84"/>
      <c r="AOI35" s="84"/>
      <c r="AOJ35" s="84"/>
      <c r="AOK35" s="84"/>
      <c r="AOL35" s="84"/>
      <c r="AOM35" s="84"/>
      <c r="AON35" s="84"/>
      <c r="AOO35" s="84"/>
      <c r="AOP35" s="84"/>
      <c r="AOQ35" s="84"/>
      <c r="AOR35" s="84"/>
      <c r="AOS35" s="84"/>
      <c r="AOT35" s="84"/>
      <c r="AOU35" s="84"/>
      <c r="AOV35" s="84"/>
      <c r="AOW35" s="84"/>
      <c r="AOX35" s="84"/>
      <c r="AOY35" s="84"/>
      <c r="AOZ35" s="84"/>
      <c r="APA35" s="84"/>
      <c r="APB35" s="84"/>
      <c r="APC35" s="84"/>
      <c r="APD35" s="84"/>
      <c r="APE35" s="84"/>
      <c r="APF35" s="84"/>
      <c r="APG35" s="84"/>
      <c r="APH35" s="84"/>
      <c r="API35" s="84"/>
      <c r="APJ35" s="84"/>
      <c r="APK35" s="84"/>
      <c r="APL35" s="84"/>
      <c r="APM35" s="84"/>
      <c r="APN35" s="84"/>
      <c r="APO35" s="84"/>
      <c r="APP35" s="84"/>
      <c r="APQ35" s="84"/>
      <c r="APR35" s="84"/>
      <c r="APS35" s="84"/>
      <c r="APT35" s="84"/>
      <c r="APU35" s="84"/>
      <c r="APV35" s="84"/>
      <c r="APW35" s="84"/>
      <c r="APX35" s="84"/>
      <c r="APY35" s="84"/>
      <c r="APZ35" s="84"/>
      <c r="AQA35" s="84"/>
      <c r="AQB35" s="84"/>
      <c r="AQC35" s="84"/>
      <c r="AQD35" s="84"/>
      <c r="AQE35" s="84"/>
      <c r="AQF35" s="84"/>
      <c r="AQG35" s="84"/>
      <c r="AQH35" s="84"/>
      <c r="AQI35" s="84"/>
      <c r="AQJ35" s="84"/>
      <c r="AQK35" s="84"/>
      <c r="AQL35" s="84"/>
      <c r="AQM35" s="84"/>
      <c r="AQN35" s="84"/>
      <c r="AQO35" s="84"/>
      <c r="AQP35" s="84"/>
      <c r="AQQ35" s="84"/>
      <c r="AQR35" s="84"/>
      <c r="AQS35" s="84"/>
      <c r="AQT35" s="84"/>
      <c r="AQU35" s="84"/>
      <c r="AQV35" s="84"/>
      <c r="AQW35" s="84"/>
      <c r="AQX35" s="84"/>
      <c r="AQY35" s="84"/>
      <c r="AQZ35" s="84"/>
      <c r="ARA35" s="84"/>
      <c r="ARB35" s="84"/>
      <c r="ARC35" s="84"/>
      <c r="ARD35" s="84"/>
      <c r="ARE35" s="84"/>
      <c r="ARF35" s="84"/>
      <c r="ARG35" s="84"/>
      <c r="ARH35" s="84"/>
      <c r="ARI35" s="84"/>
      <c r="ARJ35" s="84"/>
      <c r="ARK35" s="84"/>
      <c r="ARL35" s="84"/>
      <c r="ARM35" s="84"/>
      <c r="ARN35" s="84"/>
      <c r="ARO35" s="84"/>
      <c r="ARP35" s="84"/>
      <c r="ARQ35" s="84"/>
      <c r="ARR35" s="84"/>
      <c r="ARS35" s="84"/>
      <c r="ART35" s="84"/>
      <c r="ARU35" s="84"/>
      <c r="ARV35" s="84"/>
      <c r="ARW35" s="84"/>
      <c r="ARX35" s="84"/>
      <c r="ARY35" s="84"/>
      <c r="ARZ35" s="84"/>
      <c r="ASA35" s="84"/>
      <c r="ASB35" s="84"/>
      <c r="ASC35" s="84"/>
      <c r="ASD35" s="84"/>
      <c r="ASE35" s="84"/>
      <c r="ASF35" s="84"/>
      <c r="ASG35" s="84"/>
      <c r="ASH35" s="84"/>
      <c r="ASI35" s="84"/>
      <c r="ASJ35" s="84"/>
      <c r="ASK35" s="84"/>
      <c r="ASL35" s="84"/>
      <c r="ASM35" s="84"/>
      <c r="ASN35" s="84"/>
      <c r="ASO35" s="84"/>
      <c r="ASP35" s="84"/>
      <c r="ASQ35" s="84"/>
      <c r="ASR35" s="84"/>
      <c r="ASS35" s="84"/>
      <c r="AST35" s="84"/>
      <c r="ASU35" s="84"/>
      <c r="ASV35" s="84"/>
      <c r="ASW35" s="84"/>
      <c r="ASX35" s="84"/>
      <c r="ASY35" s="84"/>
      <c r="ASZ35" s="84"/>
      <c r="ATA35" s="84"/>
      <c r="ATB35" s="84"/>
      <c r="ATC35" s="84"/>
      <c r="ATD35" s="84"/>
      <c r="ATE35" s="84"/>
      <c r="ATF35" s="84"/>
      <c r="ATG35" s="84"/>
      <c r="ATH35" s="84"/>
      <c r="ATI35" s="84"/>
      <c r="ATJ35" s="84"/>
      <c r="ATK35" s="84"/>
      <c r="ATL35" s="84"/>
      <c r="ATM35" s="84"/>
      <c r="ATN35" s="84"/>
      <c r="ATO35" s="84"/>
      <c r="ATP35" s="84"/>
      <c r="ATQ35" s="84"/>
      <c r="ATR35" s="84"/>
      <c r="ATS35" s="84"/>
      <c r="ATT35" s="84"/>
      <c r="ATU35" s="84"/>
      <c r="ATV35" s="84"/>
      <c r="ATW35" s="84"/>
      <c r="ATX35" s="84"/>
      <c r="ATY35" s="84"/>
      <c r="ATZ35" s="84"/>
      <c r="AUA35" s="84"/>
      <c r="AUB35" s="84"/>
      <c r="AUC35" s="84"/>
      <c r="AUD35" s="84"/>
      <c r="AUE35" s="84"/>
      <c r="AUF35" s="84"/>
      <c r="AUG35" s="84"/>
      <c r="AUH35" s="84"/>
      <c r="AUI35" s="84"/>
      <c r="AUJ35" s="84"/>
      <c r="AUK35" s="84"/>
      <c r="AUL35" s="84"/>
      <c r="AUM35" s="84"/>
      <c r="AUN35" s="84"/>
      <c r="AUO35" s="84"/>
      <c r="AUP35" s="84"/>
      <c r="AUQ35" s="84"/>
      <c r="AUR35" s="84"/>
      <c r="AUS35" s="84"/>
      <c r="AUT35" s="84"/>
      <c r="AUU35" s="84"/>
      <c r="AUV35" s="84"/>
      <c r="AUW35" s="84"/>
      <c r="AUX35" s="84"/>
      <c r="AUY35" s="84"/>
      <c r="AUZ35" s="84"/>
      <c r="AVA35" s="84"/>
      <c r="AVB35" s="84"/>
      <c r="AVC35" s="84"/>
      <c r="AVD35" s="84"/>
      <c r="AVE35" s="84"/>
      <c r="AVF35" s="84"/>
      <c r="AVG35" s="84"/>
      <c r="AVH35" s="84"/>
      <c r="AVI35" s="84"/>
      <c r="AVJ35" s="84"/>
      <c r="AVK35" s="84"/>
      <c r="AVL35" s="84"/>
      <c r="AVM35" s="84"/>
      <c r="AVN35" s="84"/>
      <c r="AVO35" s="84"/>
      <c r="AVP35" s="84"/>
      <c r="AVQ35" s="84"/>
      <c r="AVR35" s="84"/>
      <c r="AVS35" s="84"/>
      <c r="AVT35" s="84"/>
      <c r="AVU35" s="84"/>
      <c r="AVV35" s="84"/>
      <c r="AVW35" s="84"/>
      <c r="AVX35" s="84"/>
      <c r="AVY35" s="84"/>
      <c r="AVZ35" s="84"/>
      <c r="AWA35" s="84"/>
      <c r="AWB35" s="84"/>
      <c r="AWC35" s="84"/>
      <c r="AWD35" s="84"/>
      <c r="AWE35" s="84"/>
      <c r="AWF35" s="84"/>
      <c r="AWG35" s="84"/>
      <c r="AWH35" s="84"/>
      <c r="AWI35" s="84"/>
      <c r="AWJ35" s="84"/>
      <c r="AWK35" s="84"/>
      <c r="AWL35" s="84"/>
      <c r="AWM35" s="84"/>
      <c r="AWN35" s="84"/>
      <c r="AWO35" s="84"/>
      <c r="AWP35" s="84"/>
      <c r="AWQ35" s="84"/>
      <c r="AWR35" s="84"/>
      <c r="AWS35" s="84"/>
      <c r="AWT35" s="84"/>
      <c r="AWU35" s="84"/>
      <c r="AWV35" s="84"/>
      <c r="AWW35" s="84"/>
      <c r="AWX35" s="84"/>
      <c r="AWY35" s="84"/>
      <c r="AWZ35" s="84"/>
      <c r="AXA35" s="84"/>
      <c r="AXB35" s="84"/>
      <c r="AXC35" s="84"/>
      <c r="AXD35" s="84"/>
      <c r="AXE35" s="84"/>
      <c r="AXF35" s="84"/>
      <c r="AXG35" s="84"/>
      <c r="AXH35" s="84"/>
      <c r="AXI35" s="84"/>
      <c r="AXJ35" s="84"/>
      <c r="AXK35" s="84"/>
      <c r="AXL35" s="84"/>
      <c r="AXM35" s="84"/>
      <c r="AXN35" s="84"/>
      <c r="AXO35" s="84"/>
      <c r="AXP35" s="84"/>
      <c r="AXQ35" s="84"/>
      <c r="AXR35" s="84"/>
      <c r="AXS35" s="84"/>
      <c r="AXT35" s="84"/>
      <c r="AXU35" s="84"/>
      <c r="AXV35" s="84"/>
      <c r="AXW35" s="84"/>
      <c r="AXX35" s="84"/>
      <c r="AXY35" s="84"/>
      <c r="AXZ35" s="84"/>
      <c r="AYA35" s="84"/>
      <c r="AYB35" s="84"/>
      <c r="AYC35" s="84"/>
      <c r="AYD35" s="84"/>
      <c r="AYE35" s="84"/>
      <c r="AYF35" s="84"/>
      <c r="AYG35" s="84"/>
      <c r="AYH35" s="84"/>
      <c r="AYI35" s="84"/>
      <c r="AYJ35" s="84"/>
      <c r="AYK35" s="84"/>
      <c r="AYL35" s="84"/>
      <c r="AYM35" s="84"/>
      <c r="AYN35" s="84"/>
      <c r="AYO35" s="84"/>
      <c r="AYP35" s="84"/>
      <c r="AYQ35" s="84"/>
      <c r="AYR35" s="84"/>
      <c r="AYS35" s="84"/>
      <c r="AYT35" s="84"/>
      <c r="AYU35" s="84"/>
      <c r="AYV35" s="84"/>
      <c r="AYW35" s="84"/>
      <c r="AYX35" s="84"/>
      <c r="AYY35" s="84"/>
      <c r="AYZ35" s="84"/>
      <c r="AZA35" s="84"/>
      <c r="AZB35" s="84"/>
      <c r="AZC35" s="84"/>
      <c r="AZD35" s="84"/>
      <c r="AZE35" s="84"/>
      <c r="AZF35" s="84"/>
      <c r="AZG35" s="84"/>
      <c r="AZH35" s="84"/>
      <c r="AZI35" s="84"/>
      <c r="AZJ35" s="84"/>
      <c r="AZK35" s="84"/>
      <c r="AZL35" s="84"/>
      <c r="AZM35" s="84"/>
      <c r="AZN35" s="84"/>
      <c r="AZO35" s="84"/>
      <c r="AZP35" s="84"/>
      <c r="AZQ35" s="84"/>
      <c r="AZR35" s="84"/>
      <c r="AZS35" s="84"/>
      <c r="AZT35" s="84"/>
      <c r="AZU35" s="84"/>
      <c r="AZV35" s="84"/>
      <c r="AZW35" s="84"/>
      <c r="AZX35" s="84"/>
      <c r="AZY35" s="84"/>
      <c r="AZZ35" s="84"/>
      <c r="BAA35" s="84"/>
      <c r="BAB35" s="84"/>
      <c r="BAC35" s="84"/>
      <c r="BAD35" s="84"/>
      <c r="BAE35" s="84"/>
      <c r="BAF35" s="84"/>
      <c r="BAG35" s="84"/>
      <c r="BAH35" s="84"/>
      <c r="BAI35" s="84"/>
      <c r="BAJ35" s="84"/>
      <c r="BAK35" s="84"/>
      <c r="BAL35" s="84"/>
      <c r="BAM35" s="84"/>
      <c r="BAN35" s="84"/>
      <c r="BAO35" s="84"/>
      <c r="BAP35" s="84"/>
      <c r="BAQ35" s="84"/>
      <c r="BAR35" s="84"/>
      <c r="BAS35" s="84"/>
      <c r="BAT35" s="84"/>
      <c r="BAU35" s="84"/>
      <c r="BAV35" s="84"/>
      <c r="BAW35" s="84"/>
      <c r="BAX35" s="84"/>
      <c r="BAY35" s="84"/>
      <c r="BAZ35" s="84"/>
      <c r="BBA35" s="84"/>
      <c r="BBB35" s="84"/>
      <c r="BBC35" s="84"/>
      <c r="BBD35" s="84"/>
      <c r="BBE35" s="84"/>
      <c r="BBF35" s="84"/>
      <c r="BBG35" s="84"/>
      <c r="BBH35" s="84"/>
      <c r="BBI35" s="84"/>
      <c r="BBJ35" s="84"/>
      <c r="BBK35" s="84"/>
      <c r="BBL35" s="84"/>
      <c r="BBM35" s="84"/>
      <c r="BBN35" s="84"/>
      <c r="BBO35" s="84"/>
      <c r="BBP35" s="84"/>
      <c r="BBQ35" s="84"/>
      <c r="BBR35" s="84"/>
      <c r="BBS35" s="84"/>
      <c r="BBT35" s="84"/>
      <c r="BBU35" s="84"/>
      <c r="BBV35" s="84"/>
      <c r="BBW35" s="84"/>
      <c r="BBX35" s="84"/>
      <c r="BBY35" s="84"/>
      <c r="BBZ35" s="84"/>
      <c r="BCA35" s="84"/>
      <c r="BCB35" s="84"/>
      <c r="BCC35" s="84"/>
      <c r="BCD35" s="84"/>
      <c r="BCE35" s="84"/>
      <c r="BCF35" s="84"/>
      <c r="BCG35" s="84"/>
      <c r="BCH35" s="84"/>
      <c r="BCI35" s="84"/>
      <c r="BCJ35" s="84"/>
      <c r="BCK35" s="84"/>
      <c r="BCL35" s="84"/>
      <c r="BCM35" s="84"/>
      <c r="BCN35" s="84"/>
      <c r="BCO35" s="84"/>
      <c r="BCP35" s="84"/>
      <c r="BCQ35" s="84"/>
      <c r="BCR35" s="84"/>
      <c r="BCS35" s="84"/>
      <c r="BCT35" s="84"/>
      <c r="BCU35" s="84"/>
      <c r="BCV35" s="84"/>
      <c r="BCW35" s="84"/>
      <c r="BCX35" s="84"/>
      <c r="BCY35" s="84"/>
      <c r="BCZ35" s="84"/>
      <c r="BDA35" s="84"/>
      <c r="BDB35" s="84"/>
      <c r="BDC35" s="84"/>
      <c r="BDD35" s="84"/>
      <c r="BDE35" s="84"/>
      <c r="BDF35" s="84"/>
      <c r="BDG35" s="84"/>
      <c r="BDH35" s="84"/>
      <c r="BDI35" s="84"/>
      <c r="BDJ35" s="84"/>
      <c r="BDK35" s="84"/>
      <c r="BDL35" s="84"/>
      <c r="BDM35" s="84"/>
      <c r="BDN35" s="84"/>
      <c r="BDO35" s="84"/>
      <c r="BDP35" s="84"/>
      <c r="BDQ35" s="84"/>
      <c r="BDR35" s="84"/>
      <c r="BDS35" s="84"/>
      <c r="BDT35" s="84"/>
      <c r="BDU35" s="84"/>
      <c r="BDV35" s="84"/>
      <c r="BDW35" s="84"/>
      <c r="BDX35" s="84"/>
      <c r="BDY35" s="84"/>
      <c r="BDZ35" s="84"/>
      <c r="BEA35" s="84"/>
      <c r="BEB35" s="84"/>
      <c r="BEC35" s="84"/>
      <c r="BED35" s="84"/>
      <c r="BEE35" s="84"/>
      <c r="BEF35" s="84"/>
      <c r="BEG35" s="84"/>
      <c r="BEH35" s="84"/>
      <c r="BEI35" s="84"/>
      <c r="BEJ35" s="84"/>
      <c r="BEK35" s="84"/>
      <c r="BEL35" s="84"/>
      <c r="BEM35" s="84"/>
      <c r="BEN35" s="84"/>
      <c r="BEO35" s="84"/>
      <c r="BEP35" s="84"/>
      <c r="BEQ35" s="84"/>
      <c r="BER35" s="84"/>
      <c r="BES35" s="84"/>
      <c r="BET35" s="84"/>
      <c r="BEU35" s="84"/>
      <c r="BEV35" s="84"/>
      <c r="BEW35" s="84"/>
      <c r="BEX35" s="84"/>
      <c r="BEY35" s="84"/>
      <c r="BEZ35" s="84"/>
      <c r="BFA35" s="84"/>
      <c r="BFB35" s="84"/>
      <c r="BFC35" s="84"/>
      <c r="BFD35" s="84"/>
      <c r="BFE35" s="84"/>
      <c r="BFF35" s="84"/>
      <c r="BFG35" s="84"/>
      <c r="BFH35" s="84"/>
      <c r="BFI35" s="84"/>
      <c r="BFJ35" s="84"/>
      <c r="BFK35" s="84"/>
      <c r="BFL35" s="84"/>
      <c r="BFM35" s="84"/>
      <c r="BFN35" s="84"/>
      <c r="BFO35" s="84"/>
      <c r="BFP35" s="84"/>
      <c r="BFQ35" s="84"/>
      <c r="BFR35" s="84"/>
      <c r="BFS35" s="84"/>
      <c r="BFT35" s="84"/>
      <c r="BFU35" s="84"/>
      <c r="BFV35" s="84"/>
      <c r="BFW35" s="84"/>
      <c r="BFX35" s="84"/>
      <c r="BFY35" s="84"/>
      <c r="BFZ35" s="84"/>
      <c r="BGA35" s="84"/>
      <c r="BGB35" s="84"/>
      <c r="BGC35" s="84"/>
      <c r="BGD35" s="84"/>
      <c r="BGE35" s="84"/>
      <c r="BGF35" s="84"/>
      <c r="BGG35" s="84"/>
      <c r="BGH35" s="84"/>
      <c r="BGI35" s="84"/>
      <c r="BGJ35" s="84"/>
      <c r="BGK35" s="84"/>
      <c r="BGL35" s="84"/>
      <c r="BGM35" s="84"/>
      <c r="BGN35" s="84"/>
      <c r="BGO35" s="84"/>
      <c r="BGP35" s="84"/>
      <c r="BGQ35" s="84"/>
      <c r="BGR35" s="84"/>
      <c r="BGS35" s="84"/>
      <c r="BGT35" s="84"/>
      <c r="BGU35" s="84"/>
      <c r="BGV35" s="84"/>
      <c r="BGW35" s="84"/>
      <c r="BGX35" s="84"/>
      <c r="BGY35" s="84"/>
      <c r="BGZ35" s="84"/>
      <c r="BHA35" s="84"/>
      <c r="BHB35" s="84"/>
      <c r="BHC35" s="84"/>
      <c r="BHD35" s="84"/>
      <c r="BHE35" s="84"/>
      <c r="BHF35" s="84"/>
      <c r="BHG35" s="84"/>
      <c r="BHH35" s="84"/>
      <c r="BHI35" s="84"/>
      <c r="BHJ35" s="84"/>
      <c r="BHK35" s="84"/>
      <c r="BHL35" s="84"/>
      <c r="BHM35" s="84"/>
      <c r="BHN35" s="84"/>
      <c r="BHO35" s="84"/>
      <c r="BHP35" s="84"/>
      <c r="BHQ35" s="84"/>
      <c r="BHR35" s="84"/>
      <c r="BHS35" s="84"/>
      <c r="BHT35" s="84"/>
      <c r="BHU35" s="84"/>
      <c r="BHV35" s="84"/>
      <c r="BHW35" s="84"/>
      <c r="BHX35" s="84"/>
      <c r="BHY35" s="84"/>
      <c r="BHZ35" s="84"/>
      <c r="BIA35" s="84"/>
      <c r="BIB35" s="84"/>
      <c r="BIC35" s="84"/>
      <c r="BID35" s="84"/>
      <c r="BIE35" s="84"/>
      <c r="BIF35" s="84"/>
      <c r="BIG35" s="84"/>
      <c r="BIH35" s="84"/>
      <c r="BII35" s="84"/>
      <c r="BIJ35" s="84"/>
      <c r="BIK35" s="84"/>
      <c r="BIL35" s="84"/>
      <c r="BIM35" s="84"/>
      <c r="BIN35" s="84"/>
      <c r="BIO35" s="84"/>
      <c r="BIP35" s="84"/>
      <c r="BIQ35" s="84"/>
      <c r="BIR35" s="84"/>
      <c r="BIS35" s="84"/>
      <c r="BIT35" s="84"/>
      <c r="BIU35" s="84"/>
      <c r="BIV35" s="84"/>
      <c r="BIW35" s="84"/>
      <c r="BIX35" s="84"/>
      <c r="BIY35" s="84"/>
      <c r="BIZ35" s="84"/>
      <c r="BJA35" s="84"/>
      <c r="BJB35" s="84"/>
      <c r="BJC35" s="84"/>
      <c r="BJD35" s="84"/>
      <c r="BJE35" s="84"/>
      <c r="BJF35" s="84"/>
      <c r="BJG35" s="84"/>
      <c r="BJH35" s="84"/>
      <c r="BJI35" s="84"/>
      <c r="BJJ35" s="84"/>
      <c r="BJK35" s="84"/>
      <c r="BJL35" s="84"/>
      <c r="BJM35" s="84"/>
      <c r="BJN35" s="84"/>
      <c r="BJO35" s="84"/>
      <c r="BJP35" s="84"/>
      <c r="BJQ35" s="84"/>
      <c r="BJR35" s="84"/>
      <c r="BJS35" s="84"/>
      <c r="BJT35" s="84"/>
      <c r="BJU35" s="84"/>
      <c r="BJV35" s="84"/>
      <c r="BJW35" s="84"/>
      <c r="BJX35" s="84"/>
      <c r="BJY35" s="84"/>
      <c r="BJZ35" s="84"/>
      <c r="BKA35" s="84"/>
      <c r="BKB35" s="84"/>
      <c r="BKC35" s="84"/>
      <c r="BKD35" s="84"/>
      <c r="BKE35" s="84"/>
      <c r="BKF35" s="84"/>
      <c r="BKG35" s="84"/>
      <c r="BKH35" s="84"/>
      <c r="BKI35" s="84"/>
      <c r="BKJ35" s="84"/>
      <c r="BKK35" s="84"/>
      <c r="BKL35" s="84"/>
      <c r="BKM35" s="84"/>
      <c r="BKN35" s="84"/>
      <c r="BKO35" s="84"/>
      <c r="BKP35" s="84"/>
      <c r="BKQ35" s="84"/>
      <c r="BKR35" s="84"/>
      <c r="BKS35" s="84"/>
      <c r="BKT35" s="84"/>
      <c r="BKU35" s="84"/>
      <c r="BKV35" s="84"/>
      <c r="BKW35" s="84"/>
      <c r="BKX35" s="84"/>
      <c r="BKY35" s="84"/>
      <c r="BKZ35" s="84"/>
      <c r="BLA35" s="84"/>
      <c r="BLB35" s="84"/>
      <c r="BLC35" s="84"/>
      <c r="BLD35" s="84"/>
      <c r="BLE35" s="84"/>
      <c r="BLF35" s="84"/>
      <c r="BLG35" s="84"/>
      <c r="BLH35" s="84"/>
      <c r="BLI35" s="84"/>
      <c r="BLJ35" s="84"/>
      <c r="BLK35" s="84"/>
      <c r="BLL35" s="84"/>
      <c r="BLM35" s="84"/>
      <c r="BLN35" s="84"/>
      <c r="BLO35" s="84"/>
      <c r="BLP35" s="84"/>
      <c r="BLQ35" s="84"/>
      <c r="BLR35" s="84"/>
      <c r="BLS35" s="84"/>
      <c r="BLT35" s="84"/>
      <c r="BLU35" s="84"/>
      <c r="BLV35" s="84"/>
      <c r="BLW35" s="84"/>
      <c r="BLX35" s="84"/>
      <c r="BLY35" s="84"/>
      <c r="BLZ35" s="84"/>
      <c r="BMA35" s="84"/>
      <c r="BMB35" s="84"/>
      <c r="BMC35" s="84"/>
      <c r="BMD35" s="84"/>
      <c r="BME35" s="84"/>
      <c r="BMF35" s="84"/>
      <c r="BMG35" s="84"/>
      <c r="BMH35" s="84"/>
      <c r="BMI35" s="84"/>
      <c r="BMJ35" s="84"/>
      <c r="BMK35" s="84"/>
      <c r="BML35" s="84"/>
      <c r="BMM35" s="84"/>
      <c r="BMN35" s="84"/>
      <c r="BMO35" s="84"/>
      <c r="BMP35" s="84"/>
      <c r="BMQ35" s="84"/>
      <c r="BMR35" s="84"/>
      <c r="BMS35" s="84"/>
      <c r="BMT35" s="84"/>
      <c r="BMU35" s="84"/>
      <c r="BMV35" s="84"/>
      <c r="BMW35" s="84"/>
      <c r="BMX35" s="84"/>
      <c r="BMY35" s="84"/>
      <c r="BMZ35" s="84"/>
      <c r="BNA35" s="84"/>
      <c r="BNB35" s="84"/>
      <c r="BNC35" s="84"/>
      <c r="BND35" s="84"/>
      <c r="BNE35" s="84"/>
      <c r="BNF35" s="84"/>
      <c r="BNG35" s="84"/>
      <c r="BNH35" s="84"/>
      <c r="BNI35" s="84"/>
      <c r="BNJ35" s="84"/>
      <c r="BNK35" s="84"/>
      <c r="BNL35" s="84"/>
      <c r="BNM35" s="84"/>
      <c r="BNN35" s="84"/>
      <c r="BNO35" s="84"/>
      <c r="BNP35" s="84"/>
      <c r="BNQ35" s="84"/>
      <c r="BNR35" s="84"/>
      <c r="BNS35" s="84"/>
      <c r="BNT35" s="84"/>
      <c r="BNU35" s="84"/>
      <c r="BNV35" s="84"/>
      <c r="BNW35" s="84"/>
      <c r="BNX35" s="84"/>
      <c r="BNY35" s="84"/>
      <c r="BNZ35" s="84"/>
      <c r="BOA35" s="84"/>
      <c r="BOB35" s="84"/>
      <c r="BOC35" s="84"/>
      <c r="BOD35" s="84"/>
      <c r="BOE35" s="84"/>
      <c r="BOF35" s="84"/>
      <c r="BOG35" s="84"/>
      <c r="BOH35" s="84"/>
      <c r="BOI35" s="84"/>
      <c r="BOJ35" s="84"/>
      <c r="BOK35" s="84"/>
      <c r="BOL35" s="84"/>
      <c r="BOM35" s="84"/>
      <c r="BON35" s="84"/>
      <c r="BOO35" s="84"/>
      <c r="BOP35" s="84"/>
      <c r="BOQ35" s="84"/>
      <c r="BOR35" s="84"/>
      <c r="BOS35" s="84"/>
      <c r="BOT35" s="84"/>
      <c r="BOU35" s="84"/>
      <c r="BOV35" s="84"/>
      <c r="BOW35" s="84"/>
      <c r="BOX35" s="84"/>
      <c r="BOY35" s="84"/>
      <c r="BOZ35" s="84"/>
      <c r="BPA35" s="84"/>
      <c r="BPB35" s="84"/>
      <c r="BPC35" s="84"/>
      <c r="BPD35" s="84"/>
      <c r="BPE35" s="84"/>
      <c r="BPF35" s="84"/>
      <c r="BPG35" s="84"/>
      <c r="BPH35" s="84"/>
      <c r="BPI35" s="84"/>
      <c r="BPJ35" s="84"/>
      <c r="BPK35" s="84"/>
      <c r="BPL35" s="84"/>
      <c r="BPM35" s="84"/>
      <c r="BPN35" s="84"/>
      <c r="BPO35" s="84"/>
      <c r="BPP35" s="84"/>
      <c r="BPQ35" s="84"/>
      <c r="BPR35" s="84"/>
      <c r="BPS35" s="84"/>
      <c r="BPT35" s="84"/>
      <c r="BPU35" s="84"/>
      <c r="BPV35" s="84"/>
      <c r="BPW35" s="84"/>
      <c r="BPX35" s="84"/>
      <c r="BPY35" s="84"/>
      <c r="BPZ35" s="84"/>
      <c r="BQA35" s="84"/>
      <c r="BQB35" s="84"/>
      <c r="BQC35" s="84"/>
      <c r="BQD35" s="84"/>
      <c r="BQE35" s="84"/>
      <c r="BQF35" s="84"/>
      <c r="BQG35" s="84"/>
      <c r="BQH35" s="84"/>
      <c r="BQI35" s="84"/>
      <c r="BQJ35" s="84"/>
      <c r="BQK35" s="84"/>
      <c r="BQL35" s="84"/>
      <c r="BQM35" s="84"/>
      <c r="BQN35" s="84"/>
      <c r="BQO35" s="84"/>
      <c r="BQP35" s="84"/>
      <c r="BQQ35" s="84"/>
      <c r="BQR35" s="84"/>
      <c r="BQS35" s="84"/>
      <c r="BQT35" s="84"/>
      <c r="BQU35" s="84"/>
      <c r="BQV35" s="84"/>
      <c r="BQW35" s="84"/>
      <c r="BQX35" s="84"/>
      <c r="BQY35" s="84"/>
      <c r="BQZ35" s="84"/>
      <c r="BRA35" s="84"/>
      <c r="BRB35" s="84"/>
      <c r="BRC35" s="84"/>
      <c r="BRD35" s="84"/>
      <c r="BRE35" s="84"/>
      <c r="BRF35" s="84"/>
      <c r="BRG35" s="84"/>
      <c r="BRH35" s="84"/>
      <c r="BRI35" s="84"/>
      <c r="BRJ35" s="84"/>
      <c r="BRK35" s="84"/>
      <c r="BRL35" s="84"/>
      <c r="BRM35" s="84"/>
      <c r="BRN35" s="84"/>
      <c r="BRO35" s="84"/>
      <c r="BRP35" s="84"/>
      <c r="BRQ35" s="84"/>
      <c r="BRR35" s="84"/>
      <c r="BRS35" s="84"/>
      <c r="BRT35" s="84"/>
      <c r="BRU35" s="84"/>
      <c r="BRV35" s="84"/>
      <c r="BRW35" s="84"/>
      <c r="BRX35" s="84"/>
      <c r="BRY35" s="84"/>
      <c r="BRZ35" s="84"/>
      <c r="BSA35" s="84"/>
      <c r="BSB35" s="84"/>
      <c r="BSC35" s="84"/>
      <c r="BSD35" s="84"/>
      <c r="BSE35" s="84"/>
      <c r="BSF35" s="84"/>
      <c r="BSG35" s="84"/>
      <c r="BSH35" s="84"/>
      <c r="BSI35" s="84"/>
      <c r="BSJ35" s="84"/>
      <c r="BSK35" s="84"/>
      <c r="BSL35" s="84"/>
      <c r="BSM35" s="84"/>
      <c r="BSN35" s="84"/>
      <c r="BSO35" s="84"/>
      <c r="BSP35" s="84"/>
      <c r="BSQ35" s="84"/>
      <c r="BSR35" s="84"/>
      <c r="BSS35" s="84"/>
      <c r="BST35" s="84"/>
      <c r="BSU35" s="84"/>
      <c r="BSV35" s="84"/>
      <c r="BSW35" s="84"/>
      <c r="BSX35" s="84"/>
      <c r="BSY35" s="84"/>
      <c r="BSZ35" s="84"/>
      <c r="BTA35" s="84"/>
      <c r="BTB35" s="84"/>
      <c r="BTC35" s="84"/>
      <c r="BTD35" s="84"/>
      <c r="BTE35" s="84"/>
      <c r="BTF35" s="84"/>
      <c r="BTG35" s="84"/>
      <c r="BTH35" s="84"/>
      <c r="BTI35" s="84"/>
      <c r="BTJ35" s="84"/>
      <c r="BTK35" s="84"/>
      <c r="BTL35" s="84"/>
      <c r="BTM35" s="84"/>
      <c r="BTN35" s="84"/>
      <c r="BTO35" s="84"/>
      <c r="BTP35" s="84"/>
      <c r="BTQ35" s="84"/>
      <c r="BTR35" s="84"/>
      <c r="BTS35" s="84"/>
      <c r="BTT35" s="84"/>
      <c r="BTU35" s="84"/>
      <c r="BTV35" s="84"/>
      <c r="BTW35" s="84"/>
      <c r="BTX35" s="84"/>
      <c r="BTY35" s="84"/>
      <c r="BTZ35" s="84"/>
      <c r="BUA35" s="84"/>
      <c r="BUB35" s="84"/>
      <c r="BUC35" s="84"/>
      <c r="BUD35" s="84"/>
      <c r="BUE35" s="84"/>
      <c r="BUF35" s="84"/>
      <c r="BUG35" s="84"/>
      <c r="BUH35" s="84"/>
      <c r="BUI35" s="84"/>
      <c r="BUJ35" s="84"/>
      <c r="BUK35" s="84"/>
      <c r="BUL35" s="84"/>
      <c r="BUM35" s="84"/>
      <c r="BUN35" s="84"/>
      <c r="BUO35" s="84"/>
      <c r="BUP35" s="84"/>
      <c r="BUQ35" s="84"/>
      <c r="BUR35" s="84"/>
      <c r="BUS35" s="84"/>
      <c r="BUT35" s="84"/>
      <c r="BUU35" s="84"/>
      <c r="BUV35" s="84"/>
      <c r="BUW35" s="84"/>
      <c r="BUX35" s="84"/>
      <c r="BUY35" s="84"/>
      <c r="BUZ35" s="84"/>
      <c r="BVA35" s="84"/>
      <c r="BVB35" s="84"/>
      <c r="BVC35" s="84"/>
      <c r="BVD35" s="84"/>
      <c r="BVE35" s="84"/>
      <c r="BVF35" s="84"/>
      <c r="BVG35" s="84"/>
      <c r="BVH35" s="84"/>
      <c r="BVI35" s="84"/>
      <c r="BVJ35" s="84"/>
      <c r="BVK35" s="84"/>
      <c r="BVL35" s="84"/>
      <c r="BVM35" s="84"/>
      <c r="BVN35" s="84"/>
      <c r="BVO35" s="84"/>
      <c r="BVP35" s="84"/>
      <c r="BVQ35" s="84"/>
      <c r="BVR35" s="84"/>
      <c r="BVS35" s="84"/>
      <c r="BVT35" s="84"/>
      <c r="BVU35" s="84"/>
      <c r="BVV35" s="84"/>
      <c r="BVW35" s="84"/>
      <c r="BVX35" s="84"/>
      <c r="BVY35" s="84"/>
      <c r="BVZ35" s="84"/>
      <c r="BWA35" s="84"/>
      <c r="BWB35" s="84"/>
      <c r="BWC35" s="84"/>
      <c r="BWD35" s="84"/>
      <c r="BWE35" s="84"/>
      <c r="BWF35" s="84"/>
      <c r="BWG35" s="84"/>
      <c r="BWH35" s="84"/>
      <c r="BWI35" s="84"/>
      <c r="BWJ35" s="84"/>
      <c r="BWK35" s="84"/>
      <c r="BWL35" s="84"/>
      <c r="BWM35" s="84"/>
      <c r="BWN35" s="84"/>
      <c r="BWO35" s="84"/>
      <c r="BWP35" s="84"/>
      <c r="BWQ35" s="84"/>
      <c r="BWR35" s="84"/>
      <c r="BWS35" s="84"/>
      <c r="BWT35" s="84"/>
      <c r="BWU35" s="84"/>
      <c r="BWV35" s="84"/>
      <c r="BWW35" s="84"/>
      <c r="BWX35" s="84"/>
      <c r="BWY35" s="84"/>
      <c r="BWZ35" s="84"/>
      <c r="BXA35" s="84"/>
      <c r="BXB35" s="84"/>
      <c r="BXC35" s="84"/>
      <c r="BXD35" s="84"/>
      <c r="BXE35" s="84"/>
      <c r="BXF35" s="84"/>
      <c r="BXG35" s="84"/>
      <c r="BXH35" s="84"/>
      <c r="BXI35" s="84"/>
      <c r="BXJ35" s="84"/>
      <c r="BXK35" s="84"/>
      <c r="BXL35" s="84"/>
      <c r="BXM35" s="84"/>
      <c r="BXN35" s="84"/>
      <c r="BXO35" s="84"/>
      <c r="BXP35" s="84"/>
      <c r="BXQ35" s="84"/>
      <c r="BXR35" s="84"/>
      <c r="BXS35" s="84"/>
      <c r="BXT35" s="84"/>
      <c r="BXU35" s="84"/>
      <c r="BXV35" s="84"/>
      <c r="BXW35" s="84"/>
      <c r="BXX35" s="84"/>
      <c r="BXY35" s="84"/>
      <c r="BXZ35" s="84"/>
      <c r="BYA35" s="84"/>
      <c r="BYB35" s="84"/>
      <c r="BYC35" s="84"/>
      <c r="BYD35" s="84"/>
      <c r="BYE35" s="84"/>
      <c r="BYF35" s="84"/>
      <c r="BYG35" s="84"/>
      <c r="BYH35" s="84"/>
      <c r="BYI35" s="84"/>
      <c r="BYJ35" s="84"/>
      <c r="BYK35" s="84"/>
      <c r="BYL35" s="84"/>
      <c r="BYM35" s="84"/>
      <c r="BYN35" s="84"/>
      <c r="BYO35" s="84"/>
      <c r="BYP35" s="84"/>
      <c r="BYQ35" s="84"/>
      <c r="BYR35" s="84"/>
      <c r="BYS35" s="84"/>
      <c r="BYT35" s="84"/>
      <c r="BYU35" s="84"/>
      <c r="BYV35" s="84"/>
      <c r="BYW35" s="84"/>
      <c r="BYX35" s="84"/>
      <c r="BYY35" s="84"/>
      <c r="BYZ35" s="84"/>
      <c r="BZA35" s="84"/>
      <c r="BZB35" s="84"/>
      <c r="BZC35" s="84"/>
      <c r="BZD35" s="84"/>
      <c r="BZE35" s="84"/>
      <c r="BZF35" s="84"/>
      <c r="BZG35" s="84"/>
      <c r="BZH35" s="84"/>
      <c r="BZI35" s="84"/>
      <c r="BZJ35" s="84"/>
      <c r="BZK35" s="84"/>
      <c r="BZL35" s="84"/>
      <c r="BZM35" s="84"/>
      <c r="BZN35" s="84"/>
      <c r="BZO35" s="84"/>
      <c r="BZP35" s="84"/>
      <c r="BZQ35" s="84"/>
      <c r="BZR35" s="84"/>
      <c r="BZS35" s="84"/>
      <c r="BZT35" s="84"/>
      <c r="BZU35" s="84"/>
      <c r="BZV35" s="84"/>
      <c r="BZW35" s="84"/>
      <c r="BZX35" s="84"/>
      <c r="BZY35" s="84"/>
      <c r="BZZ35" s="84"/>
      <c r="CAA35" s="84"/>
      <c r="CAB35" s="84"/>
      <c r="CAC35" s="84"/>
      <c r="CAD35" s="84"/>
      <c r="CAE35" s="84"/>
      <c r="CAF35" s="84"/>
      <c r="CAG35" s="84"/>
      <c r="CAH35" s="84"/>
      <c r="CAI35" s="84"/>
      <c r="CAJ35" s="84"/>
      <c r="CAK35" s="84"/>
      <c r="CAL35" s="84"/>
      <c r="CAM35" s="84"/>
      <c r="CAN35" s="84"/>
      <c r="CAO35" s="84"/>
      <c r="CAP35" s="84"/>
      <c r="CAQ35" s="84"/>
      <c r="CAR35" s="84"/>
      <c r="CAS35" s="84"/>
      <c r="CAT35" s="84"/>
      <c r="CAU35" s="84"/>
      <c r="CAV35" s="84"/>
      <c r="CAW35" s="84"/>
      <c r="CAX35" s="84"/>
      <c r="CAY35" s="84"/>
      <c r="CAZ35" s="84"/>
      <c r="CBA35" s="84"/>
      <c r="CBB35" s="84"/>
      <c r="CBC35" s="84"/>
      <c r="CBD35" s="84"/>
      <c r="CBE35" s="84"/>
      <c r="CBF35" s="84"/>
      <c r="CBG35" s="84"/>
      <c r="CBH35" s="84"/>
      <c r="CBI35" s="84"/>
      <c r="CBJ35" s="84"/>
      <c r="CBK35" s="84"/>
      <c r="CBL35" s="84"/>
      <c r="CBM35" s="84"/>
      <c r="CBN35" s="84"/>
      <c r="CBO35" s="84"/>
      <c r="CBP35" s="84"/>
      <c r="CBQ35" s="84"/>
      <c r="CBR35" s="84"/>
      <c r="CBS35" s="84"/>
      <c r="CBT35" s="84"/>
      <c r="CBU35" s="84"/>
      <c r="CBV35" s="84"/>
      <c r="CBW35" s="84"/>
      <c r="CBX35" s="84"/>
      <c r="CBY35" s="84"/>
      <c r="CBZ35" s="84"/>
      <c r="CCA35" s="84"/>
      <c r="CCB35" s="84"/>
      <c r="CCC35" s="84"/>
      <c r="CCD35" s="84"/>
      <c r="CCE35" s="84"/>
      <c r="CCF35" s="84"/>
      <c r="CCG35" s="84"/>
      <c r="CCH35" s="84"/>
      <c r="CCI35" s="84"/>
      <c r="CCJ35" s="84"/>
      <c r="CCK35" s="84"/>
      <c r="CCL35" s="84"/>
      <c r="CCM35" s="84"/>
      <c r="CCN35" s="84"/>
      <c r="CCO35" s="84"/>
      <c r="CCP35" s="84"/>
      <c r="CCQ35" s="84"/>
      <c r="CCR35" s="84"/>
      <c r="CCS35" s="84"/>
      <c r="CCT35" s="84"/>
      <c r="CCU35" s="84"/>
      <c r="CCV35" s="84"/>
      <c r="CCW35" s="84"/>
      <c r="CCX35" s="84"/>
      <c r="CCY35" s="84"/>
      <c r="CCZ35" s="84"/>
      <c r="CDA35" s="84"/>
      <c r="CDB35" s="84"/>
      <c r="CDC35" s="84"/>
      <c r="CDD35" s="84"/>
      <c r="CDE35" s="84"/>
      <c r="CDF35" s="84"/>
      <c r="CDG35" s="84"/>
      <c r="CDH35" s="84"/>
      <c r="CDI35" s="84"/>
      <c r="CDJ35" s="84"/>
      <c r="CDK35" s="84"/>
      <c r="CDL35" s="84"/>
      <c r="CDM35" s="84"/>
      <c r="CDN35" s="84"/>
      <c r="CDO35" s="84"/>
      <c r="CDP35" s="84"/>
      <c r="CDQ35" s="84"/>
      <c r="CDR35" s="84"/>
      <c r="CDS35" s="84"/>
      <c r="CDT35" s="84"/>
      <c r="CDU35" s="84"/>
      <c r="CDV35" s="84"/>
      <c r="CDW35" s="84"/>
      <c r="CDX35" s="84"/>
      <c r="CDY35" s="84"/>
      <c r="CDZ35" s="84"/>
      <c r="CEA35" s="84"/>
      <c r="CEB35" s="84"/>
      <c r="CEC35" s="84"/>
      <c r="CED35" s="84"/>
      <c r="CEE35" s="84"/>
      <c r="CEF35" s="84"/>
      <c r="CEG35" s="84"/>
      <c r="CEH35" s="84"/>
      <c r="CEI35" s="84"/>
      <c r="CEJ35" s="84"/>
      <c r="CEK35" s="84"/>
      <c r="CEL35" s="84"/>
      <c r="CEM35" s="84"/>
      <c r="CEN35" s="84"/>
      <c r="CEO35" s="84"/>
      <c r="CEP35" s="84"/>
      <c r="CEQ35" s="84"/>
      <c r="CER35" s="84"/>
      <c r="CES35" s="84"/>
      <c r="CET35" s="84"/>
      <c r="CEU35" s="84"/>
      <c r="CEV35" s="84"/>
      <c r="CEW35" s="84"/>
      <c r="CEX35" s="84"/>
      <c r="CEY35" s="84"/>
      <c r="CEZ35" s="84"/>
      <c r="CFA35" s="84"/>
      <c r="CFB35" s="84"/>
      <c r="CFC35" s="84"/>
      <c r="CFD35" s="84"/>
      <c r="CFE35" s="84"/>
      <c r="CFF35" s="84"/>
      <c r="CFG35" s="84"/>
      <c r="CFH35" s="84"/>
      <c r="CFI35" s="84"/>
      <c r="CFJ35" s="84"/>
      <c r="CFK35" s="84"/>
      <c r="CFL35" s="84"/>
      <c r="CFM35" s="84"/>
      <c r="CFN35" s="84"/>
      <c r="CFO35" s="84"/>
      <c r="CFP35" s="84"/>
      <c r="CFQ35" s="84"/>
      <c r="CFR35" s="84"/>
      <c r="CFS35" s="84"/>
      <c r="CFT35" s="84"/>
      <c r="CFU35" s="84"/>
      <c r="CFV35" s="84"/>
      <c r="CFW35" s="84"/>
      <c r="CFX35" s="84"/>
      <c r="CFY35" s="84"/>
      <c r="CFZ35" s="84"/>
      <c r="CGA35" s="84"/>
      <c r="CGB35" s="84"/>
      <c r="CGC35" s="84"/>
      <c r="CGD35" s="84"/>
      <c r="CGE35" s="84"/>
      <c r="CGF35" s="84"/>
      <c r="CGG35" s="84"/>
      <c r="CGH35" s="84"/>
      <c r="CGI35" s="84"/>
      <c r="CGJ35" s="84"/>
      <c r="CGK35" s="84"/>
      <c r="CGL35" s="84"/>
      <c r="CGM35" s="84"/>
      <c r="CGN35" s="84"/>
      <c r="CGO35" s="84"/>
      <c r="CGP35" s="84"/>
      <c r="CGQ35" s="84"/>
      <c r="CGR35" s="84"/>
      <c r="CGS35" s="84"/>
      <c r="CGT35" s="84"/>
      <c r="CGU35" s="84"/>
      <c r="CGV35" s="84"/>
      <c r="CGW35" s="84"/>
      <c r="CGX35" s="84"/>
      <c r="CGY35" s="84"/>
      <c r="CGZ35" s="84"/>
      <c r="CHA35" s="84"/>
      <c r="CHB35" s="84"/>
      <c r="CHC35" s="84"/>
      <c r="CHD35" s="84"/>
      <c r="CHE35" s="84"/>
      <c r="CHF35" s="84"/>
      <c r="CHG35" s="84"/>
      <c r="CHH35" s="84"/>
      <c r="CHI35" s="84"/>
      <c r="CHJ35" s="84"/>
      <c r="CHK35" s="84"/>
      <c r="CHL35" s="84"/>
      <c r="CHM35" s="84"/>
      <c r="CHN35" s="84"/>
      <c r="CHO35" s="84"/>
      <c r="CHP35" s="84"/>
      <c r="CHQ35" s="84"/>
      <c r="CHR35" s="84"/>
      <c r="CHS35" s="84"/>
      <c r="CHT35" s="84"/>
      <c r="CHU35" s="84"/>
      <c r="CHV35" s="84"/>
      <c r="CHW35" s="84"/>
      <c r="CHX35" s="84"/>
      <c r="CHY35" s="84"/>
      <c r="CHZ35" s="84"/>
      <c r="CIA35" s="84"/>
      <c r="CIB35" s="84"/>
      <c r="CIC35" s="84"/>
      <c r="CID35" s="84"/>
      <c r="CIE35" s="84"/>
      <c r="CIF35" s="84"/>
      <c r="CIG35" s="84"/>
      <c r="CIH35" s="84"/>
      <c r="CII35" s="84"/>
      <c r="CIJ35" s="84"/>
      <c r="CIK35" s="84"/>
      <c r="CIL35" s="84"/>
      <c r="CIM35" s="84"/>
      <c r="CIN35" s="84"/>
      <c r="CIO35" s="84"/>
      <c r="CIP35" s="84"/>
      <c r="CIQ35" s="84"/>
      <c r="CIR35" s="84"/>
      <c r="CIS35" s="84"/>
      <c r="CIT35" s="84"/>
      <c r="CIU35" s="84"/>
      <c r="CIV35" s="84"/>
      <c r="CIW35" s="84"/>
      <c r="CIX35" s="84"/>
      <c r="CIY35" s="84"/>
      <c r="CIZ35" s="84"/>
      <c r="CJA35" s="84"/>
      <c r="CJB35" s="84"/>
      <c r="CJC35" s="84"/>
      <c r="CJD35" s="84"/>
      <c r="CJE35" s="84"/>
      <c r="CJF35" s="84"/>
      <c r="CJG35" s="84"/>
      <c r="CJH35" s="84"/>
      <c r="CJI35" s="84"/>
      <c r="CJJ35" s="84"/>
      <c r="CJK35" s="84"/>
      <c r="CJL35" s="84"/>
      <c r="CJM35" s="84"/>
      <c r="CJN35" s="84"/>
      <c r="CJO35" s="84"/>
      <c r="CJP35" s="84"/>
      <c r="CJQ35" s="84"/>
      <c r="CJR35" s="84"/>
      <c r="CJS35" s="84"/>
      <c r="CJT35" s="84"/>
      <c r="CJU35" s="84"/>
      <c r="CJV35" s="84"/>
      <c r="CJW35" s="84"/>
      <c r="CJX35" s="84"/>
      <c r="CJY35" s="84"/>
      <c r="CJZ35" s="84"/>
      <c r="CKA35" s="84"/>
      <c r="CKB35" s="84"/>
      <c r="CKC35" s="84"/>
      <c r="CKD35" s="84"/>
      <c r="CKE35" s="84"/>
      <c r="CKF35" s="84"/>
      <c r="CKG35" s="84"/>
      <c r="CKH35" s="84"/>
      <c r="CKI35" s="84"/>
      <c r="CKJ35" s="84"/>
      <c r="CKK35" s="84"/>
      <c r="CKL35" s="84"/>
      <c r="CKM35" s="84"/>
      <c r="CKN35" s="84"/>
      <c r="CKO35" s="84"/>
      <c r="CKP35" s="84"/>
      <c r="CKQ35" s="84"/>
      <c r="CKR35" s="84"/>
      <c r="CKS35" s="84"/>
      <c r="CKT35" s="84"/>
      <c r="CKU35" s="84"/>
      <c r="CKV35" s="84"/>
      <c r="CKW35" s="84"/>
      <c r="CKX35" s="84"/>
      <c r="CKY35" s="84"/>
      <c r="CKZ35" s="84"/>
      <c r="CLA35" s="84"/>
      <c r="CLB35" s="84"/>
      <c r="CLC35" s="84"/>
      <c r="CLD35" s="84"/>
      <c r="CLE35" s="84"/>
      <c r="CLF35" s="84"/>
      <c r="CLG35" s="84"/>
      <c r="CLH35" s="84"/>
      <c r="CLI35" s="84"/>
      <c r="CLJ35" s="84"/>
      <c r="CLK35" s="84"/>
      <c r="CLL35" s="84"/>
      <c r="CLM35" s="84"/>
      <c r="CLN35" s="84"/>
      <c r="CLO35" s="84"/>
      <c r="CLP35" s="84"/>
      <c r="CLQ35" s="84"/>
      <c r="CLR35" s="84"/>
      <c r="CLS35" s="84"/>
      <c r="CLT35" s="84"/>
      <c r="CLU35" s="84"/>
      <c r="CLV35" s="84"/>
      <c r="CLW35" s="84"/>
      <c r="CLX35" s="84"/>
      <c r="CLY35" s="84"/>
      <c r="CLZ35" s="84"/>
      <c r="CMA35" s="84"/>
      <c r="CMB35" s="84"/>
      <c r="CMC35" s="84"/>
      <c r="CMD35" s="84"/>
      <c r="CME35" s="84"/>
      <c r="CMF35" s="84"/>
      <c r="CMG35" s="84"/>
      <c r="CMH35" s="84"/>
      <c r="CMI35" s="84"/>
      <c r="CMJ35" s="84"/>
      <c r="CMK35" s="84"/>
      <c r="CML35" s="84"/>
      <c r="CMM35" s="84"/>
      <c r="CMN35" s="84"/>
      <c r="CMO35" s="84"/>
      <c r="CMP35" s="84"/>
      <c r="CMQ35" s="84"/>
      <c r="CMR35" s="84"/>
      <c r="CMS35" s="84"/>
      <c r="CMT35" s="84"/>
      <c r="CMU35" s="84"/>
      <c r="CMV35" s="84"/>
      <c r="CMW35" s="84"/>
      <c r="CMX35" s="84"/>
      <c r="CMY35" s="84"/>
      <c r="CMZ35" s="84"/>
      <c r="CNA35" s="84"/>
      <c r="CNB35" s="84"/>
      <c r="CNC35" s="84"/>
      <c r="CND35" s="84"/>
      <c r="CNE35" s="84"/>
      <c r="CNF35" s="84"/>
      <c r="CNG35" s="84"/>
      <c r="CNH35" s="84"/>
      <c r="CNI35" s="84"/>
      <c r="CNJ35" s="84"/>
      <c r="CNK35" s="84"/>
      <c r="CNL35" s="84"/>
      <c r="CNM35" s="84"/>
      <c r="CNN35" s="84"/>
      <c r="CNO35" s="84"/>
      <c r="CNP35" s="84"/>
      <c r="CNQ35" s="84"/>
      <c r="CNR35" s="84"/>
      <c r="CNS35" s="84"/>
      <c r="CNT35" s="84"/>
      <c r="CNU35" s="84"/>
      <c r="CNV35" s="84"/>
      <c r="CNW35" s="84"/>
      <c r="CNX35" s="84"/>
      <c r="CNY35" s="84"/>
      <c r="CNZ35" s="84"/>
      <c r="COA35" s="84"/>
      <c r="COB35" s="84"/>
      <c r="COC35" s="84"/>
      <c r="COD35" s="84"/>
      <c r="COE35" s="84"/>
      <c r="COF35" s="84"/>
      <c r="COG35" s="84"/>
      <c r="COH35" s="84"/>
      <c r="COI35" s="84"/>
      <c r="COJ35" s="84"/>
      <c r="COK35" s="84"/>
      <c r="COL35" s="84"/>
      <c r="COM35" s="84"/>
      <c r="CON35" s="84"/>
      <c r="COO35" s="84"/>
      <c r="COP35" s="84"/>
      <c r="COQ35" s="84"/>
      <c r="COR35" s="84"/>
      <c r="COS35" s="84"/>
      <c r="COT35" s="84"/>
      <c r="COU35" s="84"/>
      <c r="COV35" s="84"/>
      <c r="COW35" s="84"/>
      <c r="COX35" s="84"/>
      <c r="COY35" s="84"/>
      <c r="COZ35" s="84"/>
      <c r="CPA35" s="84"/>
      <c r="CPB35" s="84"/>
      <c r="CPC35" s="84"/>
      <c r="CPD35" s="84"/>
      <c r="CPE35" s="84"/>
      <c r="CPF35" s="84"/>
      <c r="CPG35" s="84"/>
      <c r="CPH35" s="84"/>
      <c r="CPI35" s="84"/>
      <c r="CPJ35" s="84"/>
      <c r="CPK35" s="84"/>
      <c r="CPL35" s="84"/>
      <c r="CPM35" s="84"/>
      <c r="CPN35" s="84"/>
      <c r="CPO35" s="84"/>
      <c r="CPP35" s="84"/>
      <c r="CPQ35" s="84"/>
      <c r="CPR35" s="84"/>
      <c r="CPS35" s="84"/>
      <c r="CPT35" s="84"/>
      <c r="CPU35" s="84"/>
      <c r="CPV35" s="84"/>
      <c r="CPW35" s="84"/>
      <c r="CPX35" s="84"/>
      <c r="CPY35" s="84"/>
      <c r="CPZ35" s="84"/>
      <c r="CQA35" s="84"/>
      <c r="CQB35" s="84"/>
      <c r="CQC35" s="84"/>
      <c r="CQD35" s="84"/>
      <c r="CQE35" s="84"/>
      <c r="CQF35" s="84"/>
      <c r="CQG35" s="84"/>
      <c r="CQH35" s="84"/>
      <c r="CQI35" s="84"/>
      <c r="CQJ35" s="84"/>
      <c r="CQK35" s="84"/>
      <c r="CQL35" s="84"/>
      <c r="CQM35" s="84"/>
      <c r="CQN35" s="84"/>
      <c r="CQO35" s="84"/>
      <c r="CQP35" s="84"/>
      <c r="CQQ35" s="84"/>
      <c r="CQR35" s="84"/>
      <c r="CQS35" s="84"/>
      <c r="CQT35" s="84"/>
      <c r="CQU35" s="84"/>
      <c r="CQV35" s="84"/>
      <c r="CQW35" s="84"/>
      <c r="CQX35" s="84"/>
      <c r="CQY35" s="84"/>
      <c r="CQZ35" s="84"/>
      <c r="CRA35" s="84"/>
      <c r="CRB35" s="84"/>
      <c r="CRC35" s="84"/>
      <c r="CRD35" s="84"/>
      <c r="CRE35" s="84"/>
      <c r="CRF35" s="84"/>
      <c r="CRG35" s="84"/>
      <c r="CRH35" s="84"/>
      <c r="CRI35" s="84"/>
      <c r="CRJ35" s="84"/>
      <c r="CRK35" s="84"/>
      <c r="CRL35" s="84"/>
      <c r="CRM35" s="84"/>
      <c r="CRN35" s="84"/>
      <c r="CRO35" s="84"/>
      <c r="CRP35" s="84"/>
      <c r="CRQ35" s="84"/>
      <c r="CRR35" s="84"/>
      <c r="CRS35" s="84"/>
      <c r="CRT35" s="84"/>
      <c r="CRU35" s="84"/>
      <c r="CRV35" s="84"/>
      <c r="CRW35" s="84"/>
      <c r="CRX35" s="84"/>
      <c r="CRY35" s="84"/>
      <c r="CRZ35" s="84"/>
      <c r="CSA35" s="84"/>
      <c r="CSB35" s="84"/>
      <c r="CSC35" s="84"/>
      <c r="CSD35" s="84"/>
      <c r="CSE35" s="84"/>
      <c r="CSF35" s="84"/>
      <c r="CSG35" s="84"/>
      <c r="CSH35" s="84"/>
      <c r="CSI35" s="84"/>
      <c r="CSJ35" s="84"/>
      <c r="CSK35" s="84"/>
      <c r="CSL35" s="84"/>
      <c r="CSM35" s="84"/>
      <c r="CSN35" s="84"/>
      <c r="CSO35" s="84"/>
      <c r="CSP35" s="84"/>
      <c r="CSQ35" s="84"/>
      <c r="CSR35" s="84"/>
      <c r="CSS35" s="84"/>
      <c r="CST35" s="84"/>
      <c r="CSU35" s="84"/>
      <c r="CSV35" s="84"/>
      <c r="CSW35" s="84"/>
      <c r="CSX35" s="84"/>
      <c r="CSY35" s="84"/>
      <c r="CSZ35" s="84"/>
      <c r="CTA35" s="84"/>
      <c r="CTB35" s="84"/>
      <c r="CTC35" s="84"/>
      <c r="CTD35" s="84"/>
      <c r="CTE35" s="84"/>
      <c r="CTF35" s="84"/>
      <c r="CTG35" s="84"/>
      <c r="CTH35" s="84"/>
      <c r="CTI35" s="84"/>
      <c r="CTJ35" s="84"/>
      <c r="CTK35" s="84"/>
      <c r="CTL35" s="84"/>
      <c r="CTM35" s="84"/>
      <c r="CTN35" s="84"/>
      <c r="CTO35" s="84"/>
      <c r="CTP35" s="84"/>
      <c r="CTQ35" s="84"/>
      <c r="CTR35" s="84"/>
      <c r="CTS35" s="84"/>
      <c r="CTT35" s="84"/>
      <c r="CTU35" s="84"/>
      <c r="CTV35" s="84"/>
      <c r="CTW35" s="84"/>
      <c r="CTX35" s="84"/>
      <c r="CTY35" s="84"/>
      <c r="CTZ35" s="84"/>
      <c r="CUA35" s="84"/>
      <c r="CUB35" s="84"/>
      <c r="CUC35" s="84"/>
      <c r="CUD35" s="84"/>
      <c r="CUE35" s="84"/>
      <c r="CUF35" s="84"/>
      <c r="CUG35" s="84"/>
      <c r="CUH35" s="84"/>
      <c r="CUI35" s="84"/>
      <c r="CUJ35" s="84"/>
      <c r="CUK35" s="84"/>
      <c r="CUL35" s="84"/>
      <c r="CUM35" s="84"/>
      <c r="CUN35" s="84"/>
      <c r="CUO35" s="84"/>
      <c r="CUP35" s="84"/>
      <c r="CUQ35" s="84"/>
      <c r="CUR35" s="84"/>
      <c r="CUS35" s="84"/>
      <c r="CUT35" s="84"/>
      <c r="CUU35" s="84"/>
      <c r="CUV35" s="84"/>
      <c r="CUW35" s="84"/>
      <c r="CUX35" s="84"/>
      <c r="CUY35" s="84"/>
      <c r="CUZ35" s="84"/>
      <c r="CVA35" s="84"/>
      <c r="CVB35" s="84"/>
      <c r="CVC35" s="84"/>
      <c r="CVD35" s="84"/>
      <c r="CVE35" s="84"/>
      <c r="CVF35" s="84"/>
      <c r="CVG35" s="84"/>
      <c r="CVH35" s="84"/>
      <c r="CVI35" s="84"/>
      <c r="CVJ35" s="84"/>
      <c r="CVK35" s="84"/>
      <c r="CVL35" s="84"/>
      <c r="CVM35" s="84"/>
      <c r="CVN35" s="84"/>
      <c r="CVO35" s="84"/>
      <c r="CVP35" s="84"/>
      <c r="CVQ35" s="84"/>
      <c r="CVR35" s="84"/>
      <c r="CVS35" s="84"/>
      <c r="CVT35" s="84"/>
      <c r="CVU35" s="84"/>
      <c r="CVV35" s="84"/>
      <c r="CVW35" s="84"/>
      <c r="CVX35" s="84"/>
      <c r="CVY35" s="84"/>
      <c r="CVZ35" s="84"/>
      <c r="CWA35" s="84"/>
      <c r="CWB35" s="84"/>
      <c r="CWC35" s="84"/>
      <c r="CWD35" s="84"/>
      <c r="CWE35" s="84"/>
      <c r="CWF35" s="84"/>
      <c r="CWG35" s="84"/>
      <c r="CWH35" s="84"/>
      <c r="CWI35" s="84"/>
      <c r="CWJ35" s="84"/>
      <c r="CWK35" s="84"/>
      <c r="CWL35" s="84"/>
      <c r="CWM35" s="84"/>
      <c r="CWN35" s="84"/>
      <c r="CWO35" s="84"/>
      <c r="CWP35" s="84"/>
      <c r="CWQ35" s="84"/>
      <c r="CWR35" s="84"/>
      <c r="CWS35" s="84"/>
      <c r="CWT35" s="84"/>
      <c r="CWU35" s="84"/>
      <c r="CWV35" s="84"/>
      <c r="CWW35" s="84"/>
      <c r="CWX35" s="84"/>
      <c r="CWY35" s="84"/>
      <c r="CWZ35" s="84"/>
      <c r="CXA35" s="84"/>
      <c r="CXB35" s="84"/>
      <c r="CXC35" s="84"/>
      <c r="CXD35" s="84"/>
      <c r="CXE35" s="84"/>
      <c r="CXF35" s="84"/>
      <c r="CXG35" s="84"/>
      <c r="CXH35" s="84"/>
      <c r="CXI35" s="84"/>
      <c r="CXJ35" s="84"/>
      <c r="CXK35" s="84"/>
      <c r="CXL35" s="84"/>
      <c r="CXM35" s="84"/>
      <c r="CXN35" s="84"/>
      <c r="CXO35" s="84"/>
      <c r="CXP35" s="84"/>
      <c r="CXQ35" s="84"/>
      <c r="CXR35" s="84"/>
      <c r="CXS35" s="84"/>
      <c r="CXT35" s="84"/>
      <c r="CXU35" s="84"/>
      <c r="CXV35" s="84"/>
      <c r="CXW35" s="84"/>
      <c r="CXX35" s="84"/>
      <c r="CXY35" s="84"/>
      <c r="CXZ35" s="84"/>
      <c r="CYA35" s="84"/>
      <c r="CYB35" s="84"/>
      <c r="CYC35" s="84"/>
      <c r="CYD35" s="84"/>
      <c r="CYE35" s="84"/>
      <c r="CYF35" s="84"/>
      <c r="CYG35" s="84"/>
      <c r="CYH35" s="84"/>
      <c r="CYI35" s="84"/>
      <c r="CYJ35" s="84"/>
      <c r="CYK35" s="84"/>
      <c r="CYL35" s="84"/>
      <c r="CYM35" s="84"/>
      <c r="CYN35" s="84"/>
      <c r="CYO35" s="84"/>
      <c r="CYP35" s="84"/>
      <c r="CYQ35" s="84"/>
      <c r="CYR35" s="84"/>
      <c r="CYS35" s="84"/>
      <c r="CYT35" s="84"/>
      <c r="CYU35" s="84"/>
      <c r="CYV35" s="84"/>
      <c r="CYW35" s="84"/>
      <c r="CYX35" s="84"/>
      <c r="CYY35" s="84"/>
      <c r="CYZ35" s="84"/>
      <c r="CZA35" s="84"/>
      <c r="CZB35" s="84"/>
      <c r="CZC35" s="84"/>
      <c r="CZD35" s="84"/>
      <c r="CZE35" s="84"/>
      <c r="CZF35" s="84"/>
      <c r="CZG35" s="84"/>
      <c r="CZH35" s="84"/>
      <c r="CZI35" s="84"/>
      <c r="CZJ35" s="84"/>
      <c r="CZK35" s="84"/>
      <c r="CZL35" s="84"/>
      <c r="CZM35" s="84"/>
      <c r="CZN35" s="84"/>
      <c r="CZO35" s="84"/>
      <c r="CZP35" s="84"/>
      <c r="CZQ35" s="84"/>
      <c r="CZR35" s="84"/>
      <c r="CZS35" s="84"/>
      <c r="CZT35" s="84"/>
      <c r="CZU35" s="84"/>
      <c r="CZV35" s="84"/>
      <c r="CZW35" s="84"/>
      <c r="CZX35" s="84"/>
      <c r="CZY35" s="84"/>
      <c r="CZZ35" s="84"/>
      <c r="DAA35" s="84"/>
      <c r="DAB35" s="84"/>
      <c r="DAC35" s="84"/>
      <c r="DAD35" s="84"/>
      <c r="DAE35" s="84"/>
      <c r="DAF35" s="84"/>
      <c r="DAG35" s="84"/>
      <c r="DAH35" s="84"/>
      <c r="DAI35" s="84"/>
      <c r="DAJ35" s="84"/>
      <c r="DAK35" s="84"/>
      <c r="DAL35" s="84"/>
      <c r="DAM35" s="84"/>
      <c r="DAN35" s="84"/>
      <c r="DAO35" s="84"/>
      <c r="DAP35" s="84"/>
      <c r="DAQ35" s="84"/>
      <c r="DAR35" s="84"/>
      <c r="DAS35" s="84"/>
      <c r="DAT35" s="84"/>
      <c r="DAU35" s="84"/>
      <c r="DAV35" s="84"/>
      <c r="DAW35" s="84"/>
      <c r="DAX35" s="84"/>
      <c r="DAY35" s="84"/>
      <c r="DAZ35" s="84"/>
      <c r="DBA35" s="84"/>
      <c r="DBB35" s="84"/>
      <c r="DBC35" s="84"/>
      <c r="DBD35" s="84"/>
      <c r="DBE35" s="84"/>
      <c r="DBF35" s="84"/>
      <c r="DBG35" s="84"/>
      <c r="DBH35" s="84"/>
      <c r="DBI35" s="84"/>
      <c r="DBJ35" s="84"/>
      <c r="DBK35" s="84"/>
      <c r="DBL35" s="84"/>
      <c r="DBM35" s="84"/>
      <c r="DBN35" s="84"/>
      <c r="DBO35" s="84"/>
      <c r="DBP35" s="84"/>
      <c r="DBQ35" s="84"/>
      <c r="DBR35" s="84"/>
      <c r="DBS35" s="84"/>
      <c r="DBT35" s="84"/>
      <c r="DBU35" s="84"/>
      <c r="DBV35" s="84"/>
      <c r="DBW35" s="84"/>
      <c r="DBX35" s="84"/>
      <c r="DBY35" s="84"/>
      <c r="DBZ35" s="84"/>
      <c r="DCA35" s="84"/>
      <c r="DCB35" s="84"/>
      <c r="DCC35" s="84"/>
      <c r="DCD35" s="84"/>
      <c r="DCE35" s="84"/>
      <c r="DCF35" s="84"/>
      <c r="DCG35" s="84"/>
      <c r="DCH35" s="84"/>
      <c r="DCI35" s="84"/>
      <c r="DCJ35" s="84"/>
      <c r="DCK35" s="84"/>
      <c r="DCL35" s="84"/>
      <c r="DCM35" s="84"/>
      <c r="DCN35" s="84"/>
      <c r="DCO35" s="84"/>
      <c r="DCP35" s="84"/>
      <c r="DCQ35" s="84"/>
      <c r="DCR35" s="84"/>
      <c r="DCS35" s="84"/>
      <c r="DCT35" s="84"/>
      <c r="DCU35" s="84"/>
      <c r="DCV35" s="84"/>
      <c r="DCW35" s="84"/>
      <c r="DCX35" s="84"/>
      <c r="DCY35" s="84"/>
      <c r="DCZ35" s="84"/>
      <c r="DDA35" s="84"/>
      <c r="DDB35" s="84"/>
      <c r="DDC35" s="84"/>
      <c r="DDD35" s="84"/>
      <c r="DDE35" s="84"/>
      <c r="DDF35" s="84"/>
      <c r="DDG35" s="84"/>
      <c r="DDH35" s="84"/>
      <c r="DDI35" s="84"/>
      <c r="DDJ35" s="84"/>
      <c r="DDK35" s="84"/>
      <c r="DDL35" s="84"/>
      <c r="DDM35" s="84"/>
      <c r="DDN35" s="84"/>
      <c r="DDO35" s="84"/>
      <c r="DDP35" s="84"/>
      <c r="DDQ35" s="84"/>
      <c r="DDR35" s="84"/>
      <c r="DDS35" s="84"/>
      <c r="DDT35" s="84"/>
      <c r="DDU35" s="84"/>
      <c r="DDV35" s="84"/>
      <c r="DDW35" s="84"/>
      <c r="DDX35" s="84"/>
      <c r="DDY35" s="84"/>
      <c r="DDZ35" s="84"/>
      <c r="DEA35" s="84"/>
      <c r="DEB35" s="84"/>
      <c r="DEC35" s="84"/>
      <c r="DED35" s="84"/>
      <c r="DEE35" s="84"/>
      <c r="DEF35" s="84"/>
      <c r="DEG35" s="84"/>
      <c r="DEH35" s="84"/>
      <c r="DEI35" s="84"/>
      <c r="DEJ35" s="84"/>
      <c r="DEK35" s="84"/>
      <c r="DEL35" s="84"/>
      <c r="DEM35" s="84"/>
      <c r="DEN35" s="84"/>
      <c r="DEO35" s="84"/>
      <c r="DEP35" s="84"/>
      <c r="DEQ35" s="84"/>
      <c r="DER35" s="84"/>
      <c r="DES35" s="84"/>
      <c r="DET35" s="84"/>
      <c r="DEU35" s="84"/>
      <c r="DEV35" s="84"/>
      <c r="DEW35" s="84"/>
      <c r="DEX35" s="84"/>
      <c r="DEY35" s="84"/>
      <c r="DEZ35" s="84"/>
      <c r="DFA35" s="84"/>
      <c r="DFB35" s="84"/>
      <c r="DFC35" s="84"/>
      <c r="DFD35" s="84"/>
      <c r="DFE35" s="84"/>
      <c r="DFF35" s="84"/>
      <c r="DFG35" s="84"/>
      <c r="DFH35" s="84"/>
      <c r="DFI35" s="84"/>
      <c r="DFJ35" s="84"/>
      <c r="DFK35" s="84"/>
      <c r="DFL35" s="84"/>
      <c r="DFM35" s="84"/>
      <c r="DFN35" s="84"/>
      <c r="DFO35" s="84"/>
      <c r="DFP35" s="84"/>
      <c r="DFQ35" s="84"/>
      <c r="DFR35" s="84"/>
      <c r="DFS35" s="84"/>
      <c r="DFT35" s="84"/>
      <c r="DFU35" s="84"/>
      <c r="DFV35" s="84"/>
      <c r="DFW35" s="84"/>
      <c r="DFX35" s="84"/>
      <c r="DFY35" s="84"/>
      <c r="DFZ35" s="84"/>
      <c r="DGA35" s="84"/>
      <c r="DGB35" s="84"/>
      <c r="DGC35" s="84"/>
      <c r="DGD35" s="84"/>
      <c r="DGE35" s="84"/>
      <c r="DGF35" s="84"/>
      <c r="DGG35" s="84"/>
      <c r="DGH35" s="84"/>
      <c r="DGI35" s="84"/>
      <c r="DGJ35" s="84"/>
      <c r="DGK35" s="84"/>
      <c r="DGL35" s="84"/>
      <c r="DGM35" s="84"/>
      <c r="DGN35" s="84"/>
      <c r="DGO35" s="84"/>
      <c r="DGP35" s="84"/>
      <c r="DGQ35" s="84"/>
      <c r="DGR35" s="84"/>
      <c r="DGS35" s="84"/>
      <c r="DGT35" s="84"/>
      <c r="DGU35" s="84"/>
      <c r="DGV35" s="84"/>
      <c r="DGW35" s="84"/>
      <c r="DGX35" s="84"/>
      <c r="DGY35" s="84"/>
      <c r="DGZ35" s="84"/>
      <c r="DHA35" s="84"/>
      <c r="DHB35" s="84"/>
      <c r="DHC35" s="84"/>
      <c r="DHD35" s="84"/>
      <c r="DHE35" s="84"/>
      <c r="DHF35" s="84"/>
      <c r="DHG35" s="84"/>
      <c r="DHH35" s="84"/>
      <c r="DHI35" s="84"/>
      <c r="DHJ35" s="84"/>
      <c r="DHK35" s="84"/>
      <c r="DHL35" s="84"/>
      <c r="DHM35" s="84"/>
      <c r="DHN35" s="84"/>
      <c r="DHO35" s="84"/>
      <c r="DHP35" s="84"/>
      <c r="DHQ35" s="84"/>
      <c r="DHR35" s="84"/>
      <c r="DHS35" s="84"/>
      <c r="DHT35" s="84"/>
      <c r="DHU35" s="84"/>
      <c r="DHV35" s="84"/>
      <c r="DHW35" s="84"/>
      <c r="DHX35" s="84"/>
      <c r="DHY35" s="84"/>
      <c r="DHZ35" s="84"/>
      <c r="DIA35" s="84"/>
      <c r="DIB35" s="84"/>
      <c r="DIC35" s="84"/>
      <c r="DID35" s="84"/>
      <c r="DIE35" s="84"/>
      <c r="DIF35" s="84"/>
      <c r="DIG35" s="84"/>
      <c r="DIH35" s="84"/>
      <c r="DII35" s="84"/>
      <c r="DIJ35" s="84"/>
      <c r="DIK35" s="84"/>
      <c r="DIL35" s="84"/>
      <c r="DIM35" s="84"/>
      <c r="DIN35" s="84"/>
      <c r="DIO35" s="84"/>
      <c r="DIP35" s="84"/>
      <c r="DIQ35" s="84"/>
      <c r="DIR35" s="84"/>
      <c r="DIS35" s="84"/>
      <c r="DIT35" s="84"/>
      <c r="DIU35" s="84"/>
      <c r="DIV35" s="84"/>
      <c r="DIW35" s="84"/>
      <c r="DIX35" s="84"/>
      <c r="DIY35" s="84"/>
      <c r="DIZ35" s="84"/>
      <c r="DJA35" s="84"/>
      <c r="DJB35" s="84"/>
      <c r="DJC35" s="84"/>
      <c r="DJD35" s="84"/>
      <c r="DJE35" s="84"/>
      <c r="DJF35" s="84"/>
      <c r="DJG35" s="84"/>
      <c r="DJH35" s="84"/>
      <c r="DJI35" s="84"/>
      <c r="DJJ35" s="84"/>
      <c r="DJK35" s="84"/>
      <c r="DJL35" s="84"/>
      <c r="DJM35" s="84"/>
      <c r="DJN35" s="84"/>
      <c r="DJO35" s="84"/>
      <c r="DJP35" s="84"/>
      <c r="DJQ35" s="84"/>
      <c r="DJR35" s="84"/>
      <c r="DJS35" s="84"/>
      <c r="DJT35" s="84"/>
      <c r="DJU35" s="84"/>
      <c r="DJV35" s="84"/>
      <c r="DJW35" s="84"/>
      <c r="DJX35" s="84"/>
      <c r="DJY35" s="84"/>
      <c r="DJZ35" s="84"/>
      <c r="DKA35" s="84"/>
      <c r="DKB35" s="84"/>
      <c r="DKC35" s="84"/>
      <c r="DKD35" s="84"/>
      <c r="DKE35" s="84"/>
      <c r="DKF35" s="84"/>
      <c r="DKG35" s="84"/>
      <c r="DKH35" s="84"/>
      <c r="DKI35" s="84"/>
      <c r="DKJ35" s="84"/>
      <c r="DKK35" s="84"/>
      <c r="DKL35" s="84"/>
      <c r="DKM35" s="84"/>
      <c r="DKN35" s="84"/>
      <c r="DKO35" s="84"/>
      <c r="DKP35" s="84"/>
      <c r="DKQ35" s="84"/>
      <c r="DKR35" s="84"/>
      <c r="DKS35" s="84"/>
      <c r="DKT35" s="84"/>
      <c r="DKU35" s="84"/>
      <c r="DKV35" s="84"/>
      <c r="DKW35" s="84"/>
      <c r="DKX35" s="84"/>
      <c r="DKY35" s="84"/>
      <c r="DKZ35" s="84"/>
      <c r="DLA35" s="84"/>
      <c r="DLB35" s="84"/>
      <c r="DLC35" s="84"/>
      <c r="DLD35" s="84"/>
      <c r="DLE35" s="84"/>
      <c r="DLF35" s="84"/>
      <c r="DLG35" s="84"/>
      <c r="DLH35" s="84"/>
      <c r="DLI35" s="84"/>
      <c r="DLJ35" s="84"/>
      <c r="DLK35" s="84"/>
      <c r="DLL35" s="84"/>
      <c r="DLM35" s="84"/>
      <c r="DLN35" s="84"/>
      <c r="DLO35" s="84"/>
      <c r="DLP35" s="84"/>
      <c r="DLQ35" s="84"/>
      <c r="DLR35" s="84"/>
      <c r="DLS35" s="84"/>
      <c r="DLT35" s="84"/>
      <c r="DLU35" s="84"/>
      <c r="DLV35" s="84"/>
      <c r="DLW35" s="84"/>
      <c r="DLX35" s="84"/>
      <c r="DLY35" s="84"/>
      <c r="DLZ35" s="84"/>
      <c r="DMA35" s="84"/>
      <c r="DMB35" s="84"/>
      <c r="DMC35" s="84"/>
      <c r="DMD35" s="84"/>
      <c r="DME35" s="84"/>
      <c r="DMF35" s="84"/>
      <c r="DMG35" s="84"/>
      <c r="DMH35" s="84"/>
      <c r="DMI35" s="84"/>
      <c r="DMJ35" s="84"/>
      <c r="DMK35" s="84"/>
      <c r="DML35" s="84"/>
      <c r="DMM35" s="84"/>
      <c r="DMN35" s="84"/>
      <c r="DMO35" s="84"/>
      <c r="DMP35" s="84"/>
      <c r="DMQ35" s="84"/>
      <c r="DMR35" s="84"/>
      <c r="DMS35" s="84"/>
      <c r="DMT35" s="84"/>
      <c r="DMU35" s="84"/>
      <c r="DMV35" s="84"/>
      <c r="DMW35" s="84"/>
      <c r="DMX35" s="84"/>
      <c r="DMY35" s="84"/>
      <c r="DMZ35" s="84"/>
      <c r="DNA35" s="84"/>
      <c r="DNB35" s="84"/>
      <c r="DNC35" s="84"/>
      <c r="DND35" s="84"/>
      <c r="DNE35" s="84"/>
      <c r="DNF35" s="84"/>
      <c r="DNG35" s="84"/>
      <c r="DNH35" s="84"/>
      <c r="DNI35" s="84"/>
      <c r="DNJ35" s="84"/>
      <c r="DNK35" s="84"/>
      <c r="DNL35" s="84"/>
      <c r="DNM35" s="84"/>
      <c r="DNN35" s="84"/>
      <c r="DNO35" s="84"/>
      <c r="DNP35" s="84"/>
      <c r="DNQ35" s="84"/>
      <c r="DNR35" s="84"/>
      <c r="DNS35" s="84"/>
      <c r="DNT35" s="84"/>
      <c r="DNU35" s="84"/>
      <c r="DNV35" s="84"/>
      <c r="DNW35" s="84"/>
      <c r="DNX35" s="84"/>
      <c r="DNY35" s="84"/>
      <c r="DNZ35" s="84"/>
      <c r="DOA35" s="84"/>
      <c r="DOB35" s="84"/>
      <c r="DOC35" s="84"/>
      <c r="DOD35" s="84"/>
      <c r="DOE35" s="84"/>
      <c r="DOF35" s="84"/>
      <c r="DOG35" s="84"/>
      <c r="DOH35" s="84"/>
      <c r="DOI35" s="84"/>
      <c r="DOJ35" s="84"/>
      <c r="DOK35" s="84"/>
      <c r="DOL35" s="84"/>
      <c r="DOM35" s="84"/>
      <c r="DON35" s="84"/>
      <c r="DOO35" s="84"/>
      <c r="DOP35" s="84"/>
      <c r="DOQ35" s="84"/>
      <c r="DOR35" s="84"/>
      <c r="DOS35" s="84"/>
      <c r="DOT35" s="84"/>
      <c r="DOU35" s="84"/>
      <c r="DOV35" s="84"/>
      <c r="DOW35" s="84"/>
      <c r="DOX35" s="84"/>
      <c r="DOY35" s="84"/>
      <c r="DOZ35" s="84"/>
      <c r="DPA35" s="84"/>
      <c r="DPB35" s="84"/>
      <c r="DPC35" s="84"/>
      <c r="DPD35" s="84"/>
      <c r="DPE35" s="84"/>
      <c r="DPF35" s="84"/>
      <c r="DPG35" s="84"/>
      <c r="DPH35" s="84"/>
      <c r="DPI35" s="84"/>
      <c r="DPJ35" s="84"/>
      <c r="DPK35" s="84"/>
      <c r="DPL35" s="84"/>
      <c r="DPM35" s="84"/>
      <c r="DPN35" s="84"/>
      <c r="DPO35" s="84"/>
      <c r="DPP35" s="84"/>
      <c r="DPQ35" s="84"/>
      <c r="DPR35" s="84"/>
      <c r="DPS35" s="84"/>
      <c r="DPT35" s="84"/>
      <c r="DPU35" s="84"/>
      <c r="DPV35" s="84"/>
      <c r="DPW35" s="84"/>
      <c r="DPX35" s="84"/>
      <c r="DPY35" s="84"/>
      <c r="DPZ35" s="84"/>
      <c r="DQA35" s="84"/>
      <c r="DQB35" s="84"/>
      <c r="DQC35" s="84"/>
      <c r="DQD35" s="84"/>
      <c r="DQE35" s="84"/>
      <c r="DQF35" s="84"/>
      <c r="DQG35" s="84"/>
      <c r="DQH35" s="84"/>
      <c r="DQI35" s="84"/>
      <c r="DQJ35" s="84"/>
      <c r="DQK35" s="84"/>
      <c r="DQL35" s="84"/>
      <c r="DQM35" s="84"/>
      <c r="DQN35" s="84"/>
      <c r="DQO35" s="84"/>
      <c r="DQP35" s="84"/>
      <c r="DQQ35" s="84"/>
      <c r="DQR35" s="84"/>
      <c r="DQS35" s="84"/>
      <c r="DQT35" s="84"/>
      <c r="DQU35" s="84"/>
      <c r="DQV35" s="84"/>
      <c r="DQW35" s="84"/>
      <c r="DQX35" s="84"/>
      <c r="DQY35" s="84"/>
      <c r="DQZ35" s="84"/>
      <c r="DRA35" s="84"/>
      <c r="DRB35" s="84"/>
      <c r="DRC35" s="84"/>
      <c r="DRD35" s="84"/>
      <c r="DRE35" s="84"/>
      <c r="DRF35" s="84"/>
      <c r="DRG35" s="84"/>
      <c r="DRH35" s="84"/>
      <c r="DRI35" s="84"/>
      <c r="DRJ35" s="84"/>
      <c r="DRK35" s="84"/>
      <c r="DRL35" s="84"/>
      <c r="DRM35" s="84"/>
      <c r="DRN35" s="84"/>
      <c r="DRO35" s="84"/>
      <c r="DRP35" s="84"/>
      <c r="DRQ35" s="84"/>
      <c r="DRR35" s="84"/>
      <c r="DRS35" s="84"/>
      <c r="DRT35" s="84"/>
      <c r="DRU35" s="84"/>
      <c r="DRV35" s="84"/>
      <c r="DRW35" s="84"/>
      <c r="DRX35" s="84"/>
      <c r="DRY35" s="84"/>
      <c r="DRZ35" s="84"/>
      <c r="DSA35" s="84"/>
      <c r="DSB35" s="84"/>
      <c r="DSC35" s="84"/>
      <c r="DSD35" s="84"/>
      <c r="DSE35" s="84"/>
      <c r="DSF35" s="84"/>
      <c r="DSG35" s="84"/>
      <c r="DSH35" s="84"/>
      <c r="DSI35" s="84"/>
      <c r="DSJ35" s="84"/>
      <c r="DSK35" s="84"/>
      <c r="DSL35" s="84"/>
      <c r="DSM35" s="84"/>
      <c r="DSN35" s="84"/>
      <c r="DSO35" s="84"/>
      <c r="DSP35" s="84"/>
      <c r="DSQ35" s="84"/>
      <c r="DSR35" s="84"/>
      <c r="DSS35" s="84"/>
      <c r="DST35" s="84"/>
      <c r="DSU35" s="84"/>
      <c r="DSV35" s="84"/>
      <c r="DSW35" s="84"/>
      <c r="DSX35" s="84"/>
      <c r="DSY35" s="84"/>
      <c r="DSZ35" s="84"/>
      <c r="DTA35" s="84"/>
      <c r="DTB35" s="84"/>
      <c r="DTC35" s="84"/>
      <c r="DTD35" s="84"/>
      <c r="DTE35" s="84"/>
      <c r="DTF35" s="84"/>
      <c r="DTG35" s="84"/>
      <c r="DTH35" s="84"/>
      <c r="DTI35" s="84"/>
      <c r="DTJ35" s="84"/>
      <c r="DTK35" s="84"/>
      <c r="DTL35" s="84"/>
      <c r="DTM35" s="84"/>
      <c r="DTN35" s="84"/>
      <c r="DTO35" s="84"/>
      <c r="DTP35" s="84"/>
      <c r="DTQ35" s="84"/>
      <c r="DTR35" s="84"/>
      <c r="DTS35" s="84"/>
      <c r="DTT35" s="84"/>
      <c r="DTU35" s="84"/>
      <c r="DTV35" s="84"/>
      <c r="DTW35" s="84"/>
      <c r="DTX35" s="84"/>
      <c r="DTY35" s="84"/>
      <c r="DTZ35" s="84"/>
      <c r="DUA35" s="84"/>
      <c r="DUB35" s="84"/>
      <c r="DUC35" s="84"/>
      <c r="DUD35" s="84"/>
      <c r="DUE35" s="84"/>
      <c r="DUF35" s="84"/>
      <c r="DUG35" s="84"/>
      <c r="DUH35" s="84"/>
      <c r="DUI35" s="84"/>
      <c r="DUJ35" s="84"/>
      <c r="DUK35" s="84"/>
      <c r="DUL35" s="84"/>
      <c r="DUM35" s="84"/>
      <c r="DUN35" s="84"/>
      <c r="DUO35" s="84"/>
      <c r="DUP35" s="84"/>
      <c r="DUQ35" s="84"/>
      <c r="DUR35" s="84"/>
      <c r="DUS35" s="84"/>
      <c r="DUT35" s="84"/>
      <c r="DUU35" s="84"/>
      <c r="DUV35" s="84"/>
      <c r="DUW35" s="84"/>
      <c r="DUX35" s="84"/>
      <c r="DUY35" s="84"/>
      <c r="DUZ35" s="84"/>
      <c r="DVA35" s="84"/>
      <c r="DVB35" s="84"/>
      <c r="DVC35" s="84"/>
      <c r="DVD35" s="84"/>
      <c r="DVE35" s="84"/>
      <c r="DVF35" s="84"/>
      <c r="DVG35" s="84"/>
      <c r="DVH35" s="84"/>
      <c r="DVI35" s="84"/>
      <c r="DVJ35" s="84"/>
      <c r="DVK35" s="84"/>
      <c r="DVL35" s="84"/>
      <c r="DVM35" s="84"/>
      <c r="DVN35" s="84"/>
      <c r="DVO35" s="84"/>
      <c r="DVP35" s="84"/>
      <c r="DVQ35" s="84"/>
      <c r="DVR35" s="84"/>
      <c r="DVS35" s="84"/>
      <c r="DVT35" s="84"/>
      <c r="DVU35" s="84"/>
      <c r="DVV35" s="84"/>
      <c r="DVW35" s="84"/>
      <c r="DVX35" s="84"/>
      <c r="DVY35" s="84"/>
      <c r="DVZ35" s="84"/>
      <c r="DWA35" s="84"/>
      <c r="DWB35" s="84"/>
      <c r="DWC35" s="84"/>
      <c r="DWD35" s="84"/>
      <c r="DWE35" s="84"/>
      <c r="DWF35" s="84"/>
      <c r="DWG35" s="84"/>
      <c r="DWH35" s="84"/>
      <c r="DWI35" s="84"/>
      <c r="DWJ35" s="84"/>
      <c r="DWK35" s="84"/>
      <c r="DWL35" s="84"/>
      <c r="DWM35" s="84"/>
      <c r="DWN35" s="84"/>
      <c r="DWO35" s="84"/>
      <c r="DWP35" s="84"/>
      <c r="DWQ35" s="84"/>
      <c r="DWR35" s="84"/>
      <c r="DWS35" s="84"/>
      <c r="DWT35" s="84"/>
      <c r="DWU35" s="84"/>
      <c r="DWV35" s="84"/>
      <c r="DWW35" s="84"/>
      <c r="DWX35" s="84"/>
      <c r="DWY35" s="84"/>
      <c r="DWZ35" s="84"/>
      <c r="DXA35" s="84"/>
      <c r="DXB35" s="84"/>
      <c r="DXC35" s="84"/>
      <c r="DXD35" s="84"/>
      <c r="DXE35" s="84"/>
      <c r="DXF35" s="84"/>
      <c r="DXG35" s="84"/>
      <c r="DXH35" s="84"/>
      <c r="DXI35" s="84"/>
      <c r="DXJ35" s="84"/>
      <c r="DXK35" s="84"/>
      <c r="DXL35" s="84"/>
      <c r="DXM35" s="84"/>
      <c r="DXN35" s="84"/>
      <c r="DXO35" s="84"/>
      <c r="DXP35" s="84"/>
      <c r="DXQ35" s="84"/>
      <c r="DXR35" s="84"/>
      <c r="DXS35" s="84"/>
      <c r="DXT35" s="84"/>
      <c r="DXU35" s="84"/>
      <c r="DXV35" s="84"/>
      <c r="DXW35" s="84"/>
      <c r="DXX35" s="84"/>
      <c r="DXY35" s="84"/>
      <c r="DXZ35" s="84"/>
      <c r="DYA35" s="84"/>
      <c r="DYB35" s="84"/>
      <c r="DYC35" s="84"/>
      <c r="DYD35" s="84"/>
      <c r="DYE35" s="84"/>
      <c r="DYF35" s="84"/>
      <c r="DYG35" s="84"/>
      <c r="DYH35" s="84"/>
      <c r="DYI35" s="84"/>
      <c r="DYJ35" s="84"/>
      <c r="DYK35" s="84"/>
      <c r="DYL35" s="84"/>
      <c r="DYM35" s="84"/>
      <c r="DYN35" s="84"/>
      <c r="DYO35" s="84"/>
      <c r="DYP35" s="84"/>
      <c r="DYQ35" s="84"/>
      <c r="DYR35" s="84"/>
      <c r="DYS35" s="84"/>
      <c r="DYT35" s="84"/>
      <c r="DYU35" s="84"/>
      <c r="DYV35" s="84"/>
      <c r="DYW35" s="84"/>
      <c r="DYX35" s="84"/>
      <c r="DYY35" s="84"/>
      <c r="DYZ35" s="84"/>
      <c r="DZA35" s="84"/>
      <c r="DZB35" s="84"/>
      <c r="DZC35" s="84"/>
      <c r="DZD35" s="84"/>
      <c r="DZE35" s="84"/>
      <c r="DZF35" s="84"/>
      <c r="DZG35" s="84"/>
      <c r="DZH35" s="84"/>
      <c r="DZI35" s="84"/>
      <c r="DZJ35" s="84"/>
      <c r="DZK35" s="84"/>
      <c r="DZL35" s="84"/>
      <c r="DZM35" s="84"/>
      <c r="DZN35" s="84"/>
      <c r="DZO35" s="84"/>
      <c r="DZP35" s="84"/>
      <c r="DZQ35" s="84"/>
      <c r="DZR35" s="84"/>
      <c r="DZS35" s="84"/>
      <c r="DZT35" s="84"/>
      <c r="DZU35" s="84"/>
      <c r="DZV35" s="84"/>
      <c r="DZW35" s="84"/>
      <c r="DZX35" s="84"/>
      <c r="DZY35" s="84"/>
      <c r="DZZ35" s="84"/>
      <c r="EAA35" s="84"/>
      <c r="EAB35" s="84"/>
      <c r="EAC35" s="84"/>
      <c r="EAD35" s="84"/>
      <c r="EAE35" s="84"/>
      <c r="EAF35" s="84"/>
      <c r="EAG35" s="84"/>
      <c r="EAH35" s="84"/>
      <c r="EAI35" s="84"/>
      <c r="EAJ35" s="84"/>
      <c r="EAK35" s="84"/>
      <c r="EAL35" s="84"/>
      <c r="EAM35" s="84"/>
      <c r="EAN35" s="84"/>
      <c r="EAO35" s="84"/>
      <c r="EAP35" s="84"/>
      <c r="EAQ35" s="84"/>
      <c r="EAR35" s="84"/>
      <c r="EAS35" s="84"/>
      <c r="EAT35" s="84"/>
      <c r="EAU35" s="84"/>
      <c r="EAV35" s="84"/>
      <c r="EAW35" s="84"/>
      <c r="EAX35" s="84"/>
      <c r="EAY35" s="84"/>
      <c r="EAZ35" s="84"/>
      <c r="EBA35" s="84"/>
      <c r="EBB35" s="84"/>
      <c r="EBC35" s="84"/>
      <c r="EBD35" s="84"/>
      <c r="EBE35" s="84"/>
      <c r="EBF35" s="84"/>
      <c r="EBG35" s="84"/>
      <c r="EBH35" s="84"/>
      <c r="EBI35" s="84"/>
      <c r="EBJ35" s="84"/>
      <c r="EBK35" s="84"/>
      <c r="EBL35" s="84"/>
      <c r="EBM35" s="84"/>
      <c r="EBN35" s="84"/>
      <c r="EBO35" s="84"/>
      <c r="EBP35" s="84"/>
      <c r="EBQ35" s="84"/>
      <c r="EBR35" s="84"/>
      <c r="EBS35" s="84"/>
      <c r="EBT35" s="84"/>
      <c r="EBU35" s="84"/>
      <c r="EBV35" s="84"/>
      <c r="EBW35" s="84"/>
      <c r="EBX35" s="84"/>
      <c r="EBY35" s="84"/>
      <c r="EBZ35" s="84"/>
      <c r="ECA35" s="84"/>
      <c r="ECB35" s="84"/>
      <c r="ECC35" s="84"/>
      <c r="ECD35" s="84"/>
      <c r="ECE35" s="84"/>
      <c r="ECF35" s="84"/>
      <c r="ECG35" s="84"/>
      <c r="ECH35" s="84"/>
      <c r="ECI35" s="84"/>
      <c r="ECJ35" s="84"/>
      <c r="ECK35" s="84"/>
      <c r="ECL35" s="84"/>
      <c r="ECM35" s="84"/>
      <c r="ECN35" s="84"/>
      <c r="ECO35" s="84"/>
      <c r="ECP35" s="84"/>
      <c r="ECQ35" s="84"/>
      <c r="ECR35" s="84"/>
      <c r="ECS35" s="84"/>
      <c r="ECT35" s="84"/>
      <c r="ECU35" s="84"/>
      <c r="ECV35" s="84"/>
      <c r="ECW35" s="84"/>
      <c r="ECX35" s="84"/>
      <c r="ECY35" s="84"/>
      <c r="ECZ35" s="84"/>
      <c r="EDA35" s="84"/>
      <c r="EDB35" s="84"/>
      <c r="EDC35" s="84"/>
      <c r="EDD35" s="84"/>
      <c r="EDE35" s="84"/>
      <c r="EDF35" s="84"/>
      <c r="EDG35" s="84"/>
      <c r="EDH35" s="84"/>
      <c r="EDI35" s="84"/>
      <c r="EDJ35" s="84"/>
      <c r="EDK35" s="84"/>
      <c r="EDL35" s="84"/>
      <c r="EDM35" s="84"/>
      <c r="EDN35" s="84"/>
      <c r="EDO35" s="84"/>
      <c r="EDP35" s="84"/>
      <c r="EDQ35" s="84"/>
      <c r="EDR35" s="84"/>
      <c r="EDS35" s="84"/>
      <c r="EDT35" s="84"/>
      <c r="EDU35" s="84"/>
      <c r="EDV35" s="84"/>
      <c r="EDW35" s="84"/>
      <c r="EDX35" s="84"/>
      <c r="EDY35" s="84"/>
      <c r="EDZ35" s="84"/>
      <c r="EEA35" s="84"/>
      <c r="EEB35" s="84"/>
      <c r="EEC35" s="84"/>
      <c r="EED35" s="84"/>
      <c r="EEE35" s="84"/>
      <c r="EEF35" s="84"/>
      <c r="EEG35" s="84"/>
      <c r="EEH35" s="84"/>
      <c r="EEI35" s="84"/>
      <c r="EEJ35" s="84"/>
      <c r="EEK35" s="84"/>
      <c r="EEL35" s="84"/>
      <c r="EEM35" s="84"/>
      <c r="EEN35" s="84"/>
      <c r="EEO35" s="84"/>
      <c r="EEP35" s="84"/>
      <c r="EEQ35" s="84"/>
      <c r="EER35" s="84"/>
      <c r="EES35" s="84"/>
      <c r="EET35" s="84"/>
      <c r="EEU35" s="84"/>
      <c r="EEV35" s="84"/>
      <c r="EEW35" s="84"/>
      <c r="EEX35" s="84"/>
      <c r="EEY35" s="84"/>
      <c r="EEZ35" s="84"/>
      <c r="EFA35" s="84"/>
      <c r="EFB35" s="84"/>
      <c r="EFC35" s="84"/>
      <c r="EFD35" s="84"/>
      <c r="EFE35" s="84"/>
      <c r="EFF35" s="84"/>
      <c r="EFG35" s="84"/>
      <c r="EFH35" s="84"/>
      <c r="EFI35" s="84"/>
      <c r="EFJ35" s="84"/>
      <c r="EFK35" s="84"/>
      <c r="EFL35" s="84"/>
      <c r="EFM35" s="84"/>
      <c r="EFN35" s="84"/>
      <c r="EFO35" s="84"/>
      <c r="EFP35" s="84"/>
      <c r="EFQ35" s="84"/>
      <c r="EFR35" s="84"/>
      <c r="EFS35" s="84"/>
      <c r="EFT35" s="84"/>
      <c r="EFU35" s="84"/>
      <c r="EFV35" s="84"/>
      <c r="EFW35" s="84"/>
      <c r="EFX35" s="84"/>
      <c r="EFY35" s="84"/>
      <c r="EFZ35" s="84"/>
      <c r="EGA35" s="84"/>
      <c r="EGB35" s="84"/>
      <c r="EGC35" s="84"/>
      <c r="EGD35" s="84"/>
      <c r="EGE35" s="84"/>
      <c r="EGF35" s="84"/>
      <c r="EGG35" s="84"/>
      <c r="EGH35" s="84"/>
      <c r="EGI35" s="84"/>
      <c r="EGJ35" s="84"/>
      <c r="EGK35" s="84"/>
      <c r="EGL35" s="84"/>
      <c r="EGM35" s="84"/>
      <c r="EGN35" s="84"/>
      <c r="EGO35" s="84"/>
      <c r="EGP35" s="84"/>
      <c r="EGQ35" s="84"/>
      <c r="EGR35" s="84"/>
      <c r="EGS35" s="84"/>
      <c r="EGT35" s="84"/>
      <c r="EGU35" s="84"/>
      <c r="EGV35" s="84"/>
      <c r="EGW35" s="84"/>
      <c r="EGX35" s="84"/>
      <c r="EGY35" s="84"/>
      <c r="EGZ35" s="84"/>
      <c r="EHA35" s="84"/>
      <c r="EHB35" s="84"/>
      <c r="EHC35" s="84"/>
      <c r="EHD35" s="84"/>
      <c r="EHE35" s="84"/>
      <c r="EHF35" s="84"/>
      <c r="EHG35" s="84"/>
      <c r="EHH35" s="84"/>
      <c r="EHI35" s="84"/>
      <c r="EHJ35" s="84"/>
      <c r="EHK35" s="84"/>
      <c r="EHL35" s="84"/>
      <c r="EHM35" s="84"/>
      <c r="EHN35" s="84"/>
      <c r="EHO35" s="84"/>
      <c r="EHP35" s="84"/>
      <c r="EHQ35" s="84"/>
      <c r="EHR35" s="84"/>
      <c r="EHS35" s="84"/>
      <c r="EHT35" s="84"/>
      <c r="EHU35" s="84"/>
      <c r="EHV35" s="84"/>
      <c r="EHW35" s="84"/>
      <c r="EHX35" s="84"/>
      <c r="EHY35" s="84"/>
      <c r="EHZ35" s="84"/>
      <c r="EIA35" s="84"/>
      <c r="EIB35" s="84"/>
      <c r="EIC35" s="84"/>
      <c r="EID35" s="84"/>
      <c r="EIE35" s="84"/>
      <c r="EIF35" s="84"/>
      <c r="EIG35" s="84"/>
      <c r="EIH35" s="84"/>
      <c r="EII35" s="84"/>
      <c r="EIJ35" s="84"/>
      <c r="EIK35" s="84"/>
      <c r="EIL35" s="84"/>
      <c r="EIM35" s="84"/>
      <c r="EIN35" s="84"/>
      <c r="EIO35" s="84"/>
      <c r="EIP35" s="84"/>
      <c r="EIQ35" s="84"/>
      <c r="EIR35" s="84"/>
      <c r="EIS35" s="84"/>
      <c r="EIT35" s="84"/>
      <c r="EIU35" s="84"/>
      <c r="EIV35" s="84"/>
      <c r="EIW35" s="84"/>
      <c r="EIX35" s="84"/>
      <c r="EIY35" s="84"/>
      <c r="EIZ35" s="84"/>
      <c r="EJA35" s="84"/>
      <c r="EJB35" s="84"/>
      <c r="EJC35" s="84"/>
      <c r="EJD35" s="84"/>
      <c r="EJE35" s="84"/>
      <c r="EJF35" s="84"/>
      <c r="EJG35" s="84"/>
      <c r="EJH35" s="84"/>
      <c r="EJI35" s="84"/>
      <c r="EJJ35" s="84"/>
      <c r="EJK35" s="84"/>
      <c r="EJL35" s="84"/>
      <c r="EJM35" s="84"/>
      <c r="EJN35" s="84"/>
      <c r="EJO35" s="84"/>
      <c r="EJP35" s="84"/>
      <c r="EJQ35" s="84"/>
      <c r="EJR35" s="84"/>
      <c r="EJS35" s="84"/>
      <c r="EJT35" s="84"/>
      <c r="EJU35" s="84"/>
      <c r="EJV35" s="84"/>
      <c r="EJW35" s="84"/>
      <c r="EJX35" s="84"/>
      <c r="EJY35" s="84"/>
      <c r="EJZ35" s="84"/>
      <c r="EKA35" s="84"/>
      <c r="EKB35" s="84"/>
      <c r="EKC35" s="84"/>
      <c r="EKD35" s="84"/>
      <c r="EKE35" s="84"/>
      <c r="EKF35" s="84"/>
      <c r="EKG35" s="84"/>
      <c r="EKH35" s="84"/>
      <c r="EKI35" s="84"/>
      <c r="EKJ35" s="84"/>
      <c r="EKK35" s="84"/>
      <c r="EKL35" s="84"/>
      <c r="EKM35" s="84"/>
      <c r="EKN35" s="84"/>
      <c r="EKO35" s="84"/>
      <c r="EKP35" s="84"/>
      <c r="EKQ35" s="84"/>
      <c r="EKR35" s="84"/>
      <c r="EKS35" s="84"/>
      <c r="EKT35" s="84"/>
      <c r="EKU35" s="84"/>
      <c r="EKV35" s="84"/>
      <c r="EKW35" s="84"/>
      <c r="EKX35" s="84"/>
      <c r="EKY35" s="84"/>
      <c r="EKZ35" s="84"/>
      <c r="ELA35" s="84"/>
      <c r="ELB35" s="84"/>
      <c r="ELC35" s="84"/>
      <c r="ELD35" s="84"/>
      <c r="ELE35" s="84"/>
      <c r="ELF35" s="84"/>
      <c r="ELG35" s="84"/>
      <c r="ELH35" s="84"/>
      <c r="ELI35" s="84"/>
      <c r="ELJ35" s="84"/>
      <c r="ELK35" s="84"/>
      <c r="ELL35" s="84"/>
      <c r="ELM35" s="84"/>
      <c r="ELN35" s="84"/>
      <c r="ELO35" s="84"/>
      <c r="ELP35" s="84"/>
      <c r="ELQ35" s="84"/>
      <c r="ELR35" s="84"/>
      <c r="ELS35" s="84"/>
      <c r="ELT35" s="84"/>
      <c r="ELU35" s="84"/>
      <c r="ELV35" s="84"/>
      <c r="ELW35" s="84"/>
      <c r="ELX35" s="84"/>
      <c r="ELY35" s="84"/>
      <c r="ELZ35" s="84"/>
      <c r="EMA35" s="84"/>
      <c r="EMB35" s="84"/>
      <c r="EMC35" s="84"/>
      <c r="EMD35" s="84"/>
      <c r="EME35" s="84"/>
      <c r="EMF35" s="84"/>
      <c r="EMG35" s="84"/>
      <c r="EMH35" s="84"/>
      <c r="EMI35" s="84"/>
      <c r="EMJ35" s="84"/>
      <c r="EMK35" s="84"/>
      <c r="EML35" s="84"/>
      <c r="EMM35" s="84"/>
      <c r="EMN35" s="84"/>
      <c r="EMO35" s="84"/>
      <c r="EMP35" s="84"/>
      <c r="EMQ35" s="84"/>
      <c r="EMR35" s="84"/>
      <c r="EMS35" s="84"/>
      <c r="EMT35" s="84"/>
      <c r="EMU35" s="84"/>
      <c r="EMV35" s="84"/>
      <c r="EMW35" s="84"/>
      <c r="EMX35" s="84"/>
      <c r="EMY35" s="84"/>
      <c r="EMZ35" s="84"/>
      <c r="ENA35" s="84"/>
      <c r="ENB35" s="84"/>
      <c r="ENC35" s="84"/>
      <c r="END35" s="84"/>
      <c r="ENE35" s="84"/>
      <c r="ENF35" s="84"/>
      <c r="ENG35" s="84"/>
      <c r="ENH35" s="84"/>
      <c r="ENI35" s="84"/>
      <c r="ENJ35" s="84"/>
      <c r="ENK35" s="84"/>
      <c r="ENL35" s="84"/>
      <c r="ENM35" s="84"/>
      <c r="ENN35" s="84"/>
      <c r="ENO35" s="84"/>
      <c r="ENP35" s="84"/>
      <c r="ENQ35" s="84"/>
      <c r="ENR35" s="84"/>
      <c r="ENS35" s="84"/>
      <c r="ENT35" s="84"/>
      <c r="ENU35" s="84"/>
      <c r="ENV35" s="84"/>
      <c r="ENW35" s="84"/>
      <c r="ENX35" s="84"/>
      <c r="ENY35" s="84"/>
      <c r="ENZ35" s="84"/>
      <c r="EOA35" s="84"/>
      <c r="EOB35" s="84"/>
      <c r="EOC35" s="84"/>
      <c r="EOD35" s="84"/>
      <c r="EOE35" s="84"/>
      <c r="EOF35" s="84"/>
      <c r="EOG35" s="84"/>
      <c r="EOH35" s="84"/>
      <c r="EOI35" s="84"/>
      <c r="EOJ35" s="84"/>
      <c r="EOK35" s="84"/>
      <c r="EOL35" s="84"/>
      <c r="EOM35" s="84"/>
      <c r="EON35" s="84"/>
      <c r="EOO35" s="84"/>
      <c r="EOP35" s="84"/>
      <c r="EOQ35" s="84"/>
      <c r="EOR35" s="84"/>
      <c r="EOS35" s="84"/>
      <c r="EOT35" s="84"/>
      <c r="EOU35" s="84"/>
      <c r="EOV35" s="84"/>
      <c r="EOW35" s="84"/>
      <c r="EOX35" s="84"/>
      <c r="EOY35" s="84"/>
      <c r="EOZ35" s="84"/>
      <c r="EPA35" s="84"/>
      <c r="EPB35" s="84"/>
      <c r="EPC35" s="84"/>
      <c r="EPD35" s="84"/>
      <c r="EPE35" s="84"/>
      <c r="EPF35" s="84"/>
      <c r="EPG35" s="84"/>
      <c r="EPH35" s="84"/>
      <c r="EPI35" s="84"/>
      <c r="EPJ35" s="84"/>
      <c r="EPK35" s="84"/>
      <c r="EPL35" s="84"/>
      <c r="EPM35" s="84"/>
      <c r="EPN35" s="84"/>
      <c r="EPO35" s="84"/>
      <c r="EPP35" s="84"/>
      <c r="EPQ35" s="84"/>
      <c r="EPR35" s="84"/>
      <c r="EPS35" s="84"/>
      <c r="EPT35" s="84"/>
      <c r="EPU35" s="84"/>
      <c r="EPV35" s="84"/>
      <c r="EPW35" s="84"/>
      <c r="EPX35" s="84"/>
      <c r="EPY35" s="84"/>
      <c r="EPZ35" s="84"/>
      <c r="EQA35" s="84"/>
      <c r="EQB35" s="84"/>
      <c r="EQC35" s="84"/>
      <c r="EQD35" s="84"/>
      <c r="EQE35" s="84"/>
      <c r="EQF35" s="84"/>
      <c r="EQG35" s="84"/>
      <c r="EQH35" s="84"/>
      <c r="EQI35" s="84"/>
      <c r="EQJ35" s="84"/>
      <c r="EQK35" s="84"/>
      <c r="EQL35" s="84"/>
      <c r="EQM35" s="84"/>
      <c r="EQN35" s="84"/>
      <c r="EQO35" s="84"/>
      <c r="EQP35" s="84"/>
      <c r="EQQ35" s="84"/>
      <c r="EQR35" s="84"/>
      <c r="EQS35" s="84"/>
      <c r="EQT35" s="84"/>
      <c r="EQU35" s="84"/>
      <c r="EQV35" s="84"/>
      <c r="EQW35" s="84"/>
      <c r="EQX35" s="84"/>
      <c r="EQY35" s="84"/>
      <c r="EQZ35" s="84"/>
      <c r="ERA35" s="84"/>
      <c r="ERB35" s="84"/>
      <c r="ERC35" s="84"/>
      <c r="ERD35" s="84"/>
      <c r="ERE35" s="84"/>
      <c r="ERF35" s="84"/>
      <c r="ERG35" s="84"/>
      <c r="ERH35" s="84"/>
      <c r="ERI35" s="84"/>
      <c r="ERJ35" s="84"/>
      <c r="ERK35" s="84"/>
      <c r="ERL35" s="84"/>
      <c r="ERM35" s="84"/>
      <c r="ERN35" s="84"/>
      <c r="ERO35" s="84"/>
      <c r="ERP35" s="84"/>
      <c r="ERQ35" s="84"/>
      <c r="ERR35" s="84"/>
      <c r="ERS35" s="84"/>
      <c r="ERT35" s="84"/>
      <c r="ERU35" s="84"/>
      <c r="ERV35" s="84"/>
      <c r="ERW35" s="84"/>
      <c r="ERX35" s="84"/>
      <c r="ERY35" s="84"/>
      <c r="ERZ35" s="84"/>
      <c r="ESA35" s="84"/>
      <c r="ESB35" s="84"/>
      <c r="ESC35" s="84"/>
      <c r="ESD35" s="84"/>
      <c r="ESE35" s="84"/>
      <c r="ESF35" s="84"/>
      <c r="ESG35" s="84"/>
      <c r="ESH35" s="84"/>
      <c r="ESI35" s="84"/>
      <c r="ESJ35" s="84"/>
      <c r="ESK35" s="84"/>
      <c r="ESL35" s="84"/>
      <c r="ESM35" s="84"/>
      <c r="ESN35" s="84"/>
      <c r="ESO35" s="84"/>
      <c r="ESP35" s="84"/>
      <c r="ESQ35" s="84"/>
      <c r="ESR35" s="84"/>
      <c r="ESS35" s="84"/>
      <c r="EST35" s="84"/>
      <c r="ESU35" s="84"/>
      <c r="ESV35" s="84"/>
      <c r="ESW35" s="84"/>
      <c r="ESX35" s="84"/>
      <c r="ESY35" s="84"/>
      <c r="ESZ35" s="84"/>
      <c r="ETA35" s="84"/>
      <c r="ETB35" s="84"/>
      <c r="ETC35" s="84"/>
      <c r="ETD35" s="84"/>
      <c r="ETE35" s="84"/>
      <c r="ETF35" s="84"/>
      <c r="ETG35" s="84"/>
      <c r="ETH35" s="84"/>
      <c r="ETI35" s="84"/>
      <c r="ETJ35" s="84"/>
      <c r="ETK35" s="84"/>
      <c r="ETL35" s="84"/>
      <c r="ETM35" s="84"/>
      <c r="ETN35" s="84"/>
      <c r="ETO35" s="84"/>
      <c r="ETP35" s="84"/>
      <c r="ETQ35" s="84"/>
      <c r="ETR35" s="84"/>
      <c r="ETS35" s="84"/>
      <c r="ETT35" s="84"/>
      <c r="ETU35" s="84"/>
      <c r="ETV35" s="84"/>
      <c r="ETW35" s="84"/>
      <c r="ETX35" s="84"/>
      <c r="ETY35" s="84"/>
      <c r="ETZ35" s="84"/>
      <c r="EUA35" s="84"/>
      <c r="EUB35" s="84"/>
      <c r="EUC35" s="84"/>
      <c r="EUD35" s="84"/>
      <c r="EUE35" s="84"/>
      <c r="EUF35" s="84"/>
      <c r="EUG35" s="84"/>
      <c r="EUH35" s="84"/>
      <c r="EUI35" s="84"/>
      <c r="EUJ35" s="84"/>
      <c r="EUK35" s="84"/>
      <c r="EUL35" s="84"/>
      <c r="EUM35" s="84"/>
      <c r="EUN35" s="84"/>
      <c r="EUO35" s="84"/>
      <c r="EUP35" s="84"/>
      <c r="EUQ35" s="84"/>
      <c r="EUR35" s="84"/>
      <c r="EUS35" s="84"/>
      <c r="EUT35" s="84"/>
      <c r="EUU35" s="84"/>
      <c r="EUV35" s="84"/>
      <c r="EUW35" s="84"/>
      <c r="EUX35" s="84"/>
      <c r="EUY35" s="84"/>
      <c r="EUZ35" s="84"/>
      <c r="EVA35" s="84"/>
      <c r="EVB35" s="84"/>
      <c r="EVC35" s="84"/>
      <c r="EVD35" s="84"/>
      <c r="EVE35" s="84"/>
      <c r="EVF35" s="84"/>
      <c r="EVG35" s="84"/>
      <c r="EVH35" s="84"/>
      <c r="EVI35" s="84"/>
      <c r="EVJ35" s="84"/>
      <c r="EVK35" s="84"/>
      <c r="EVL35" s="84"/>
      <c r="EVM35" s="84"/>
      <c r="EVN35" s="84"/>
      <c r="EVO35" s="84"/>
      <c r="EVP35" s="84"/>
      <c r="EVQ35" s="84"/>
      <c r="EVR35" s="84"/>
      <c r="EVS35" s="84"/>
      <c r="EVT35" s="84"/>
      <c r="EVU35" s="84"/>
      <c r="EVV35" s="84"/>
      <c r="EVW35" s="84"/>
      <c r="EVX35" s="84"/>
      <c r="EVY35" s="84"/>
      <c r="EVZ35" s="84"/>
      <c r="EWA35" s="84"/>
      <c r="EWB35" s="84"/>
      <c r="EWC35" s="84"/>
      <c r="EWD35" s="84"/>
      <c r="EWE35" s="84"/>
      <c r="EWF35" s="84"/>
      <c r="EWG35" s="84"/>
      <c r="EWH35" s="84"/>
      <c r="EWI35" s="84"/>
      <c r="EWJ35" s="84"/>
      <c r="EWK35" s="84"/>
      <c r="EWL35" s="84"/>
      <c r="EWM35" s="84"/>
      <c r="EWN35" s="84"/>
      <c r="EWO35" s="84"/>
      <c r="EWP35" s="84"/>
      <c r="EWQ35" s="84"/>
      <c r="EWR35" s="84"/>
      <c r="EWS35" s="84"/>
      <c r="EWT35" s="84"/>
      <c r="EWU35" s="84"/>
      <c r="EWV35" s="84"/>
      <c r="EWW35" s="84"/>
      <c r="EWX35" s="84"/>
      <c r="EWY35" s="84"/>
      <c r="EWZ35" s="84"/>
      <c r="EXA35" s="84"/>
      <c r="EXB35" s="84"/>
      <c r="EXC35" s="84"/>
      <c r="EXD35" s="84"/>
      <c r="EXE35" s="84"/>
      <c r="EXF35" s="84"/>
      <c r="EXG35" s="84"/>
      <c r="EXH35" s="84"/>
      <c r="EXI35" s="84"/>
      <c r="EXJ35" s="84"/>
      <c r="EXK35" s="84"/>
      <c r="EXL35" s="84"/>
      <c r="EXM35" s="84"/>
      <c r="EXN35" s="84"/>
      <c r="EXO35" s="84"/>
      <c r="EXP35" s="84"/>
      <c r="EXQ35" s="84"/>
      <c r="EXR35" s="84"/>
      <c r="EXS35" s="84"/>
      <c r="EXT35" s="84"/>
      <c r="EXU35" s="84"/>
      <c r="EXV35" s="84"/>
      <c r="EXW35" s="84"/>
      <c r="EXX35" s="84"/>
      <c r="EXY35" s="84"/>
      <c r="EXZ35" s="84"/>
      <c r="EYA35" s="84"/>
      <c r="EYB35" s="84"/>
      <c r="EYC35" s="84"/>
      <c r="EYD35" s="84"/>
      <c r="EYE35" s="84"/>
      <c r="EYF35" s="84"/>
      <c r="EYG35" s="84"/>
      <c r="EYH35" s="84"/>
      <c r="EYI35" s="84"/>
      <c r="EYJ35" s="84"/>
      <c r="EYK35" s="84"/>
      <c r="EYL35" s="84"/>
      <c r="EYM35" s="84"/>
      <c r="EYN35" s="84"/>
      <c r="EYO35" s="84"/>
      <c r="EYP35" s="84"/>
      <c r="EYQ35" s="84"/>
      <c r="EYR35" s="84"/>
      <c r="EYS35" s="84"/>
      <c r="EYT35" s="84"/>
      <c r="EYU35" s="84"/>
      <c r="EYV35" s="84"/>
      <c r="EYW35" s="84"/>
      <c r="EYX35" s="84"/>
      <c r="EYY35" s="84"/>
      <c r="EYZ35" s="84"/>
      <c r="EZA35" s="84"/>
      <c r="EZB35" s="84"/>
      <c r="EZC35" s="84"/>
      <c r="EZD35" s="84"/>
      <c r="EZE35" s="84"/>
      <c r="EZF35" s="84"/>
      <c r="EZG35" s="84"/>
      <c r="EZH35" s="84"/>
      <c r="EZI35" s="84"/>
      <c r="EZJ35" s="84"/>
      <c r="EZK35" s="84"/>
      <c r="EZL35" s="84"/>
      <c r="EZM35" s="84"/>
      <c r="EZN35" s="84"/>
      <c r="EZO35" s="84"/>
      <c r="EZP35" s="84"/>
      <c r="EZQ35" s="84"/>
      <c r="EZR35" s="84"/>
      <c r="EZS35" s="84"/>
      <c r="EZT35" s="84"/>
      <c r="EZU35" s="84"/>
      <c r="EZV35" s="84"/>
      <c r="EZW35" s="84"/>
      <c r="EZX35" s="84"/>
      <c r="EZY35" s="84"/>
      <c r="EZZ35" s="84"/>
      <c r="FAA35" s="84"/>
      <c r="FAB35" s="84"/>
      <c r="FAC35" s="84"/>
      <c r="FAD35" s="84"/>
      <c r="FAE35" s="84"/>
      <c r="FAF35" s="84"/>
      <c r="FAG35" s="84"/>
      <c r="FAH35" s="84"/>
      <c r="FAI35" s="84"/>
      <c r="FAJ35" s="84"/>
      <c r="FAK35" s="84"/>
      <c r="FAL35" s="84"/>
      <c r="FAM35" s="84"/>
      <c r="FAN35" s="84"/>
      <c r="FAO35" s="84"/>
      <c r="FAP35" s="84"/>
      <c r="FAQ35" s="84"/>
      <c r="FAR35" s="84"/>
      <c r="FAS35" s="84"/>
      <c r="FAT35" s="84"/>
      <c r="FAU35" s="84"/>
      <c r="FAV35" s="84"/>
      <c r="FAW35" s="84"/>
      <c r="FAX35" s="84"/>
      <c r="FAY35" s="84"/>
      <c r="FAZ35" s="84"/>
      <c r="FBA35" s="84"/>
      <c r="FBB35" s="84"/>
      <c r="FBC35" s="84"/>
      <c r="FBD35" s="84"/>
      <c r="FBE35" s="84"/>
      <c r="FBF35" s="84"/>
      <c r="FBG35" s="84"/>
      <c r="FBH35" s="84"/>
      <c r="FBI35" s="84"/>
      <c r="FBJ35" s="84"/>
      <c r="FBK35" s="84"/>
      <c r="FBL35" s="84"/>
      <c r="FBM35" s="84"/>
      <c r="FBN35" s="84"/>
      <c r="FBO35" s="84"/>
      <c r="FBP35" s="84"/>
      <c r="FBQ35" s="84"/>
      <c r="FBR35" s="84"/>
      <c r="FBS35" s="84"/>
      <c r="FBT35" s="84"/>
      <c r="FBU35" s="84"/>
      <c r="FBV35" s="84"/>
      <c r="FBW35" s="84"/>
      <c r="FBX35" s="84"/>
      <c r="FBY35" s="84"/>
      <c r="FBZ35" s="84"/>
      <c r="FCA35" s="84"/>
      <c r="FCB35" s="84"/>
      <c r="FCC35" s="84"/>
      <c r="FCD35" s="84"/>
      <c r="FCE35" s="84"/>
      <c r="FCF35" s="84"/>
      <c r="FCG35" s="84"/>
      <c r="FCH35" s="84"/>
      <c r="FCI35" s="84"/>
      <c r="FCJ35" s="84"/>
      <c r="FCK35" s="84"/>
      <c r="FCL35" s="84"/>
      <c r="FCM35" s="84"/>
      <c r="FCN35" s="84"/>
      <c r="FCO35" s="84"/>
      <c r="FCP35" s="84"/>
      <c r="FCQ35" s="84"/>
      <c r="FCR35" s="84"/>
      <c r="FCS35" s="84"/>
      <c r="FCT35" s="84"/>
      <c r="FCU35" s="84"/>
      <c r="FCV35" s="84"/>
      <c r="FCW35" s="84"/>
      <c r="FCX35" s="84"/>
      <c r="FCY35" s="84"/>
      <c r="FCZ35" s="84"/>
      <c r="FDA35" s="84"/>
      <c r="FDB35" s="84"/>
      <c r="FDC35" s="84"/>
      <c r="FDD35" s="84"/>
      <c r="FDE35" s="84"/>
      <c r="FDF35" s="84"/>
      <c r="FDG35" s="84"/>
      <c r="FDH35" s="84"/>
      <c r="FDI35" s="84"/>
      <c r="FDJ35" s="84"/>
      <c r="FDK35" s="84"/>
      <c r="FDL35" s="84"/>
      <c r="FDM35" s="84"/>
      <c r="FDN35" s="84"/>
      <c r="FDO35" s="84"/>
      <c r="FDP35" s="84"/>
      <c r="FDQ35" s="84"/>
      <c r="FDR35" s="84"/>
      <c r="FDS35" s="84"/>
      <c r="FDT35" s="84"/>
      <c r="FDU35" s="84"/>
      <c r="FDV35" s="84"/>
      <c r="FDW35" s="84"/>
      <c r="FDX35" s="84"/>
      <c r="FDY35" s="84"/>
      <c r="FDZ35" s="84"/>
      <c r="FEA35" s="84"/>
      <c r="FEB35" s="84"/>
      <c r="FEC35" s="84"/>
      <c r="FED35" s="84"/>
      <c r="FEE35" s="84"/>
      <c r="FEF35" s="84"/>
      <c r="FEG35" s="84"/>
      <c r="FEH35" s="84"/>
      <c r="FEI35" s="84"/>
      <c r="FEJ35" s="84"/>
      <c r="FEK35" s="84"/>
      <c r="FEL35" s="84"/>
      <c r="FEM35" s="84"/>
      <c r="FEN35" s="84"/>
      <c r="FEO35" s="84"/>
      <c r="FEP35" s="84"/>
      <c r="FEQ35" s="84"/>
      <c r="FER35" s="84"/>
      <c r="FES35" s="84"/>
      <c r="FET35" s="84"/>
      <c r="FEU35" s="84"/>
      <c r="FEV35" s="84"/>
      <c r="FEW35" s="84"/>
      <c r="FEX35" s="84"/>
      <c r="FEY35" s="84"/>
      <c r="FEZ35" s="84"/>
      <c r="FFA35" s="84"/>
      <c r="FFB35" s="84"/>
      <c r="FFC35" s="84"/>
      <c r="FFD35" s="84"/>
      <c r="FFE35" s="84"/>
      <c r="FFF35" s="84"/>
      <c r="FFG35" s="84"/>
      <c r="FFH35" s="84"/>
      <c r="FFI35" s="84"/>
      <c r="FFJ35" s="84"/>
      <c r="FFK35" s="84"/>
      <c r="FFL35" s="84"/>
      <c r="FFM35" s="84"/>
      <c r="FFN35" s="84"/>
      <c r="FFO35" s="84"/>
      <c r="FFP35" s="84"/>
      <c r="FFQ35" s="84"/>
      <c r="FFR35" s="84"/>
      <c r="FFS35" s="84"/>
      <c r="FFT35" s="84"/>
      <c r="FFU35" s="84"/>
      <c r="FFV35" s="84"/>
      <c r="FFW35" s="84"/>
      <c r="FFX35" s="84"/>
      <c r="FFY35" s="84"/>
      <c r="FFZ35" s="84"/>
      <c r="FGA35" s="84"/>
      <c r="FGB35" s="84"/>
      <c r="FGC35" s="84"/>
      <c r="FGD35" s="84"/>
      <c r="FGE35" s="84"/>
      <c r="FGF35" s="84"/>
      <c r="FGG35" s="84"/>
      <c r="FGH35" s="84"/>
      <c r="FGI35" s="84"/>
      <c r="FGJ35" s="84"/>
      <c r="FGK35" s="84"/>
      <c r="FGL35" s="84"/>
      <c r="FGM35" s="84"/>
      <c r="FGN35" s="84"/>
      <c r="FGO35" s="84"/>
      <c r="FGP35" s="84"/>
      <c r="FGQ35" s="84"/>
      <c r="FGR35" s="84"/>
      <c r="FGS35" s="84"/>
      <c r="FGT35" s="84"/>
      <c r="FGU35" s="84"/>
      <c r="FGV35" s="84"/>
      <c r="FGW35" s="84"/>
      <c r="FGX35" s="84"/>
      <c r="FGY35" s="84"/>
      <c r="FGZ35" s="84"/>
      <c r="FHA35" s="84"/>
      <c r="FHB35" s="84"/>
      <c r="FHC35" s="84"/>
      <c r="FHD35" s="84"/>
      <c r="FHE35" s="84"/>
      <c r="FHF35" s="84"/>
      <c r="FHG35" s="84"/>
      <c r="FHH35" s="84"/>
      <c r="FHI35" s="84"/>
      <c r="FHJ35" s="84"/>
      <c r="FHK35" s="84"/>
      <c r="FHL35" s="84"/>
      <c r="FHM35" s="84"/>
      <c r="FHN35" s="84"/>
      <c r="FHO35" s="84"/>
      <c r="FHP35" s="84"/>
      <c r="FHQ35" s="84"/>
      <c r="FHR35" s="84"/>
      <c r="FHS35" s="84"/>
      <c r="FHT35" s="84"/>
      <c r="FHU35" s="84"/>
      <c r="FHV35" s="84"/>
      <c r="FHW35" s="84"/>
      <c r="FHX35" s="84"/>
      <c r="FHY35" s="84"/>
      <c r="FHZ35" s="84"/>
      <c r="FIA35" s="84"/>
      <c r="FIB35" s="84"/>
      <c r="FIC35" s="84"/>
      <c r="FID35" s="84"/>
      <c r="FIE35" s="84"/>
      <c r="FIF35" s="84"/>
      <c r="FIG35" s="84"/>
      <c r="FIH35" s="84"/>
      <c r="FII35" s="84"/>
      <c r="FIJ35" s="84"/>
      <c r="FIK35" s="84"/>
      <c r="FIL35" s="84"/>
      <c r="FIM35" s="84"/>
      <c r="FIN35" s="84"/>
      <c r="FIO35" s="84"/>
      <c r="FIP35" s="84"/>
      <c r="FIQ35" s="84"/>
      <c r="FIR35" s="84"/>
      <c r="FIS35" s="84"/>
      <c r="FIT35" s="84"/>
      <c r="FIU35" s="84"/>
      <c r="FIV35" s="84"/>
      <c r="FIW35" s="84"/>
      <c r="FIX35" s="84"/>
      <c r="FIY35" s="84"/>
      <c r="FIZ35" s="84"/>
      <c r="FJA35" s="84"/>
      <c r="FJB35" s="84"/>
      <c r="FJC35" s="84"/>
      <c r="FJD35" s="84"/>
      <c r="FJE35" s="84"/>
      <c r="FJF35" s="84"/>
      <c r="FJG35" s="84"/>
      <c r="FJH35" s="84"/>
      <c r="FJI35" s="84"/>
      <c r="FJJ35" s="84"/>
      <c r="FJK35" s="84"/>
      <c r="FJL35" s="84"/>
      <c r="FJM35" s="84"/>
      <c r="FJN35" s="84"/>
      <c r="FJO35" s="84"/>
      <c r="FJP35" s="84"/>
      <c r="FJQ35" s="84"/>
      <c r="FJR35" s="84"/>
      <c r="FJS35" s="84"/>
      <c r="FJT35" s="84"/>
      <c r="FJU35" s="84"/>
      <c r="FJV35" s="84"/>
      <c r="FJW35" s="84"/>
      <c r="FJX35" s="84"/>
      <c r="FJY35" s="84"/>
      <c r="FJZ35" s="84"/>
      <c r="FKA35" s="84"/>
      <c r="FKB35" s="84"/>
      <c r="FKC35" s="84"/>
      <c r="FKD35" s="84"/>
      <c r="FKE35" s="84"/>
      <c r="FKF35" s="84"/>
      <c r="FKG35" s="84"/>
      <c r="FKH35" s="84"/>
      <c r="FKI35" s="84"/>
      <c r="FKJ35" s="84"/>
      <c r="FKK35" s="84"/>
      <c r="FKL35" s="84"/>
      <c r="FKM35" s="84"/>
      <c r="FKN35" s="84"/>
      <c r="FKO35" s="84"/>
      <c r="FKP35" s="84"/>
      <c r="FKQ35" s="84"/>
      <c r="FKR35" s="84"/>
      <c r="FKS35" s="84"/>
      <c r="FKT35" s="84"/>
      <c r="FKU35" s="84"/>
      <c r="FKV35" s="84"/>
      <c r="FKW35" s="84"/>
      <c r="FKX35" s="84"/>
      <c r="FKY35" s="84"/>
      <c r="FKZ35" s="84"/>
      <c r="FLA35" s="84"/>
      <c r="FLB35" s="84"/>
      <c r="FLC35" s="84"/>
      <c r="FLD35" s="84"/>
      <c r="FLE35" s="84"/>
      <c r="FLF35" s="84"/>
      <c r="FLG35" s="84"/>
      <c r="FLH35" s="84"/>
      <c r="FLI35" s="84"/>
      <c r="FLJ35" s="84"/>
      <c r="FLK35" s="84"/>
      <c r="FLL35" s="84"/>
      <c r="FLM35" s="84"/>
      <c r="FLN35" s="84"/>
      <c r="FLO35" s="84"/>
      <c r="FLP35" s="84"/>
      <c r="FLQ35" s="84"/>
      <c r="FLR35" s="84"/>
      <c r="FLS35" s="84"/>
      <c r="FLT35" s="84"/>
      <c r="FLU35" s="84"/>
      <c r="FLV35" s="84"/>
      <c r="FLW35" s="84"/>
      <c r="FLX35" s="84"/>
      <c r="FLY35" s="84"/>
      <c r="FLZ35" s="84"/>
      <c r="FMA35" s="84"/>
      <c r="FMB35" s="84"/>
      <c r="FMC35" s="84"/>
      <c r="FMD35" s="84"/>
      <c r="FME35" s="84"/>
      <c r="FMF35" s="84"/>
      <c r="FMG35" s="84"/>
      <c r="FMH35" s="84"/>
      <c r="FMI35" s="84"/>
      <c r="FMJ35" s="84"/>
      <c r="FMK35" s="84"/>
      <c r="FML35" s="84"/>
      <c r="FMM35" s="84"/>
      <c r="FMN35" s="84"/>
      <c r="FMO35" s="84"/>
      <c r="FMP35" s="84"/>
      <c r="FMQ35" s="84"/>
      <c r="FMR35" s="84"/>
      <c r="FMS35" s="84"/>
      <c r="FMT35" s="84"/>
      <c r="FMU35" s="84"/>
      <c r="FMV35" s="84"/>
      <c r="FMW35" s="84"/>
      <c r="FMX35" s="84"/>
      <c r="FMY35" s="84"/>
      <c r="FMZ35" s="84"/>
      <c r="FNA35" s="84"/>
      <c r="FNB35" s="84"/>
      <c r="FNC35" s="84"/>
      <c r="FND35" s="84"/>
      <c r="FNE35" s="84"/>
      <c r="FNF35" s="84"/>
      <c r="FNG35" s="84"/>
      <c r="FNH35" s="84"/>
      <c r="FNI35" s="84"/>
      <c r="FNJ35" s="84"/>
      <c r="FNK35" s="84"/>
      <c r="FNL35" s="84"/>
      <c r="FNM35" s="84"/>
      <c r="FNN35" s="84"/>
      <c r="FNO35" s="84"/>
      <c r="FNP35" s="84"/>
      <c r="FNQ35" s="84"/>
      <c r="FNR35" s="84"/>
      <c r="FNS35" s="84"/>
      <c r="FNT35" s="84"/>
      <c r="FNU35" s="84"/>
      <c r="FNV35" s="84"/>
      <c r="FNW35" s="84"/>
      <c r="FNX35" s="84"/>
      <c r="FNY35" s="84"/>
      <c r="FNZ35" s="84"/>
      <c r="FOA35" s="84"/>
      <c r="FOB35" s="84"/>
      <c r="FOC35" s="84"/>
      <c r="FOD35" s="84"/>
      <c r="FOE35" s="84"/>
      <c r="FOF35" s="84"/>
      <c r="FOG35" s="84"/>
      <c r="FOH35" s="84"/>
      <c r="FOI35" s="84"/>
      <c r="FOJ35" s="84"/>
      <c r="FOK35" s="84"/>
      <c r="FOL35" s="84"/>
      <c r="FOM35" s="84"/>
      <c r="FON35" s="84"/>
      <c r="FOO35" s="84"/>
      <c r="FOP35" s="84"/>
      <c r="FOQ35" s="84"/>
      <c r="FOR35" s="84"/>
      <c r="FOS35" s="84"/>
      <c r="FOT35" s="84"/>
      <c r="FOU35" s="84"/>
      <c r="FOV35" s="84"/>
      <c r="FOW35" s="84"/>
      <c r="FOX35" s="84"/>
      <c r="FOY35" s="84"/>
      <c r="FOZ35" s="84"/>
      <c r="FPA35" s="84"/>
      <c r="FPB35" s="84"/>
      <c r="FPC35" s="84"/>
      <c r="FPD35" s="84"/>
      <c r="FPE35" s="84"/>
      <c r="FPF35" s="84"/>
      <c r="FPG35" s="84"/>
      <c r="FPH35" s="84"/>
      <c r="FPI35" s="84"/>
      <c r="FPJ35" s="84"/>
      <c r="FPK35" s="84"/>
      <c r="FPL35" s="84"/>
      <c r="FPM35" s="84"/>
      <c r="FPN35" s="84"/>
      <c r="FPO35" s="84"/>
      <c r="FPP35" s="84"/>
      <c r="FPQ35" s="84"/>
      <c r="FPR35" s="84"/>
      <c r="FPS35" s="84"/>
      <c r="FPT35" s="84"/>
      <c r="FPU35" s="84"/>
      <c r="FPV35" s="84"/>
      <c r="FPW35" s="84"/>
      <c r="FPX35" s="84"/>
      <c r="FPY35" s="84"/>
      <c r="FPZ35" s="84"/>
      <c r="FQA35" s="84"/>
      <c r="FQB35" s="84"/>
      <c r="FQC35" s="84"/>
      <c r="FQD35" s="84"/>
      <c r="FQE35" s="84"/>
      <c r="FQF35" s="84"/>
      <c r="FQG35" s="84"/>
      <c r="FQH35" s="84"/>
      <c r="FQI35" s="84"/>
      <c r="FQJ35" s="84"/>
      <c r="FQK35" s="84"/>
      <c r="FQL35" s="84"/>
      <c r="FQM35" s="84"/>
      <c r="FQN35" s="84"/>
      <c r="FQO35" s="84"/>
      <c r="FQP35" s="84"/>
      <c r="FQQ35" s="84"/>
      <c r="FQR35" s="84"/>
      <c r="FQS35" s="84"/>
      <c r="FQT35" s="84"/>
      <c r="FQU35" s="84"/>
      <c r="FQV35" s="84"/>
      <c r="FQW35" s="84"/>
      <c r="FQX35" s="84"/>
      <c r="FQY35" s="84"/>
      <c r="FQZ35" s="84"/>
      <c r="FRA35" s="84"/>
      <c r="FRB35" s="84"/>
      <c r="FRC35" s="84"/>
      <c r="FRD35" s="84"/>
      <c r="FRE35" s="84"/>
      <c r="FRF35" s="84"/>
      <c r="FRG35" s="84"/>
      <c r="FRH35" s="84"/>
      <c r="FRI35" s="84"/>
      <c r="FRJ35" s="84"/>
      <c r="FRK35" s="84"/>
      <c r="FRL35" s="84"/>
      <c r="FRM35" s="84"/>
      <c r="FRN35" s="84"/>
      <c r="FRO35" s="84"/>
      <c r="FRP35" s="84"/>
      <c r="FRQ35" s="84"/>
      <c r="FRR35" s="84"/>
      <c r="FRS35" s="84"/>
      <c r="FRT35" s="84"/>
      <c r="FRU35" s="84"/>
      <c r="FRV35" s="84"/>
      <c r="FRW35" s="84"/>
      <c r="FRX35" s="84"/>
      <c r="FRY35" s="84"/>
      <c r="FRZ35" s="84"/>
      <c r="FSA35" s="84"/>
      <c r="FSB35" s="84"/>
      <c r="FSC35" s="84"/>
      <c r="FSD35" s="84"/>
      <c r="FSE35" s="84"/>
      <c r="FSF35" s="84"/>
      <c r="FSG35" s="84"/>
      <c r="FSH35" s="84"/>
      <c r="FSI35" s="84"/>
      <c r="FSJ35" s="84"/>
      <c r="FSK35" s="84"/>
      <c r="FSL35" s="84"/>
      <c r="FSM35" s="84"/>
      <c r="FSN35" s="84"/>
      <c r="FSO35" s="84"/>
      <c r="FSP35" s="84"/>
      <c r="FSQ35" s="84"/>
      <c r="FSR35" s="84"/>
      <c r="FSS35" s="84"/>
      <c r="FST35" s="84"/>
      <c r="FSU35" s="84"/>
      <c r="FSV35" s="84"/>
      <c r="FSW35" s="84"/>
      <c r="FSX35" s="84"/>
      <c r="FSY35" s="84"/>
      <c r="FSZ35" s="84"/>
      <c r="FTA35" s="84"/>
      <c r="FTB35" s="84"/>
      <c r="FTC35" s="84"/>
      <c r="FTD35" s="84"/>
      <c r="FTE35" s="84"/>
      <c r="FTF35" s="84"/>
      <c r="FTG35" s="84"/>
      <c r="FTH35" s="84"/>
      <c r="FTI35" s="84"/>
      <c r="FTJ35" s="84"/>
      <c r="FTK35" s="84"/>
      <c r="FTL35" s="84"/>
      <c r="FTM35" s="84"/>
      <c r="FTN35" s="84"/>
      <c r="FTO35" s="84"/>
      <c r="FTP35" s="84"/>
      <c r="FTQ35" s="84"/>
      <c r="FTR35" s="84"/>
      <c r="FTS35" s="84"/>
      <c r="FTT35" s="84"/>
      <c r="FTU35" s="84"/>
      <c r="FTV35" s="84"/>
      <c r="FTW35" s="84"/>
      <c r="FTX35" s="84"/>
      <c r="FTY35" s="84"/>
      <c r="FTZ35" s="84"/>
      <c r="FUA35" s="84"/>
      <c r="FUB35" s="84"/>
      <c r="FUC35" s="84"/>
      <c r="FUD35" s="84"/>
      <c r="FUE35" s="84"/>
      <c r="FUF35" s="84"/>
      <c r="FUG35" s="84"/>
      <c r="FUH35" s="84"/>
      <c r="FUI35" s="84"/>
      <c r="FUJ35" s="84"/>
      <c r="FUK35" s="84"/>
      <c r="FUL35" s="84"/>
      <c r="FUM35" s="84"/>
      <c r="FUN35" s="84"/>
      <c r="FUO35" s="84"/>
      <c r="FUP35" s="84"/>
      <c r="FUQ35" s="84"/>
      <c r="FUR35" s="84"/>
      <c r="FUS35" s="84"/>
      <c r="FUT35" s="84"/>
      <c r="FUU35" s="84"/>
      <c r="FUV35" s="84"/>
      <c r="FUW35" s="84"/>
      <c r="FUX35" s="84"/>
      <c r="FUY35" s="84"/>
      <c r="FUZ35" s="84"/>
      <c r="FVA35" s="84"/>
      <c r="FVB35" s="84"/>
      <c r="FVC35" s="84"/>
      <c r="FVD35" s="84"/>
      <c r="FVE35" s="84"/>
      <c r="FVF35" s="84"/>
      <c r="FVG35" s="84"/>
      <c r="FVH35" s="84"/>
      <c r="FVI35" s="84"/>
      <c r="FVJ35" s="84"/>
      <c r="FVK35" s="84"/>
      <c r="FVL35" s="84"/>
      <c r="FVM35" s="84"/>
      <c r="FVN35" s="84"/>
      <c r="FVO35" s="84"/>
      <c r="FVP35" s="84"/>
      <c r="FVQ35" s="84"/>
      <c r="FVR35" s="84"/>
      <c r="FVS35" s="84"/>
      <c r="FVT35" s="84"/>
      <c r="FVU35" s="84"/>
      <c r="FVV35" s="84"/>
      <c r="FVW35" s="84"/>
      <c r="FVX35" s="84"/>
      <c r="FVY35" s="84"/>
      <c r="FVZ35" s="84"/>
      <c r="FWA35" s="84"/>
      <c r="FWB35" s="84"/>
      <c r="FWC35" s="84"/>
      <c r="FWD35" s="84"/>
      <c r="FWE35" s="84"/>
      <c r="FWF35" s="84"/>
      <c r="FWG35" s="84"/>
      <c r="FWH35" s="84"/>
      <c r="FWI35" s="84"/>
      <c r="FWJ35" s="84"/>
      <c r="FWK35" s="84"/>
      <c r="FWL35" s="84"/>
      <c r="FWM35" s="84"/>
      <c r="FWN35" s="84"/>
      <c r="FWO35" s="84"/>
      <c r="FWP35" s="84"/>
      <c r="FWQ35" s="84"/>
      <c r="FWR35" s="84"/>
      <c r="FWS35" s="84"/>
      <c r="FWT35" s="84"/>
      <c r="FWU35" s="84"/>
      <c r="FWV35" s="84"/>
      <c r="FWW35" s="84"/>
      <c r="FWX35" s="84"/>
      <c r="FWY35" s="84"/>
      <c r="FWZ35" s="84"/>
      <c r="FXA35" s="84"/>
      <c r="FXB35" s="84"/>
      <c r="FXC35" s="84"/>
      <c r="FXD35" s="84"/>
      <c r="FXE35" s="84"/>
      <c r="FXF35" s="84"/>
      <c r="FXG35" s="84"/>
      <c r="FXH35" s="84"/>
      <c r="FXI35" s="84"/>
      <c r="FXJ35" s="84"/>
      <c r="FXK35" s="84"/>
      <c r="FXL35" s="84"/>
      <c r="FXM35" s="84"/>
      <c r="FXN35" s="84"/>
      <c r="FXO35" s="84"/>
      <c r="FXP35" s="84"/>
      <c r="FXQ35" s="84"/>
      <c r="FXR35" s="84"/>
      <c r="FXS35" s="84"/>
      <c r="FXT35" s="84"/>
      <c r="FXU35" s="84"/>
      <c r="FXV35" s="84"/>
      <c r="FXW35" s="84"/>
      <c r="FXX35" s="84"/>
      <c r="FXY35" s="84"/>
      <c r="FXZ35" s="84"/>
      <c r="FYA35" s="84"/>
      <c r="FYB35" s="84"/>
      <c r="FYC35" s="84"/>
      <c r="FYD35" s="84"/>
      <c r="FYE35" s="84"/>
      <c r="FYF35" s="84"/>
      <c r="FYG35" s="84"/>
      <c r="FYH35" s="84"/>
      <c r="FYI35" s="84"/>
      <c r="FYJ35" s="84"/>
      <c r="FYK35" s="84"/>
      <c r="FYL35" s="84"/>
      <c r="FYM35" s="84"/>
      <c r="FYN35" s="84"/>
      <c r="FYO35" s="84"/>
      <c r="FYP35" s="84"/>
      <c r="FYQ35" s="84"/>
      <c r="FYR35" s="84"/>
      <c r="FYS35" s="84"/>
      <c r="FYT35" s="84"/>
      <c r="FYU35" s="84"/>
      <c r="FYV35" s="84"/>
      <c r="FYW35" s="84"/>
      <c r="FYX35" s="84"/>
      <c r="FYY35" s="84"/>
      <c r="FYZ35" s="84"/>
      <c r="FZA35" s="84"/>
      <c r="FZB35" s="84"/>
      <c r="FZC35" s="84"/>
      <c r="FZD35" s="84"/>
      <c r="FZE35" s="84"/>
      <c r="FZF35" s="84"/>
      <c r="FZG35" s="84"/>
      <c r="FZH35" s="84"/>
      <c r="FZI35" s="84"/>
      <c r="FZJ35" s="84"/>
      <c r="FZK35" s="84"/>
      <c r="FZL35" s="84"/>
      <c r="FZM35" s="84"/>
      <c r="FZN35" s="84"/>
      <c r="FZO35" s="84"/>
      <c r="FZP35" s="84"/>
      <c r="FZQ35" s="84"/>
      <c r="FZR35" s="84"/>
      <c r="FZS35" s="84"/>
      <c r="FZT35" s="84"/>
      <c r="FZU35" s="84"/>
      <c r="FZV35" s="84"/>
      <c r="FZW35" s="84"/>
      <c r="FZX35" s="84"/>
      <c r="FZY35" s="84"/>
      <c r="FZZ35" s="84"/>
      <c r="GAA35" s="84"/>
      <c r="GAB35" s="84"/>
      <c r="GAC35" s="84"/>
      <c r="GAD35" s="84"/>
      <c r="GAE35" s="84"/>
      <c r="GAF35" s="84"/>
      <c r="GAG35" s="84"/>
      <c r="GAH35" s="84"/>
      <c r="GAI35" s="84"/>
      <c r="GAJ35" s="84"/>
      <c r="GAK35" s="84"/>
      <c r="GAL35" s="84"/>
      <c r="GAM35" s="84"/>
      <c r="GAN35" s="84"/>
      <c r="GAO35" s="84"/>
      <c r="GAP35" s="84"/>
      <c r="GAQ35" s="84"/>
      <c r="GAR35" s="84"/>
      <c r="GAS35" s="84"/>
      <c r="GAT35" s="84"/>
      <c r="GAU35" s="84"/>
      <c r="GAV35" s="84"/>
      <c r="GAW35" s="84"/>
      <c r="GAX35" s="84"/>
      <c r="GAY35" s="84"/>
      <c r="GAZ35" s="84"/>
      <c r="GBA35" s="84"/>
      <c r="GBB35" s="84"/>
      <c r="GBC35" s="84"/>
      <c r="GBD35" s="84"/>
      <c r="GBE35" s="84"/>
      <c r="GBF35" s="84"/>
      <c r="GBG35" s="84"/>
      <c r="GBH35" s="84"/>
      <c r="GBI35" s="84"/>
      <c r="GBJ35" s="84"/>
      <c r="GBK35" s="84"/>
      <c r="GBL35" s="84"/>
      <c r="GBM35" s="84"/>
      <c r="GBN35" s="84"/>
      <c r="GBO35" s="84"/>
      <c r="GBP35" s="84"/>
      <c r="GBQ35" s="84"/>
      <c r="GBR35" s="84"/>
      <c r="GBS35" s="84"/>
      <c r="GBT35" s="84"/>
      <c r="GBU35" s="84"/>
      <c r="GBV35" s="84"/>
      <c r="GBW35" s="84"/>
      <c r="GBX35" s="84"/>
      <c r="GBY35" s="84"/>
      <c r="GBZ35" s="84"/>
      <c r="GCA35" s="84"/>
      <c r="GCB35" s="84"/>
      <c r="GCC35" s="84"/>
      <c r="GCD35" s="84"/>
      <c r="GCE35" s="84"/>
      <c r="GCF35" s="84"/>
      <c r="GCG35" s="84"/>
      <c r="GCH35" s="84"/>
      <c r="GCI35" s="84"/>
      <c r="GCJ35" s="84"/>
      <c r="GCK35" s="84"/>
      <c r="GCL35" s="84"/>
      <c r="GCM35" s="84"/>
      <c r="GCN35" s="84"/>
      <c r="GCO35" s="84"/>
      <c r="GCP35" s="84"/>
      <c r="GCQ35" s="84"/>
      <c r="GCR35" s="84"/>
      <c r="GCS35" s="84"/>
      <c r="GCT35" s="84"/>
      <c r="GCU35" s="84"/>
      <c r="GCV35" s="84"/>
      <c r="GCW35" s="84"/>
      <c r="GCX35" s="84"/>
      <c r="GCY35" s="84"/>
      <c r="GCZ35" s="84"/>
      <c r="GDA35" s="84"/>
      <c r="GDB35" s="84"/>
      <c r="GDC35" s="84"/>
      <c r="GDD35" s="84"/>
      <c r="GDE35" s="84"/>
      <c r="GDF35" s="84"/>
      <c r="GDG35" s="84"/>
      <c r="GDH35" s="84"/>
      <c r="GDI35" s="84"/>
      <c r="GDJ35" s="84"/>
      <c r="GDK35" s="84"/>
      <c r="GDL35" s="84"/>
      <c r="GDM35" s="84"/>
      <c r="GDN35" s="84"/>
      <c r="GDO35" s="84"/>
      <c r="GDP35" s="84"/>
      <c r="GDQ35" s="84"/>
      <c r="GDR35" s="84"/>
      <c r="GDS35" s="84"/>
      <c r="GDT35" s="84"/>
      <c r="GDU35" s="84"/>
      <c r="GDV35" s="84"/>
      <c r="GDW35" s="84"/>
      <c r="GDX35" s="84"/>
      <c r="GDY35" s="84"/>
      <c r="GDZ35" s="84"/>
      <c r="GEA35" s="84"/>
      <c r="GEB35" s="84"/>
      <c r="GEC35" s="84"/>
      <c r="GED35" s="84"/>
      <c r="GEE35" s="84"/>
      <c r="GEF35" s="84"/>
      <c r="GEG35" s="84"/>
      <c r="GEH35" s="84"/>
      <c r="GEI35" s="84"/>
      <c r="GEJ35" s="84"/>
      <c r="GEK35" s="84"/>
      <c r="GEL35" s="84"/>
      <c r="GEM35" s="84"/>
      <c r="GEN35" s="84"/>
      <c r="GEO35" s="84"/>
      <c r="GEP35" s="84"/>
      <c r="GEQ35" s="84"/>
      <c r="GER35" s="84"/>
      <c r="GES35" s="84"/>
      <c r="GET35" s="84"/>
      <c r="GEU35" s="84"/>
      <c r="GEV35" s="84"/>
      <c r="GEW35" s="84"/>
      <c r="GEX35" s="84"/>
      <c r="GEY35" s="84"/>
      <c r="GEZ35" s="84"/>
      <c r="GFA35" s="84"/>
      <c r="GFB35" s="84"/>
      <c r="GFC35" s="84"/>
      <c r="GFD35" s="84"/>
      <c r="GFE35" s="84"/>
      <c r="GFF35" s="84"/>
      <c r="GFG35" s="84"/>
      <c r="GFH35" s="84"/>
      <c r="GFI35" s="84"/>
      <c r="GFJ35" s="84"/>
      <c r="GFK35" s="84"/>
      <c r="GFL35" s="84"/>
      <c r="GFM35" s="84"/>
      <c r="GFN35" s="84"/>
      <c r="GFO35" s="84"/>
      <c r="GFP35" s="84"/>
      <c r="GFQ35" s="84"/>
      <c r="GFR35" s="84"/>
      <c r="GFS35" s="84"/>
      <c r="GFT35" s="84"/>
      <c r="GFU35" s="84"/>
      <c r="GFV35" s="84"/>
      <c r="GFW35" s="84"/>
      <c r="GFX35" s="84"/>
      <c r="GFY35" s="84"/>
      <c r="GFZ35" s="84"/>
      <c r="GGA35" s="84"/>
      <c r="GGB35" s="84"/>
      <c r="GGC35" s="84"/>
      <c r="GGD35" s="84"/>
      <c r="GGE35" s="84"/>
      <c r="GGF35" s="84"/>
      <c r="GGG35" s="84"/>
      <c r="GGH35" s="84"/>
      <c r="GGI35" s="84"/>
      <c r="GGJ35" s="84"/>
      <c r="GGK35" s="84"/>
      <c r="GGL35" s="84"/>
      <c r="GGM35" s="84"/>
      <c r="GGN35" s="84"/>
      <c r="GGO35" s="84"/>
      <c r="GGP35" s="84"/>
      <c r="GGQ35" s="84"/>
      <c r="GGR35" s="84"/>
      <c r="GGS35" s="84"/>
      <c r="GGT35" s="84"/>
      <c r="GGU35" s="84"/>
      <c r="GGV35" s="84"/>
      <c r="GGW35" s="84"/>
      <c r="GGX35" s="84"/>
      <c r="GGY35" s="84"/>
      <c r="GGZ35" s="84"/>
      <c r="GHA35" s="84"/>
      <c r="GHB35" s="84"/>
      <c r="GHC35" s="84"/>
      <c r="GHD35" s="84"/>
      <c r="GHE35" s="84"/>
      <c r="GHF35" s="84"/>
      <c r="GHG35" s="84"/>
      <c r="GHH35" s="84"/>
      <c r="GHI35" s="84"/>
      <c r="GHJ35" s="84"/>
      <c r="GHK35" s="84"/>
      <c r="GHL35" s="84"/>
      <c r="GHM35" s="84"/>
      <c r="GHN35" s="84"/>
      <c r="GHO35" s="84"/>
      <c r="GHP35" s="84"/>
      <c r="GHQ35" s="84"/>
      <c r="GHR35" s="84"/>
      <c r="GHS35" s="84"/>
      <c r="GHT35" s="84"/>
      <c r="GHU35" s="84"/>
      <c r="GHV35" s="84"/>
      <c r="GHW35" s="84"/>
      <c r="GHX35" s="84"/>
      <c r="GHY35" s="84"/>
      <c r="GHZ35" s="84"/>
      <c r="GIA35" s="84"/>
      <c r="GIB35" s="84"/>
      <c r="GIC35" s="84"/>
      <c r="GID35" s="84"/>
      <c r="GIE35" s="84"/>
      <c r="GIF35" s="84"/>
      <c r="GIG35" s="84"/>
      <c r="GIH35" s="84"/>
      <c r="GII35" s="84"/>
      <c r="GIJ35" s="84"/>
      <c r="GIK35" s="84"/>
      <c r="GIL35" s="84"/>
      <c r="GIM35" s="84"/>
      <c r="GIN35" s="84"/>
      <c r="GIO35" s="84"/>
      <c r="GIP35" s="84"/>
      <c r="GIQ35" s="84"/>
      <c r="GIR35" s="84"/>
      <c r="GIS35" s="84"/>
      <c r="GIT35" s="84"/>
      <c r="GIU35" s="84"/>
      <c r="GIV35" s="84"/>
      <c r="GIW35" s="84"/>
      <c r="GIX35" s="84"/>
      <c r="GIY35" s="84"/>
      <c r="GIZ35" s="84"/>
      <c r="GJA35" s="84"/>
      <c r="GJB35" s="84"/>
      <c r="GJC35" s="84"/>
      <c r="GJD35" s="84"/>
      <c r="GJE35" s="84"/>
      <c r="GJF35" s="84"/>
      <c r="GJG35" s="84"/>
      <c r="GJH35" s="84"/>
      <c r="GJI35" s="84"/>
      <c r="GJJ35" s="84"/>
      <c r="GJK35" s="84"/>
      <c r="GJL35" s="84"/>
      <c r="GJM35" s="84"/>
      <c r="GJN35" s="84"/>
      <c r="GJO35" s="84"/>
      <c r="GJP35" s="84"/>
      <c r="GJQ35" s="84"/>
      <c r="GJR35" s="84"/>
      <c r="GJS35" s="84"/>
      <c r="GJT35" s="84"/>
      <c r="GJU35" s="84"/>
      <c r="GJV35" s="84"/>
      <c r="GJW35" s="84"/>
      <c r="GJX35" s="84"/>
      <c r="GJY35" s="84"/>
      <c r="GJZ35" s="84"/>
      <c r="GKA35" s="84"/>
      <c r="GKB35" s="84"/>
      <c r="GKC35" s="84"/>
      <c r="GKD35" s="84"/>
      <c r="GKE35" s="84"/>
      <c r="GKF35" s="84"/>
      <c r="GKG35" s="84"/>
      <c r="GKH35" s="84"/>
      <c r="GKI35" s="84"/>
      <c r="GKJ35" s="84"/>
      <c r="GKK35" s="84"/>
      <c r="GKL35" s="84"/>
      <c r="GKM35" s="84"/>
      <c r="GKN35" s="84"/>
      <c r="GKO35" s="84"/>
      <c r="GKP35" s="84"/>
      <c r="GKQ35" s="84"/>
      <c r="GKR35" s="84"/>
      <c r="GKS35" s="84"/>
      <c r="GKT35" s="84"/>
      <c r="GKU35" s="84"/>
      <c r="GKV35" s="84"/>
      <c r="GKW35" s="84"/>
      <c r="GKX35" s="84"/>
      <c r="GKY35" s="84"/>
      <c r="GKZ35" s="84"/>
      <c r="GLA35" s="84"/>
      <c r="GLB35" s="84"/>
      <c r="GLC35" s="84"/>
      <c r="GLD35" s="84"/>
      <c r="GLE35" s="84"/>
      <c r="GLF35" s="84"/>
      <c r="GLG35" s="84"/>
      <c r="GLH35" s="84"/>
      <c r="GLI35" s="84"/>
      <c r="GLJ35" s="84"/>
      <c r="GLK35" s="84"/>
      <c r="GLL35" s="84"/>
      <c r="GLM35" s="84"/>
      <c r="GLN35" s="84"/>
      <c r="GLO35" s="84"/>
      <c r="GLP35" s="84"/>
      <c r="GLQ35" s="84"/>
      <c r="GLR35" s="84"/>
      <c r="GLS35" s="84"/>
      <c r="GLT35" s="84"/>
      <c r="GLU35" s="84"/>
      <c r="GLV35" s="84"/>
      <c r="GLW35" s="84"/>
      <c r="GLX35" s="84"/>
      <c r="GLY35" s="84"/>
      <c r="GLZ35" s="84"/>
      <c r="GMA35" s="84"/>
      <c r="GMB35" s="84"/>
      <c r="GMC35" s="84"/>
      <c r="GMD35" s="84"/>
      <c r="GME35" s="84"/>
      <c r="GMF35" s="84"/>
      <c r="GMG35" s="84"/>
      <c r="GMH35" s="84"/>
      <c r="GMI35" s="84"/>
      <c r="GMJ35" s="84"/>
      <c r="GMK35" s="84"/>
      <c r="GML35" s="84"/>
      <c r="GMM35" s="84"/>
      <c r="GMN35" s="84"/>
      <c r="GMO35" s="84"/>
      <c r="GMP35" s="84"/>
      <c r="GMQ35" s="84"/>
      <c r="GMR35" s="84"/>
      <c r="GMS35" s="84"/>
      <c r="GMT35" s="84"/>
      <c r="GMU35" s="84"/>
      <c r="GMV35" s="84"/>
      <c r="GMW35" s="84"/>
      <c r="GMX35" s="84"/>
      <c r="GMY35" s="84"/>
      <c r="GMZ35" s="84"/>
      <c r="GNA35" s="84"/>
      <c r="GNB35" s="84"/>
      <c r="GNC35" s="84"/>
      <c r="GND35" s="84"/>
      <c r="GNE35" s="84"/>
      <c r="GNF35" s="84"/>
      <c r="GNG35" s="84"/>
      <c r="GNH35" s="84"/>
      <c r="GNI35" s="84"/>
      <c r="GNJ35" s="84"/>
      <c r="GNK35" s="84"/>
      <c r="GNL35" s="84"/>
      <c r="GNM35" s="84"/>
      <c r="GNN35" s="84"/>
      <c r="GNO35" s="84"/>
      <c r="GNP35" s="84"/>
      <c r="GNQ35" s="84"/>
      <c r="GNR35" s="84"/>
      <c r="GNS35" s="84"/>
      <c r="GNT35" s="84"/>
      <c r="GNU35" s="84"/>
      <c r="GNV35" s="84"/>
      <c r="GNW35" s="84"/>
      <c r="GNX35" s="84"/>
      <c r="GNY35" s="84"/>
      <c r="GNZ35" s="84"/>
      <c r="GOA35" s="84"/>
      <c r="GOB35" s="84"/>
      <c r="GOC35" s="84"/>
      <c r="GOD35" s="84"/>
      <c r="GOE35" s="84"/>
      <c r="GOF35" s="84"/>
      <c r="GOG35" s="84"/>
      <c r="GOH35" s="84"/>
      <c r="GOI35" s="84"/>
      <c r="GOJ35" s="84"/>
      <c r="GOK35" s="84"/>
      <c r="GOL35" s="84"/>
      <c r="GOM35" s="84"/>
      <c r="GON35" s="84"/>
      <c r="GOO35" s="84"/>
      <c r="GOP35" s="84"/>
      <c r="GOQ35" s="84"/>
      <c r="GOR35" s="84"/>
      <c r="GOS35" s="84"/>
      <c r="GOT35" s="84"/>
      <c r="GOU35" s="84"/>
      <c r="GOV35" s="84"/>
      <c r="GOW35" s="84"/>
      <c r="GOX35" s="84"/>
      <c r="GOY35" s="84"/>
      <c r="GOZ35" s="84"/>
      <c r="GPA35" s="84"/>
      <c r="GPB35" s="84"/>
      <c r="GPC35" s="84"/>
      <c r="GPD35" s="84"/>
      <c r="GPE35" s="84"/>
      <c r="GPF35" s="84"/>
      <c r="GPG35" s="84"/>
      <c r="GPH35" s="84"/>
      <c r="GPI35" s="84"/>
      <c r="GPJ35" s="84"/>
      <c r="GPK35" s="84"/>
      <c r="GPL35" s="84"/>
      <c r="GPM35" s="84"/>
      <c r="GPN35" s="84"/>
      <c r="GPO35" s="84"/>
      <c r="GPP35" s="84"/>
      <c r="GPQ35" s="84"/>
      <c r="GPR35" s="84"/>
      <c r="GPS35" s="84"/>
      <c r="GPT35" s="84"/>
      <c r="GPU35" s="84"/>
      <c r="GPV35" s="84"/>
      <c r="GPW35" s="84"/>
      <c r="GPX35" s="84"/>
      <c r="GPY35" s="84"/>
      <c r="GPZ35" s="84"/>
      <c r="GQA35" s="84"/>
      <c r="GQB35" s="84"/>
      <c r="GQC35" s="84"/>
      <c r="GQD35" s="84"/>
      <c r="GQE35" s="84"/>
      <c r="GQF35" s="84"/>
      <c r="GQG35" s="84"/>
      <c r="GQH35" s="84"/>
      <c r="GQI35" s="84"/>
      <c r="GQJ35" s="84"/>
      <c r="GQK35" s="84"/>
      <c r="GQL35" s="84"/>
      <c r="GQM35" s="84"/>
      <c r="GQN35" s="84"/>
      <c r="GQO35" s="84"/>
      <c r="GQP35" s="84"/>
      <c r="GQQ35" s="84"/>
      <c r="GQR35" s="84"/>
      <c r="GQS35" s="84"/>
      <c r="GQT35" s="84"/>
      <c r="GQU35" s="84"/>
      <c r="GQV35" s="84"/>
      <c r="GQW35" s="84"/>
      <c r="GQX35" s="84"/>
      <c r="GQY35" s="84"/>
      <c r="GQZ35" s="84"/>
      <c r="GRA35" s="84"/>
      <c r="GRB35" s="84"/>
      <c r="GRC35" s="84"/>
      <c r="GRD35" s="84"/>
      <c r="GRE35" s="84"/>
      <c r="GRF35" s="84"/>
      <c r="GRG35" s="84"/>
      <c r="GRH35" s="84"/>
      <c r="GRI35" s="84"/>
      <c r="GRJ35" s="84"/>
      <c r="GRK35" s="84"/>
      <c r="GRL35" s="84"/>
      <c r="GRM35" s="84"/>
      <c r="GRN35" s="84"/>
      <c r="GRO35" s="84"/>
      <c r="GRP35" s="84"/>
      <c r="GRQ35" s="84"/>
      <c r="GRR35" s="84"/>
      <c r="GRS35" s="84"/>
      <c r="GRT35" s="84"/>
      <c r="GRU35" s="84"/>
      <c r="GRV35" s="84"/>
      <c r="GRW35" s="84"/>
      <c r="GRX35" s="84"/>
      <c r="GRY35" s="84"/>
      <c r="GRZ35" s="84"/>
      <c r="GSA35" s="84"/>
      <c r="GSB35" s="84"/>
      <c r="GSC35" s="84"/>
      <c r="GSD35" s="84"/>
      <c r="GSE35" s="84"/>
      <c r="GSF35" s="84"/>
      <c r="GSG35" s="84"/>
      <c r="GSH35" s="84"/>
      <c r="GSI35" s="84"/>
      <c r="GSJ35" s="84"/>
      <c r="GSK35" s="84"/>
      <c r="GSL35" s="84"/>
      <c r="GSM35" s="84"/>
      <c r="GSN35" s="84"/>
      <c r="GSO35" s="84"/>
      <c r="GSP35" s="84"/>
      <c r="GSQ35" s="84"/>
      <c r="GSR35" s="84"/>
      <c r="GSS35" s="84"/>
      <c r="GST35" s="84"/>
      <c r="GSU35" s="84"/>
      <c r="GSV35" s="84"/>
      <c r="GSW35" s="84"/>
      <c r="GSX35" s="84"/>
      <c r="GSY35" s="84"/>
      <c r="GSZ35" s="84"/>
      <c r="GTA35" s="84"/>
      <c r="GTB35" s="84"/>
      <c r="GTC35" s="84"/>
      <c r="GTD35" s="84"/>
      <c r="GTE35" s="84"/>
      <c r="GTF35" s="84"/>
      <c r="GTG35" s="84"/>
      <c r="GTH35" s="84"/>
      <c r="GTI35" s="84"/>
      <c r="GTJ35" s="84"/>
      <c r="GTK35" s="84"/>
      <c r="GTL35" s="84"/>
      <c r="GTM35" s="84"/>
      <c r="GTN35" s="84"/>
      <c r="GTO35" s="84"/>
      <c r="GTP35" s="84"/>
      <c r="GTQ35" s="84"/>
      <c r="GTR35" s="84"/>
      <c r="GTS35" s="84"/>
      <c r="GTT35" s="84"/>
      <c r="GTU35" s="84"/>
      <c r="GTV35" s="84"/>
      <c r="GTW35" s="84"/>
      <c r="GTX35" s="84"/>
      <c r="GTY35" s="84"/>
      <c r="GTZ35" s="84"/>
      <c r="GUA35" s="84"/>
      <c r="GUB35" s="84"/>
      <c r="GUC35" s="84"/>
      <c r="GUD35" s="84"/>
      <c r="GUE35" s="84"/>
      <c r="GUF35" s="84"/>
      <c r="GUG35" s="84"/>
      <c r="GUH35" s="84"/>
      <c r="GUI35" s="84"/>
      <c r="GUJ35" s="84"/>
      <c r="GUK35" s="84"/>
      <c r="GUL35" s="84"/>
      <c r="GUM35" s="84"/>
      <c r="GUN35" s="84"/>
      <c r="GUO35" s="84"/>
      <c r="GUP35" s="84"/>
      <c r="GUQ35" s="84"/>
      <c r="GUR35" s="84"/>
      <c r="GUS35" s="84"/>
      <c r="GUT35" s="84"/>
      <c r="GUU35" s="84"/>
      <c r="GUV35" s="84"/>
      <c r="GUW35" s="84"/>
      <c r="GUX35" s="84"/>
      <c r="GUY35" s="84"/>
      <c r="GUZ35" s="84"/>
      <c r="GVA35" s="84"/>
      <c r="GVB35" s="84"/>
      <c r="GVC35" s="84"/>
      <c r="GVD35" s="84"/>
      <c r="GVE35" s="84"/>
      <c r="GVF35" s="84"/>
      <c r="GVG35" s="84"/>
      <c r="GVH35" s="84"/>
      <c r="GVI35" s="84"/>
      <c r="GVJ35" s="84"/>
      <c r="GVK35" s="84"/>
      <c r="GVL35" s="84"/>
      <c r="GVM35" s="84"/>
      <c r="GVN35" s="84"/>
      <c r="GVO35" s="84"/>
      <c r="GVP35" s="84"/>
      <c r="GVQ35" s="84"/>
      <c r="GVR35" s="84"/>
      <c r="GVS35" s="84"/>
      <c r="GVT35" s="84"/>
      <c r="GVU35" s="84"/>
      <c r="GVV35" s="84"/>
      <c r="GVW35" s="84"/>
      <c r="GVX35" s="84"/>
      <c r="GVY35" s="84"/>
      <c r="GVZ35" s="84"/>
      <c r="GWA35" s="84"/>
      <c r="GWB35" s="84"/>
      <c r="GWC35" s="84"/>
      <c r="GWD35" s="84"/>
      <c r="GWE35" s="84"/>
      <c r="GWF35" s="84"/>
      <c r="GWG35" s="84"/>
      <c r="GWH35" s="84"/>
      <c r="GWI35" s="84"/>
      <c r="GWJ35" s="84"/>
      <c r="GWK35" s="84"/>
      <c r="GWL35" s="84"/>
      <c r="GWM35" s="84"/>
      <c r="GWN35" s="84"/>
      <c r="GWO35" s="84"/>
      <c r="GWP35" s="84"/>
      <c r="GWQ35" s="84"/>
      <c r="GWR35" s="84"/>
      <c r="GWS35" s="84"/>
      <c r="GWT35" s="84"/>
      <c r="GWU35" s="84"/>
      <c r="GWV35" s="84"/>
      <c r="GWW35" s="84"/>
      <c r="GWX35" s="84"/>
      <c r="GWY35" s="84"/>
      <c r="GWZ35" s="84"/>
      <c r="GXA35" s="84"/>
      <c r="GXB35" s="84"/>
      <c r="GXC35" s="84"/>
      <c r="GXD35" s="84"/>
      <c r="GXE35" s="84"/>
      <c r="GXF35" s="84"/>
      <c r="GXG35" s="84"/>
      <c r="GXH35" s="84"/>
      <c r="GXI35" s="84"/>
      <c r="GXJ35" s="84"/>
      <c r="GXK35" s="84"/>
      <c r="GXL35" s="84"/>
      <c r="GXM35" s="84"/>
      <c r="GXN35" s="84"/>
      <c r="GXO35" s="84"/>
      <c r="GXP35" s="84"/>
      <c r="GXQ35" s="84"/>
      <c r="GXR35" s="84"/>
      <c r="GXS35" s="84"/>
      <c r="GXT35" s="84"/>
      <c r="GXU35" s="84"/>
      <c r="GXV35" s="84"/>
      <c r="GXW35" s="84"/>
      <c r="GXX35" s="84"/>
      <c r="GXY35" s="84"/>
      <c r="GXZ35" s="84"/>
      <c r="GYA35" s="84"/>
      <c r="GYB35" s="84"/>
      <c r="GYC35" s="84"/>
      <c r="GYD35" s="84"/>
      <c r="GYE35" s="84"/>
      <c r="GYF35" s="84"/>
      <c r="GYG35" s="84"/>
      <c r="GYH35" s="84"/>
      <c r="GYI35" s="84"/>
      <c r="GYJ35" s="84"/>
      <c r="GYK35" s="84"/>
      <c r="GYL35" s="84"/>
      <c r="GYM35" s="84"/>
      <c r="GYN35" s="84"/>
      <c r="GYO35" s="84"/>
      <c r="GYP35" s="84"/>
      <c r="GYQ35" s="84"/>
      <c r="GYR35" s="84"/>
      <c r="GYS35" s="84"/>
      <c r="GYT35" s="84"/>
      <c r="GYU35" s="84"/>
      <c r="GYV35" s="84"/>
      <c r="GYW35" s="84"/>
      <c r="GYX35" s="84"/>
      <c r="GYY35" s="84"/>
      <c r="GYZ35" s="84"/>
      <c r="GZA35" s="84"/>
      <c r="GZB35" s="84"/>
      <c r="GZC35" s="84"/>
      <c r="GZD35" s="84"/>
      <c r="GZE35" s="84"/>
      <c r="GZF35" s="84"/>
      <c r="GZG35" s="84"/>
      <c r="GZH35" s="84"/>
      <c r="GZI35" s="84"/>
      <c r="GZJ35" s="84"/>
      <c r="GZK35" s="84"/>
      <c r="GZL35" s="84"/>
      <c r="GZM35" s="84"/>
      <c r="GZN35" s="84"/>
      <c r="GZO35" s="84"/>
      <c r="GZP35" s="84"/>
      <c r="GZQ35" s="84"/>
      <c r="GZR35" s="84"/>
      <c r="GZS35" s="84"/>
      <c r="GZT35" s="84"/>
      <c r="GZU35" s="84"/>
      <c r="GZV35" s="84"/>
      <c r="GZW35" s="84"/>
      <c r="GZX35" s="84"/>
      <c r="GZY35" s="84"/>
      <c r="GZZ35" s="84"/>
      <c r="HAA35" s="84"/>
      <c r="HAB35" s="84"/>
      <c r="HAC35" s="84"/>
      <c r="HAD35" s="84"/>
      <c r="HAE35" s="84"/>
      <c r="HAF35" s="84"/>
      <c r="HAG35" s="84"/>
      <c r="HAH35" s="84"/>
      <c r="HAI35" s="84"/>
      <c r="HAJ35" s="84"/>
      <c r="HAK35" s="84"/>
      <c r="HAL35" s="84"/>
      <c r="HAM35" s="84"/>
      <c r="HAN35" s="84"/>
      <c r="HAO35" s="84"/>
      <c r="HAP35" s="84"/>
      <c r="HAQ35" s="84"/>
      <c r="HAR35" s="84"/>
      <c r="HAS35" s="84"/>
      <c r="HAT35" s="84"/>
      <c r="HAU35" s="84"/>
      <c r="HAV35" s="84"/>
      <c r="HAW35" s="84"/>
      <c r="HAX35" s="84"/>
      <c r="HAY35" s="84"/>
      <c r="HAZ35" s="84"/>
      <c r="HBA35" s="84"/>
      <c r="HBB35" s="84"/>
      <c r="HBC35" s="84"/>
      <c r="HBD35" s="84"/>
      <c r="HBE35" s="84"/>
      <c r="HBF35" s="84"/>
      <c r="HBG35" s="84"/>
      <c r="HBH35" s="84"/>
      <c r="HBI35" s="84"/>
      <c r="HBJ35" s="84"/>
      <c r="HBK35" s="84"/>
      <c r="HBL35" s="84"/>
      <c r="HBM35" s="84"/>
      <c r="HBN35" s="84"/>
      <c r="HBO35" s="84"/>
      <c r="HBP35" s="84"/>
      <c r="HBQ35" s="84"/>
      <c r="HBR35" s="84"/>
      <c r="HBS35" s="84"/>
      <c r="HBT35" s="84"/>
      <c r="HBU35" s="84"/>
      <c r="HBV35" s="84"/>
      <c r="HBW35" s="84"/>
      <c r="HBX35" s="84"/>
      <c r="HBY35" s="84"/>
      <c r="HBZ35" s="84"/>
      <c r="HCA35" s="84"/>
      <c r="HCB35" s="84"/>
      <c r="HCC35" s="84"/>
      <c r="HCD35" s="84"/>
      <c r="HCE35" s="84"/>
      <c r="HCF35" s="84"/>
      <c r="HCG35" s="84"/>
      <c r="HCH35" s="84"/>
      <c r="HCI35" s="84"/>
      <c r="HCJ35" s="84"/>
      <c r="HCK35" s="84"/>
      <c r="HCL35" s="84"/>
      <c r="HCM35" s="84"/>
      <c r="HCN35" s="84"/>
      <c r="HCO35" s="84"/>
      <c r="HCP35" s="84"/>
      <c r="HCQ35" s="84"/>
      <c r="HCR35" s="84"/>
      <c r="HCS35" s="84"/>
      <c r="HCT35" s="84"/>
      <c r="HCU35" s="84"/>
      <c r="HCV35" s="84"/>
      <c r="HCW35" s="84"/>
      <c r="HCX35" s="84"/>
      <c r="HCY35" s="84"/>
      <c r="HCZ35" s="84"/>
      <c r="HDA35" s="84"/>
      <c r="HDB35" s="84"/>
      <c r="HDC35" s="84"/>
      <c r="HDD35" s="84"/>
      <c r="HDE35" s="84"/>
      <c r="HDF35" s="84"/>
      <c r="HDG35" s="84"/>
      <c r="HDH35" s="84"/>
      <c r="HDI35" s="84"/>
      <c r="HDJ35" s="84"/>
      <c r="HDK35" s="84"/>
      <c r="HDL35" s="84"/>
      <c r="HDM35" s="84"/>
      <c r="HDN35" s="84"/>
      <c r="HDO35" s="84"/>
      <c r="HDP35" s="84"/>
      <c r="HDQ35" s="84"/>
      <c r="HDR35" s="84"/>
      <c r="HDS35" s="84"/>
      <c r="HDT35" s="84"/>
      <c r="HDU35" s="84"/>
      <c r="HDV35" s="84"/>
      <c r="HDW35" s="84"/>
      <c r="HDX35" s="84"/>
      <c r="HDY35" s="84"/>
      <c r="HDZ35" s="84"/>
      <c r="HEA35" s="84"/>
      <c r="HEB35" s="84"/>
      <c r="HEC35" s="84"/>
      <c r="HED35" s="84"/>
      <c r="HEE35" s="84"/>
      <c r="HEF35" s="84"/>
      <c r="HEG35" s="84"/>
      <c r="HEH35" s="84"/>
      <c r="HEI35" s="84"/>
      <c r="HEJ35" s="84"/>
      <c r="HEK35" s="84"/>
      <c r="HEL35" s="84"/>
      <c r="HEM35" s="84"/>
      <c r="HEN35" s="84"/>
      <c r="HEO35" s="84"/>
      <c r="HEP35" s="84"/>
      <c r="HEQ35" s="84"/>
      <c r="HER35" s="84"/>
      <c r="HES35" s="84"/>
      <c r="HET35" s="84"/>
      <c r="HEU35" s="84"/>
      <c r="HEV35" s="84"/>
      <c r="HEW35" s="84"/>
      <c r="HEX35" s="84"/>
      <c r="HEY35" s="84"/>
      <c r="HEZ35" s="84"/>
      <c r="HFA35" s="84"/>
      <c r="HFB35" s="84"/>
      <c r="HFC35" s="84"/>
      <c r="HFD35" s="84"/>
      <c r="HFE35" s="84"/>
      <c r="HFF35" s="84"/>
      <c r="HFG35" s="84"/>
      <c r="HFH35" s="84"/>
      <c r="HFI35" s="84"/>
      <c r="HFJ35" s="84"/>
      <c r="HFK35" s="84"/>
      <c r="HFL35" s="84"/>
      <c r="HFM35" s="84"/>
      <c r="HFN35" s="84"/>
      <c r="HFO35" s="84"/>
      <c r="HFP35" s="84"/>
      <c r="HFQ35" s="84"/>
      <c r="HFR35" s="84"/>
      <c r="HFS35" s="84"/>
      <c r="HFT35" s="84"/>
      <c r="HFU35" s="84"/>
      <c r="HFV35" s="84"/>
      <c r="HFW35" s="84"/>
      <c r="HFX35" s="84"/>
      <c r="HFY35" s="84"/>
      <c r="HFZ35" s="84"/>
      <c r="HGA35" s="84"/>
      <c r="HGB35" s="84"/>
      <c r="HGC35" s="84"/>
      <c r="HGD35" s="84"/>
      <c r="HGE35" s="84"/>
      <c r="HGF35" s="84"/>
      <c r="HGG35" s="84"/>
      <c r="HGH35" s="84"/>
      <c r="HGI35" s="84"/>
      <c r="HGJ35" s="84"/>
      <c r="HGK35" s="84"/>
      <c r="HGL35" s="84"/>
      <c r="HGM35" s="84"/>
      <c r="HGN35" s="84"/>
      <c r="HGO35" s="84"/>
      <c r="HGP35" s="84"/>
      <c r="HGQ35" s="84"/>
      <c r="HGR35" s="84"/>
      <c r="HGS35" s="84"/>
      <c r="HGT35" s="84"/>
      <c r="HGU35" s="84"/>
      <c r="HGV35" s="84"/>
      <c r="HGW35" s="84"/>
      <c r="HGX35" s="84"/>
      <c r="HGY35" s="84"/>
      <c r="HGZ35" s="84"/>
      <c r="HHA35" s="84"/>
      <c r="HHB35" s="84"/>
      <c r="HHC35" s="84"/>
      <c r="HHD35" s="84"/>
      <c r="HHE35" s="84"/>
      <c r="HHF35" s="84"/>
      <c r="HHG35" s="84"/>
      <c r="HHH35" s="84"/>
      <c r="HHI35" s="84"/>
      <c r="HHJ35" s="84"/>
      <c r="HHK35" s="84"/>
      <c r="HHL35" s="84"/>
      <c r="HHM35" s="84"/>
      <c r="HHN35" s="84"/>
      <c r="HHO35" s="84"/>
      <c r="HHP35" s="84"/>
      <c r="HHQ35" s="84"/>
      <c r="HHR35" s="84"/>
      <c r="HHS35" s="84"/>
      <c r="HHT35" s="84"/>
      <c r="HHU35" s="84"/>
      <c r="HHV35" s="84"/>
      <c r="HHW35" s="84"/>
      <c r="HHX35" s="84"/>
      <c r="HHY35" s="84"/>
      <c r="HHZ35" s="84"/>
      <c r="HIA35" s="84"/>
      <c r="HIB35" s="84"/>
      <c r="HIC35" s="84"/>
      <c r="HID35" s="84"/>
      <c r="HIE35" s="84"/>
      <c r="HIF35" s="84"/>
      <c r="HIG35" s="84"/>
      <c r="HIH35" s="84"/>
      <c r="HII35" s="84"/>
      <c r="HIJ35" s="84"/>
      <c r="HIK35" s="84"/>
      <c r="HIL35" s="84"/>
      <c r="HIM35" s="84"/>
      <c r="HIN35" s="84"/>
      <c r="HIO35" s="84"/>
      <c r="HIP35" s="84"/>
      <c r="HIQ35" s="84"/>
      <c r="HIR35" s="84"/>
      <c r="HIS35" s="84"/>
      <c r="HIT35" s="84"/>
      <c r="HIU35" s="84"/>
      <c r="HIV35" s="84"/>
      <c r="HIW35" s="84"/>
      <c r="HIX35" s="84"/>
      <c r="HIY35" s="84"/>
      <c r="HIZ35" s="84"/>
      <c r="HJA35" s="84"/>
      <c r="HJB35" s="84"/>
      <c r="HJC35" s="84"/>
      <c r="HJD35" s="84"/>
      <c r="HJE35" s="84"/>
      <c r="HJF35" s="84"/>
      <c r="HJG35" s="84"/>
      <c r="HJH35" s="84"/>
      <c r="HJI35" s="84"/>
      <c r="HJJ35" s="84"/>
      <c r="HJK35" s="84"/>
      <c r="HJL35" s="84"/>
      <c r="HJM35" s="84"/>
      <c r="HJN35" s="84"/>
      <c r="HJO35" s="84"/>
      <c r="HJP35" s="84"/>
      <c r="HJQ35" s="84"/>
      <c r="HJR35" s="84"/>
      <c r="HJS35" s="84"/>
      <c r="HJT35" s="84"/>
      <c r="HJU35" s="84"/>
      <c r="HJV35" s="84"/>
      <c r="HJW35" s="84"/>
      <c r="HJX35" s="84"/>
      <c r="HJY35" s="84"/>
      <c r="HJZ35" s="84"/>
      <c r="HKA35" s="84"/>
      <c r="HKB35" s="84"/>
      <c r="HKC35" s="84"/>
      <c r="HKD35" s="84"/>
      <c r="HKE35" s="84"/>
      <c r="HKF35" s="84"/>
      <c r="HKG35" s="84"/>
      <c r="HKH35" s="84"/>
      <c r="HKI35" s="84"/>
      <c r="HKJ35" s="84"/>
      <c r="HKK35" s="84"/>
      <c r="HKL35" s="84"/>
      <c r="HKM35" s="84"/>
      <c r="HKN35" s="84"/>
      <c r="HKO35" s="84"/>
      <c r="HKP35" s="84"/>
      <c r="HKQ35" s="84"/>
      <c r="HKR35" s="84"/>
      <c r="HKS35" s="84"/>
      <c r="HKT35" s="84"/>
      <c r="HKU35" s="84"/>
      <c r="HKV35" s="84"/>
      <c r="HKW35" s="84"/>
      <c r="HKX35" s="84"/>
      <c r="HKY35" s="84"/>
      <c r="HKZ35" s="84"/>
      <c r="HLA35" s="84"/>
      <c r="HLB35" s="84"/>
      <c r="HLC35" s="84"/>
      <c r="HLD35" s="84"/>
      <c r="HLE35" s="84"/>
      <c r="HLF35" s="84"/>
      <c r="HLG35" s="84"/>
      <c r="HLH35" s="84"/>
      <c r="HLI35" s="84"/>
      <c r="HLJ35" s="84"/>
      <c r="HLK35" s="84"/>
      <c r="HLL35" s="84"/>
      <c r="HLM35" s="84"/>
      <c r="HLN35" s="84"/>
      <c r="HLO35" s="84"/>
      <c r="HLP35" s="84"/>
      <c r="HLQ35" s="84"/>
      <c r="HLR35" s="84"/>
      <c r="HLS35" s="84"/>
      <c r="HLT35" s="84"/>
      <c r="HLU35" s="84"/>
      <c r="HLV35" s="84"/>
      <c r="HLW35" s="84"/>
      <c r="HLX35" s="84"/>
      <c r="HLY35" s="84"/>
      <c r="HLZ35" s="84"/>
      <c r="HMA35" s="84"/>
      <c r="HMB35" s="84"/>
      <c r="HMC35" s="84"/>
      <c r="HMD35" s="84"/>
      <c r="HME35" s="84"/>
      <c r="HMF35" s="84"/>
      <c r="HMG35" s="84"/>
      <c r="HMH35" s="84"/>
      <c r="HMI35" s="84"/>
      <c r="HMJ35" s="84"/>
      <c r="HMK35" s="84"/>
      <c r="HML35" s="84"/>
      <c r="HMM35" s="84"/>
      <c r="HMN35" s="84"/>
      <c r="HMO35" s="84"/>
      <c r="HMP35" s="84"/>
      <c r="HMQ35" s="84"/>
      <c r="HMR35" s="84"/>
      <c r="HMS35" s="84"/>
      <c r="HMT35" s="84"/>
      <c r="HMU35" s="84"/>
      <c r="HMV35" s="84"/>
      <c r="HMW35" s="84"/>
      <c r="HMX35" s="84"/>
      <c r="HMY35" s="84"/>
      <c r="HMZ35" s="84"/>
      <c r="HNA35" s="84"/>
      <c r="HNB35" s="84"/>
      <c r="HNC35" s="84"/>
      <c r="HND35" s="84"/>
      <c r="HNE35" s="84"/>
      <c r="HNF35" s="84"/>
      <c r="HNG35" s="84"/>
      <c r="HNH35" s="84"/>
      <c r="HNI35" s="84"/>
      <c r="HNJ35" s="84"/>
      <c r="HNK35" s="84"/>
      <c r="HNL35" s="84"/>
      <c r="HNM35" s="84"/>
      <c r="HNN35" s="84"/>
      <c r="HNO35" s="84"/>
      <c r="HNP35" s="84"/>
      <c r="HNQ35" s="84"/>
      <c r="HNR35" s="84"/>
      <c r="HNS35" s="84"/>
      <c r="HNT35" s="84"/>
      <c r="HNU35" s="84"/>
      <c r="HNV35" s="84"/>
      <c r="HNW35" s="84"/>
      <c r="HNX35" s="84"/>
      <c r="HNY35" s="84"/>
      <c r="HNZ35" s="84"/>
      <c r="HOA35" s="84"/>
      <c r="HOB35" s="84"/>
      <c r="HOC35" s="84"/>
      <c r="HOD35" s="84"/>
      <c r="HOE35" s="84"/>
      <c r="HOF35" s="84"/>
      <c r="HOG35" s="84"/>
      <c r="HOH35" s="84"/>
      <c r="HOI35" s="84"/>
      <c r="HOJ35" s="84"/>
      <c r="HOK35" s="84"/>
      <c r="HOL35" s="84"/>
      <c r="HOM35" s="84"/>
      <c r="HON35" s="84"/>
      <c r="HOO35" s="84"/>
      <c r="HOP35" s="84"/>
      <c r="HOQ35" s="84"/>
      <c r="HOR35" s="84"/>
      <c r="HOS35" s="84"/>
      <c r="HOT35" s="84"/>
      <c r="HOU35" s="84"/>
      <c r="HOV35" s="84"/>
      <c r="HOW35" s="84"/>
      <c r="HOX35" s="84"/>
      <c r="HOY35" s="84"/>
      <c r="HOZ35" s="84"/>
      <c r="HPA35" s="84"/>
      <c r="HPB35" s="84"/>
      <c r="HPC35" s="84"/>
      <c r="HPD35" s="84"/>
      <c r="HPE35" s="84"/>
      <c r="HPF35" s="84"/>
      <c r="HPG35" s="84"/>
      <c r="HPH35" s="84"/>
      <c r="HPI35" s="84"/>
      <c r="HPJ35" s="84"/>
      <c r="HPK35" s="84"/>
      <c r="HPL35" s="84"/>
      <c r="HPM35" s="84"/>
      <c r="HPN35" s="84"/>
      <c r="HPO35" s="84"/>
      <c r="HPP35" s="84"/>
      <c r="HPQ35" s="84"/>
      <c r="HPR35" s="84"/>
      <c r="HPS35" s="84"/>
      <c r="HPT35" s="84"/>
      <c r="HPU35" s="84"/>
      <c r="HPV35" s="84"/>
      <c r="HPW35" s="84"/>
      <c r="HPX35" s="84"/>
      <c r="HPY35" s="84"/>
      <c r="HPZ35" s="84"/>
      <c r="HQA35" s="84"/>
      <c r="HQB35" s="84"/>
      <c r="HQC35" s="84"/>
      <c r="HQD35" s="84"/>
      <c r="HQE35" s="84"/>
      <c r="HQF35" s="84"/>
      <c r="HQG35" s="84"/>
      <c r="HQH35" s="84"/>
      <c r="HQI35" s="84"/>
      <c r="HQJ35" s="84"/>
      <c r="HQK35" s="84"/>
      <c r="HQL35" s="84"/>
      <c r="HQM35" s="84"/>
      <c r="HQN35" s="84"/>
      <c r="HQO35" s="84"/>
      <c r="HQP35" s="84"/>
      <c r="HQQ35" s="84"/>
      <c r="HQR35" s="84"/>
      <c r="HQS35" s="84"/>
      <c r="HQT35" s="84"/>
      <c r="HQU35" s="84"/>
      <c r="HQV35" s="84"/>
      <c r="HQW35" s="84"/>
      <c r="HQX35" s="84"/>
      <c r="HQY35" s="84"/>
      <c r="HQZ35" s="84"/>
      <c r="HRA35" s="84"/>
      <c r="HRB35" s="84"/>
      <c r="HRC35" s="84"/>
      <c r="HRD35" s="84"/>
      <c r="HRE35" s="84"/>
      <c r="HRF35" s="84"/>
      <c r="HRG35" s="84"/>
      <c r="HRH35" s="84"/>
      <c r="HRI35" s="84"/>
      <c r="HRJ35" s="84"/>
      <c r="HRK35" s="84"/>
      <c r="HRL35" s="84"/>
      <c r="HRM35" s="84"/>
      <c r="HRN35" s="84"/>
      <c r="HRO35" s="84"/>
      <c r="HRP35" s="84"/>
      <c r="HRQ35" s="84"/>
      <c r="HRR35" s="84"/>
      <c r="HRS35" s="84"/>
      <c r="HRT35" s="84"/>
      <c r="HRU35" s="84"/>
      <c r="HRV35" s="84"/>
      <c r="HRW35" s="84"/>
      <c r="HRX35" s="84"/>
      <c r="HRY35" s="84"/>
      <c r="HRZ35" s="84"/>
      <c r="HSA35" s="84"/>
      <c r="HSB35" s="84"/>
      <c r="HSC35" s="84"/>
      <c r="HSD35" s="84"/>
      <c r="HSE35" s="84"/>
      <c r="HSF35" s="84"/>
      <c r="HSG35" s="84"/>
      <c r="HSH35" s="84"/>
      <c r="HSI35" s="84"/>
      <c r="HSJ35" s="84"/>
      <c r="HSK35" s="84"/>
      <c r="HSL35" s="84"/>
      <c r="HSM35" s="84"/>
      <c r="HSN35" s="84"/>
      <c r="HSO35" s="84"/>
      <c r="HSP35" s="84"/>
      <c r="HSQ35" s="84"/>
      <c r="HSR35" s="84"/>
      <c r="HSS35" s="84"/>
      <c r="HST35" s="84"/>
      <c r="HSU35" s="84"/>
      <c r="HSV35" s="84"/>
      <c r="HSW35" s="84"/>
      <c r="HSX35" s="84"/>
      <c r="HSY35" s="84"/>
      <c r="HSZ35" s="84"/>
      <c r="HTA35" s="84"/>
      <c r="HTB35" s="84"/>
      <c r="HTC35" s="84"/>
      <c r="HTD35" s="84"/>
      <c r="HTE35" s="84"/>
      <c r="HTF35" s="84"/>
      <c r="HTG35" s="84"/>
      <c r="HTH35" s="84"/>
      <c r="HTI35" s="84"/>
      <c r="HTJ35" s="84"/>
      <c r="HTK35" s="84"/>
      <c r="HTL35" s="84"/>
      <c r="HTM35" s="84"/>
      <c r="HTN35" s="84"/>
      <c r="HTO35" s="84"/>
      <c r="HTP35" s="84"/>
      <c r="HTQ35" s="84"/>
      <c r="HTR35" s="84"/>
      <c r="HTS35" s="84"/>
      <c r="HTT35" s="84"/>
      <c r="HTU35" s="84"/>
      <c r="HTV35" s="84"/>
      <c r="HTW35" s="84"/>
      <c r="HTX35" s="84"/>
      <c r="HTY35" s="84"/>
      <c r="HTZ35" s="84"/>
      <c r="HUA35" s="84"/>
      <c r="HUB35" s="84"/>
      <c r="HUC35" s="84"/>
      <c r="HUD35" s="84"/>
      <c r="HUE35" s="84"/>
      <c r="HUF35" s="84"/>
      <c r="HUG35" s="84"/>
      <c r="HUH35" s="84"/>
      <c r="HUI35" s="84"/>
      <c r="HUJ35" s="84"/>
      <c r="HUK35" s="84"/>
      <c r="HUL35" s="84"/>
      <c r="HUM35" s="84"/>
      <c r="HUN35" s="84"/>
      <c r="HUO35" s="84"/>
      <c r="HUP35" s="84"/>
      <c r="HUQ35" s="84"/>
      <c r="HUR35" s="84"/>
      <c r="HUS35" s="84"/>
      <c r="HUT35" s="84"/>
      <c r="HUU35" s="84"/>
      <c r="HUV35" s="84"/>
      <c r="HUW35" s="84"/>
      <c r="HUX35" s="84"/>
      <c r="HUY35" s="84"/>
      <c r="HUZ35" s="84"/>
      <c r="HVA35" s="84"/>
      <c r="HVB35" s="84"/>
      <c r="HVC35" s="84"/>
      <c r="HVD35" s="84"/>
      <c r="HVE35" s="84"/>
      <c r="HVF35" s="84"/>
      <c r="HVG35" s="84"/>
      <c r="HVH35" s="84"/>
      <c r="HVI35" s="84"/>
      <c r="HVJ35" s="84"/>
      <c r="HVK35" s="84"/>
      <c r="HVL35" s="84"/>
      <c r="HVM35" s="84"/>
      <c r="HVN35" s="84"/>
      <c r="HVO35" s="84"/>
      <c r="HVP35" s="84"/>
      <c r="HVQ35" s="84"/>
      <c r="HVR35" s="84"/>
      <c r="HVS35" s="84"/>
      <c r="HVT35" s="84"/>
      <c r="HVU35" s="84"/>
      <c r="HVV35" s="84"/>
      <c r="HVW35" s="84"/>
      <c r="HVX35" s="84"/>
      <c r="HVY35" s="84"/>
      <c r="HVZ35" s="84"/>
      <c r="HWA35" s="84"/>
      <c r="HWB35" s="84"/>
      <c r="HWC35" s="84"/>
      <c r="HWD35" s="84"/>
      <c r="HWE35" s="84"/>
      <c r="HWF35" s="84"/>
      <c r="HWG35" s="84"/>
      <c r="HWH35" s="84"/>
      <c r="HWI35" s="84"/>
      <c r="HWJ35" s="84"/>
      <c r="HWK35" s="84"/>
      <c r="HWL35" s="84"/>
      <c r="HWM35" s="84"/>
      <c r="HWN35" s="84"/>
      <c r="HWO35" s="84"/>
      <c r="HWP35" s="84"/>
      <c r="HWQ35" s="84"/>
      <c r="HWR35" s="84"/>
      <c r="HWS35" s="84"/>
      <c r="HWT35" s="84"/>
      <c r="HWU35" s="84"/>
      <c r="HWV35" s="84"/>
      <c r="HWW35" s="84"/>
      <c r="HWX35" s="84"/>
      <c r="HWY35" s="84"/>
      <c r="HWZ35" s="84"/>
      <c r="HXA35" s="84"/>
      <c r="HXB35" s="84"/>
      <c r="HXC35" s="84"/>
      <c r="HXD35" s="84"/>
      <c r="HXE35" s="84"/>
      <c r="HXF35" s="84"/>
      <c r="HXG35" s="84"/>
      <c r="HXH35" s="84"/>
      <c r="HXI35" s="84"/>
      <c r="HXJ35" s="84"/>
      <c r="HXK35" s="84"/>
      <c r="HXL35" s="84"/>
      <c r="HXM35" s="84"/>
      <c r="HXN35" s="84"/>
      <c r="HXO35" s="84"/>
      <c r="HXP35" s="84"/>
      <c r="HXQ35" s="84"/>
      <c r="HXR35" s="84"/>
      <c r="HXS35" s="84"/>
      <c r="HXT35" s="84"/>
      <c r="HXU35" s="84"/>
      <c r="HXV35" s="84"/>
      <c r="HXW35" s="84"/>
      <c r="HXX35" s="84"/>
      <c r="HXY35" s="84"/>
      <c r="HXZ35" s="84"/>
      <c r="HYA35" s="84"/>
      <c r="HYB35" s="84"/>
      <c r="HYC35" s="84"/>
      <c r="HYD35" s="84"/>
      <c r="HYE35" s="84"/>
      <c r="HYF35" s="84"/>
      <c r="HYG35" s="84"/>
      <c r="HYH35" s="84"/>
      <c r="HYI35" s="84"/>
      <c r="HYJ35" s="84"/>
      <c r="HYK35" s="84"/>
      <c r="HYL35" s="84"/>
      <c r="HYM35" s="84"/>
      <c r="HYN35" s="84"/>
      <c r="HYO35" s="84"/>
      <c r="HYP35" s="84"/>
      <c r="HYQ35" s="84"/>
      <c r="HYR35" s="84"/>
      <c r="HYS35" s="84"/>
      <c r="HYT35" s="84"/>
      <c r="HYU35" s="84"/>
      <c r="HYV35" s="84"/>
      <c r="HYW35" s="84"/>
      <c r="HYX35" s="84"/>
      <c r="HYY35" s="84"/>
      <c r="HYZ35" s="84"/>
      <c r="HZA35" s="84"/>
      <c r="HZB35" s="84"/>
      <c r="HZC35" s="84"/>
      <c r="HZD35" s="84"/>
      <c r="HZE35" s="84"/>
      <c r="HZF35" s="84"/>
      <c r="HZG35" s="84"/>
      <c r="HZH35" s="84"/>
      <c r="HZI35" s="84"/>
      <c r="HZJ35" s="84"/>
      <c r="HZK35" s="84"/>
      <c r="HZL35" s="84"/>
      <c r="HZM35" s="84"/>
      <c r="HZN35" s="84"/>
      <c r="HZO35" s="84"/>
      <c r="HZP35" s="84"/>
      <c r="HZQ35" s="84"/>
      <c r="HZR35" s="84"/>
      <c r="HZS35" s="84"/>
      <c r="HZT35" s="84"/>
      <c r="HZU35" s="84"/>
      <c r="HZV35" s="84"/>
      <c r="HZW35" s="84"/>
      <c r="HZX35" s="84"/>
      <c r="HZY35" s="84"/>
      <c r="HZZ35" s="84"/>
      <c r="IAA35" s="84"/>
      <c r="IAB35" s="84"/>
      <c r="IAC35" s="84"/>
      <c r="IAD35" s="84"/>
      <c r="IAE35" s="84"/>
      <c r="IAF35" s="84"/>
      <c r="IAG35" s="84"/>
      <c r="IAH35" s="84"/>
      <c r="IAI35" s="84"/>
      <c r="IAJ35" s="84"/>
      <c r="IAK35" s="84"/>
      <c r="IAL35" s="84"/>
      <c r="IAM35" s="84"/>
      <c r="IAN35" s="84"/>
      <c r="IAO35" s="84"/>
      <c r="IAP35" s="84"/>
      <c r="IAQ35" s="84"/>
      <c r="IAR35" s="84"/>
      <c r="IAS35" s="84"/>
      <c r="IAT35" s="84"/>
      <c r="IAU35" s="84"/>
      <c r="IAV35" s="84"/>
      <c r="IAW35" s="84"/>
      <c r="IAX35" s="84"/>
      <c r="IAY35" s="84"/>
      <c r="IAZ35" s="84"/>
      <c r="IBA35" s="84"/>
      <c r="IBB35" s="84"/>
      <c r="IBC35" s="84"/>
      <c r="IBD35" s="84"/>
      <c r="IBE35" s="84"/>
      <c r="IBF35" s="84"/>
      <c r="IBG35" s="84"/>
      <c r="IBH35" s="84"/>
      <c r="IBI35" s="84"/>
      <c r="IBJ35" s="84"/>
      <c r="IBK35" s="84"/>
      <c r="IBL35" s="84"/>
      <c r="IBM35" s="84"/>
      <c r="IBN35" s="84"/>
      <c r="IBO35" s="84"/>
      <c r="IBP35" s="84"/>
      <c r="IBQ35" s="84"/>
      <c r="IBR35" s="84"/>
      <c r="IBS35" s="84"/>
      <c r="IBT35" s="84"/>
      <c r="IBU35" s="84"/>
      <c r="IBV35" s="84"/>
      <c r="IBW35" s="84"/>
      <c r="IBX35" s="84"/>
      <c r="IBY35" s="84"/>
      <c r="IBZ35" s="84"/>
      <c r="ICA35" s="84"/>
      <c r="ICB35" s="84"/>
      <c r="ICC35" s="84"/>
      <c r="ICD35" s="84"/>
      <c r="ICE35" s="84"/>
      <c r="ICF35" s="84"/>
      <c r="ICG35" s="84"/>
      <c r="ICH35" s="84"/>
      <c r="ICI35" s="84"/>
      <c r="ICJ35" s="84"/>
      <c r="ICK35" s="84"/>
      <c r="ICL35" s="84"/>
      <c r="ICM35" s="84"/>
      <c r="ICN35" s="84"/>
      <c r="ICO35" s="84"/>
      <c r="ICP35" s="84"/>
      <c r="ICQ35" s="84"/>
      <c r="ICR35" s="84"/>
      <c r="ICS35" s="84"/>
      <c r="ICT35" s="84"/>
      <c r="ICU35" s="84"/>
      <c r="ICV35" s="84"/>
      <c r="ICW35" s="84"/>
      <c r="ICX35" s="84"/>
      <c r="ICY35" s="84"/>
      <c r="ICZ35" s="84"/>
      <c r="IDA35" s="84"/>
      <c r="IDB35" s="84"/>
      <c r="IDC35" s="84"/>
      <c r="IDD35" s="84"/>
      <c r="IDE35" s="84"/>
      <c r="IDF35" s="84"/>
      <c r="IDG35" s="84"/>
      <c r="IDH35" s="84"/>
      <c r="IDI35" s="84"/>
      <c r="IDJ35" s="84"/>
      <c r="IDK35" s="84"/>
      <c r="IDL35" s="84"/>
      <c r="IDM35" s="84"/>
      <c r="IDN35" s="84"/>
      <c r="IDO35" s="84"/>
      <c r="IDP35" s="84"/>
      <c r="IDQ35" s="84"/>
      <c r="IDR35" s="84"/>
      <c r="IDS35" s="84"/>
      <c r="IDT35" s="84"/>
      <c r="IDU35" s="84"/>
      <c r="IDV35" s="84"/>
      <c r="IDW35" s="84"/>
      <c r="IDX35" s="84"/>
      <c r="IDY35" s="84"/>
      <c r="IDZ35" s="84"/>
      <c r="IEA35" s="84"/>
      <c r="IEB35" s="84"/>
      <c r="IEC35" s="84"/>
      <c r="IED35" s="84"/>
      <c r="IEE35" s="84"/>
      <c r="IEF35" s="84"/>
      <c r="IEG35" s="84"/>
      <c r="IEH35" s="84"/>
      <c r="IEI35" s="84"/>
      <c r="IEJ35" s="84"/>
      <c r="IEK35" s="84"/>
      <c r="IEL35" s="84"/>
      <c r="IEM35" s="84"/>
      <c r="IEN35" s="84"/>
      <c r="IEO35" s="84"/>
      <c r="IEP35" s="84"/>
      <c r="IEQ35" s="84"/>
      <c r="IER35" s="84"/>
      <c r="IES35" s="84"/>
      <c r="IET35" s="84"/>
      <c r="IEU35" s="84"/>
      <c r="IEV35" s="84"/>
      <c r="IEW35" s="84"/>
      <c r="IEX35" s="84"/>
      <c r="IEY35" s="84"/>
      <c r="IEZ35" s="84"/>
      <c r="IFA35" s="84"/>
      <c r="IFB35" s="84"/>
      <c r="IFC35" s="84"/>
      <c r="IFD35" s="84"/>
      <c r="IFE35" s="84"/>
      <c r="IFF35" s="84"/>
      <c r="IFG35" s="84"/>
      <c r="IFH35" s="84"/>
      <c r="IFI35" s="84"/>
      <c r="IFJ35" s="84"/>
      <c r="IFK35" s="84"/>
      <c r="IFL35" s="84"/>
      <c r="IFM35" s="84"/>
      <c r="IFN35" s="84"/>
      <c r="IFO35" s="84"/>
      <c r="IFP35" s="84"/>
      <c r="IFQ35" s="84"/>
      <c r="IFR35" s="84"/>
      <c r="IFS35" s="84"/>
      <c r="IFT35" s="84"/>
      <c r="IFU35" s="84"/>
      <c r="IFV35" s="84"/>
      <c r="IFW35" s="84"/>
      <c r="IFX35" s="84"/>
      <c r="IFY35" s="84"/>
      <c r="IFZ35" s="84"/>
      <c r="IGA35" s="84"/>
      <c r="IGB35" s="84"/>
      <c r="IGC35" s="84"/>
      <c r="IGD35" s="84"/>
      <c r="IGE35" s="84"/>
      <c r="IGF35" s="84"/>
      <c r="IGG35" s="84"/>
      <c r="IGH35" s="84"/>
      <c r="IGI35" s="84"/>
      <c r="IGJ35" s="84"/>
      <c r="IGK35" s="84"/>
      <c r="IGL35" s="84"/>
      <c r="IGM35" s="84"/>
      <c r="IGN35" s="84"/>
      <c r="IGO35" s="84"/>
      <c r="IGP35" s="84"/>
      <c r="IGQ35" s="84"/>
      <c r="IGR35" s="84"/>
      <c r="IGS35" s="84"/>
      <c r="IGT35" s="84"/>
      <c r="IGU35" s="84"/>
      <c r="IGV35" s="84"/>
      <c r="IGW35" s="84"/>
      <c r="IGX35" s="84"/>
      <c r="IGY35" s="84"/>
      <c r="IGZ35" s="84"/>
      <c r="IHA35" s="84"/>
      <c r="IHB35" s="84"/>
      <c r="IHC35" s="84"/>
      <c r="IHD35" s="84"/>
      <c r="IHE35" s="84"/>
      <c r="IHF35" s="84"/>
      <c r="IHG35" s="84"/>
      <c r="IHH35" s="84"/>
      <c r="IHI35" s="84"/>
      <c r="IHJ35" s="84"/>
      <c r="IHK35" s="84"/>
      <c r="IHL35" s="84"/>
      <c r="IHM35" s="84"/>
      <c r="IHN35" s="84"/>
      <c r="IHO35" s="84"/>
      <c r="IHP35" s="84"/>
      <c r="IHQ35" s="84"/>
      <c r="IHR35" s="84"/>
      <c r="IHS35" s="84"/>
      <c r="IHT35" s="84"/>
      <c r="IHU35" s="84"/>
      <c r="IHV35" s="84"/>
      <c r="IHW35" s="84"/>
      <c r="IHX35" s="84"/>
      <c r="IHY35" s="84"/>
      <c r="IHZ35" s="84"/>
      <c r="IIA35" s="84"/>
      <c r="IIB35" s="84"/>
      <c r="IIC35" s="84"/>
      <c r="IID35" s="84"/>
      <c r="IIE35" s="84"/>
      <c r="IIF35" s="84"/>
      <c r="IIG35" s="84"/>
      <c r="IIH35" s="84"/>
      <c r="III35" s="84"/>
      <c r="IIJ35" s="84"/>
      <c r="IIK35" s="84"/>
      <c r="IIL35" s="84"/>
      <c r="IIM35" s="84"/>
      <c r="IIN35" s="84"/>
      <c r="IIO35" s="84"/>
      <c r="IIP35" s="84"/>
      <c r="IIQ35" s="84"/>
      <c r="IIR35" s="84"/>
      <c r="IIS35" s="84"/>
      <c r="IIT35" s="84"/>
      <c r="IIU35" s="84"/>
      <c r="IIV35" s="84"/>
      <c r="IIW35" s="84"/>
      <c r="IIX35" s="84"/>
      <c r="IIY35" s="84"/>
      <c r="IIZ35" s="84"/>
      <c r="IJA35" s="84"/>
      <c r="IJB35" s="84"/>
      <c r="IJC35" s="84"/>
      <c r="IJD35" s="84"/>
      <c r="IJE35" s="84"/>
      <c r="IJF35" s="84"/>
      <c r="IJG35" s="84"/>
      <c r="IJH35" s="84"/>
      <c r="IJI35" s="84"/>
      <c r="IJJ35" s="84"/>
      <c r="IJK35" s="84"/>
      <c r="IJL35" s="84"/>
      <c r="IJM35" s="84"/>
      <c r="IJN35" s="84"/>
      <c r="IJO35" s="84"/>
      <c r="IJP35" s="84"/>
      <c r="IJQ35" s="84"/>
      <c r="IJR35" s="84"/>
      <c r="IJS35" s="84"/>
      <c r="IJT35" s="84"/>
      <c r="IJU35" s="84"/>
      <c r="IJV35" s="84"/>
      <c r="IJW35" s="84"/>
      <c r="IJX35" s="84"/>
      <c r="IJY35" s="84"/>
      <c r="IJZ35" s="84"/>
      <c r="IKA35" s="84"/>
      <c r="IKB35" s="84"/>
      <c r="IKC35" s="84"/>
      <c r="IKD35" s="84"/>
      <c r="IKE35" s="84"/>
      <c r="IKF35" s="84"/>
      <c r="IKG35" s="84"/>
      <c r="IKH35" s="84"/>
      <c r="IKI35" s="84"/>
      <c r="IKJ35" s="84"/>
      <c r="IKK35" s="84"/>
      <c r="IKL35" s="84"/>
      <c r="IKM35" s="84"/>
      <c r="IKN35" s="84"/>
      <c r="IKO35" s="84"/>
      <c r="IKP35" s="84"/>
      <c r="IKQ35" s="84"/>
      <c r="IKR35" s="84"/>
      <c r="IKS35" s="84"/>
      <c r="IKT35" s="84"/>
      <c r="IKU35" s="84"/>
      <c r="IKV35" s="84"/>
      <c r="IKW35" s="84"/>
      <c r="IKX35" s="84"/>
      <c r="IKY35" s="84"/>
      <c r="IKZ35" s="84"/>
      <c r="ILA35" s="84"/>
      <c r="ILB35" s="84"/>
      <c r="ILC35" s="84"/>
      <c r="ILD35" s="84"/>
      <c r="ILE35" s="84"/>
      <c r="ILF35" s="84"/>
      <c r="ILG35" s="84"/>
      <c r="ILH35" s="84"/>
      <c r="ILI35" s="84"/>
      <c r="ILJ35" s="84"/>
      <c r="ILK35" s="84"/>
      <c r="ILL35" s="84"/>
      <c r="ILM35" s="84"/>
      <c r="ILN35" s="84"/>
      <c r="ILO35" s="84"/>
      <c r="ILP35" s="84"/>
      <c r="ILQ35" s="84"/>
      <c r="ILR35" s="84"/>
      <c r="ILS35" s="84"/>
      <c r="ILT35" s="84"/>
      <c r="ILU35" s="84"/>
      <c r="ILV35" s="84"/>
      <c r="ILW35" s="84"/>
      <c r="ILX35" s="84"/>
      <c r="ILY35" s="84"/>
      <c r="ILZ35" s="84"/>
      <c r="IMA35" s="84"/>
      <c r="IMB35" s="84"/>
      <c r="IMC35" s="84"/>
      <c r="IMD35" s="84"/>
      <c r="IME35" s="84"/>
      <c r="IMF35" s="84"/>
      <c r="IMG35" s="84"/>
      <c r="IMH35" s="84"/>
      <c r="IMI35" s="84"/>
      <c r="IMJ35" s="84"/>
      <c r="IMK35" s="84"/>
      <c r="IML35" s="84"/>
      <c r="IMM35" s="84"/>
      <c r="IMN35" s="84"/>
      <c r="IMO35" s="84"/>
      <c r="IMP35" s="84"/>
      <c r="IMQ35" s="84"/>
      <c r="IMR35" s="84"/>
      <c r="IMS35" s="84"/>
      <c r="IMT35" s="84"/>
      <c r="IMU35" s="84"/>
      <c r="IMV35" s="84"/>
      <c r="IMW35" s="84"/>
      <c r="IMX35" s="84"/>
      <c r="IMY35" s="84"/>
      <c r="IMZ35" s="84"/>
      <c r="INA35" s="84"/>
      <c r="INB35" s="84"/>
      <c r="INC35" s="84"/>
      <c r="IND35" s="84"/>
      <c r="INE35" s="84"/>
      <c r="INF35" s="84"/>
      <c r="ING35" s="84"/>
      <c r="INH35" s="84"/>
      <c r="INI35" s="84"/>
      <c r="INJ35" s="84"/>
      <c r="INK35" s="84"/>
      <c r="INL35" s="84"/>
      <c r="INM35" s="84"/>
      <c r="INN35" s="84"/>
      <c r="INO35" s="84"/>
      <c r="INP35" s="84"/>
      <c r="INQ35" s="84"/>
      <c r="INR35" s="84"/>
      <c r="INS35" s="84"/>
      <c r="INT35" s="84"/>
      <c r="INU35" s="84"/>
      <c r="INV35" s="84"/>
      <c r="INW35" s="84"/>
      <c r="INX35" s="84"/>
      <c r="INY35" s="84"/>
      <c r="INZ35" s="84"/>
      <c r="IOA35" s="84"/>
      <c r="IOB35" s="84"/>
      <c r="IOC35" s="84"/>
      <c r="IOD35" s="84"/>
      <c r="IOE35" s="84"/>
      <c r="IOF35" s="84"/>
      <c r="IOG35" s="84"/>
      <c r="IOH35" s="84"/>
      <c r="IOI35" s="84"/>
      <c r="IOJ35" s="84"/>
      <c r="IOK35" s="84"/>
      <c r="IOL35" s="84"/>
      <c r="IOM35" s="84"/>
      <c r="ION35" s="84"/>
      <c r="IOO35" s="84"/>
      <c r="IOP35" s="84"/>
      <c r="IOQ35" s="84"/>
      <c r="IOR35" s="84"/>
      <c r="IOS35" s="84"/>
      <c r="IOT35" s="84"/>
      <c r="IOU35" s="84"/>
      <c r="IOV35" s="84"/>
      <c r="IOW35" s="84"/>
      <c r="IOX35" s="84"/>
      <c r="IOY35" s="84"/>
      <c r="IOZ35" s="84"/>
      <c r="IPA35" s="84"/>
      <c r="IPB35" s="84"/>
      <c r="IPC35" s="84"/>
      <c r="IPD35" s="84"/>
      <c r="IPE35" s="84"/>
      <c r="IPF35" s="84"/>
      <c r="IPG35" s="84"/>
      <c r="IPH35" s="84"/>
      <c r="IPI35" s="84"/>
      <c r="IPJ35" s="84"/>
      <c r="IPK35" s="84"/>
      <c r="IPL35" s="84"/>
      <c r="IPM35" s="84"/>
      <c r="IPN35" s="84"/>
      <c r="IPO35" s="84"/>
      <c r="IPP35" s="84"/>
      <c r="IPQ35" s="84"/>
      <c r="IPR35" s="84"/>
      <c r="IPS35" s="84"/>
      <c r="IPT35" s="84"/>
      <c r="IPU35" s="84"/>
      <c r="IPV35" s="84"/>
      <c r="IPW35" s="84"/>
      <c r="IPX35" s="84"/>
      <c r="IPY35" s="84"/>
      <c r="IPZ35" s="84"/>
      <c r="IQA35" s="84"/>
      <c r="IQB35" s="84"/>
      <c r="IQC35" s="84"/>
      <c r="IQD35" s="84"/>
      <c r="IQE35" s="84"/>
      <c r="IQF35" s="84"/>
      <c r="IQG35" s="84"/>
      <c r="IQH35" s="84"/>
      <c r="IQI35" s="84"/>
      <c r="IQJ35" s="84"/>
      <c r="IQK35" s="84"/>
      <c r="IQL35" s="84"/>
      <c r="IQM35" s="84"/>
      <c r="IQN35" s="84"/>
      <c r="IQO35" s="84"/>
      <c r="IQP35" s="84"/>
      <c r="IQQ35" s="84"/>
      <c r="IQR35" s="84"/>
      <c r="IQS35" s="84"/>
      <c r="IQT35" s="84"/>
      <c r="IQU35" s="84"/>
      <c r="IQV35" s="84"/>
      <c r="IQW35" s="84"/>
      <c r="IQX35" s="84"/>
      <c r="IQY35" s="84"/>
      <c r="IQZ35" s="84"/>
      <c r="IRA35" s="84"/>
      <c r="IRB35" s="84"/>
      <c r="IRC35" s="84"/>
      <c r="IRD35" s="84"/>
      <c r="IRE35" s="84"/>
      <c r="IRF35" s="84"/>
      <c r="IRG35" s="84"/>
      <c r="IRH35" s="84"/>
      <c r="IRI35" s="84"/>
      <c r="IRJ35" s="84"/>
      <c r="IRK35" s="84"/>
      <c r="IRL35" s="84"/>
      <c r="IRM35" s="84"/>
      <c r="IRN35" s="84"/>
      <c r="IRO35" s="84"/>
      <c r="IRP35" s="84"/>
      <c r="IRQ35" s="84"/>
      <c r="IRR35" s="84"/>
      <c r="IRS35" s="84"/>
      <c r="IRT35" s="84"/>
      <c r="IRU35" s="84"/>
      <c r="IRV35" s="84"/>
      <c r="IRW35" s="84"/>
      <c r="IRX35" s="84"/>
      <c r="IRY35" s="84"/>
      <c r="IRZ35" s="84"/>
      <c r="ISA35" s="84"/>
      <c r="ISB35" s="84"/>
      <c r="ISC35" s="84"/>
      <c r="ISD35" s="84"/>
      <c r="ISE35" s="84"/>
      <c r="ISF35" s="84"/>
      <c r="ISG35" s="84"/>
      <c r="ISH35" s="84"/>
      <c r="ISI35" s="84"/>
      <c r="ISJ35" s="84"/>
      <c r="ISK35" s="84"/>
      <c r="ISL35" s="84"/>
      <c r="ISM35" s="84"/>
      <c r="ISN35" s="84"/>
      <c r="ISO35" s="84"/>
      <c r="ISP35" s="84"/>
      <c r="ISQ35" s="84"/>
      <c r="ISR35" s="84"/>
      <c r="ISS35" s="84"/>
      <c r="IST35" s="84"/>
      <c r="ISU35" s="84"/>
      <c r="ISV35" s="84"/>
      <c r="ISW35" s="84"/>
      <c r="ISX35" s="84"/>
      <c r="ISY35" s="84"/>
      <c r="ISZ35" s="84"/>
      <c r="ITA35" s="84"/>
      <c r="ITB35" s="84"/>
      <c r="ITC35" s="84"/>
      <c r="ITD35" s="84"/>
      <c r="ITE35" s="84"/>
      <c r="ITF35" s="84"/>
      <c r="ITG35" s="84"/>
      <c r="ITH35" s="84"/>
      <c r="ITI35" s="84"/>
      <c r="ITJ35" s="84"/>
      <c r="ITK35" s="84"/>
      <c r="ITL35" s="84"/>
      <c r="ITM35" s="84"/>
      <c r="ITN35" s="84"/>
      <c r="ITO35" s="84"/>
      <c r="ITP35" s="84"/>
      <c r="ITQ35" s="84"/>
      <c r="ITR35" s="84"/>
      <c r="ITS35" s="84"/>
      <c r="ITT35" s="84"/>
      <c r="ITU35" s="84"/>
      <c r="ITV35" s="84"/>
      <c r="ITW35" s="84"/>
      <c r="ITX35" s="84"/>
      <c r="ITY35" s="84"/>
      <c r="ITZ35" s="84"/>
      <c r="IUA35" s="84"/>
      <c r="IUB35" s="84"/>
      <c r="IUC35" s="84"/>
      <c r="IUD35" s="84"/>
      <c r="IUE35" s="84"/>
      <c r="IUF35" s="84"/>
      <c r="IUG35" s="84"/>
      <c r="IUH35" s="84"/>
      <c r="IUI35" s="84"/>
      <c r="IUJ35" s="84"/>
      <c r="IUK35" s="84"/>
      <c r="IUL35" s="84"/>
      <c r="IUM35" s="84"/>
      <c r="IUN35" s="84"/>
      <c r="IUO35" s="84"/>
      <c r="IUP35" s="84"/>
      <c r="IUQ35" s="84"/>
      <c r="IUR35" s="84"/>
      <c r="IUS35" s="84"/>
      <c r="IUT35" s="84"/>
      <c r="IUU35" s="84"/>
      <c r="IUV35" s="84"/>
      <c r="IUW35" s="84"/>
      <c r="IUX35" s="84"/>
      <c r="IUY35" s="84"/>
      <c r="IUZ35" s="84"/>
      <c r="IVA35" s="84"/>
      <c r="IVB35" s="84"/>
      <c r="IVC35" s="84"/>
      <c r="IVD35" s="84"/>
      <c r="IVE35" s="84"/>
      <c r="IVF35" s="84"/>
      <c r="IVG35" s="84"/>
      <c r="IVH35" s="84"/>
      <c r="IVI35" s="84"/>
      <c r="IVJ35" s="84"/>
      <c r="IVK35" s="84"/>
      <c r="IVL35" s="84"/>
      <c r="IVM35" s="84"/>
      <c r="IVN35" s="84"/>
      <c r="IVO35" s="84"/>
      <c r="IVP35" s="84"/>
      <c r="IVQ35" s="84"/>
      <c r="IVR35" s="84"/>
      <c r="IVS35" s="84"/>
      <c r="IVT35" s="84"/>
      <c r="IVU35" s="84"/>
      <c r="IVV35" s="84"/>
      <c r="IVW35" s="84"/>
      <c r="IVX35" s="84"/>
      <c r="IVY35" s="84"/>
      <c r="IVZ35" s="84"/>
      <c r="IWA35" s="84"/>
      <c r="IWB35" s="84"/>
      <c r="IWC35" s="84"/>
      <c r="IWD35" s="84"/>
      <c r="IWE35" s="84"/>
      <c r="IWF35" s="84"/>
      <c r="IWG35" s="84"/>
      <c r="IWH35" s="84"/>
      <c r="IWI35" s="84"/>
      <c r="IWJ35" s="84"/>
      <c r="IWK35" s="84"/>
      <c r="IWL35" s="84"/>
      <c r="IWM35" s="84"/>
      <c r="IWN35" s="84"/>
      <c r="IWO35" s="84"/>
      <c r="IWP35" s="84"/>
      <c r="IWQ35" s="84"/>
      <c r="IWR35" s="84"/>
      <c r="IWS35" s="84"/>
      <c r="IWT35" s="84"/>
      <c r="IWU35" s="84"/>
      <c r="IWV35" s="84"/>
      <c r="IWW35" s="84"/>
      <c r="IWX35" s="84"/>
      <c r="IWY35" s="84"/>
      <c r="IWZ35" s="84"/>
      <c r="IXA35" s="84"/>
      <c r="IXB35" s="84"/>
      <c r="IXC35" s="84"/>
      <c r="IXD35" s="84"/>
      <c r="IXE35" s="84"/>
      <c r="IXF35" s="84"/>
      <c r="IXG35" s="84"/>
      <c r="IXH35" s="84"/>
      <c r="IXI35" s="84"/>
      <c r="IXJ35" s="84"/>
      <c r="IXK35" s="84"/>
      <c r="IXL35" s="84"/>
      <c r="IXM35" s="84"/>
      <c r="IXN35" s="84"/>
      <c r="IXO35" s="84"/>
      <c r="IXP35" s="84"/>
      <c r="IXQ35" s="84"/>
      <c r="IXR35" s="84"/>
      <c r="IXS35" s="84"/>
      <c r="IXT35" s="84"/>
      <c r="IXU35" s="84"/>
      <c r="IXV35" s="84"/>
      <c r="IXW35" s="84"/>
      <c r="IXX35" s="84"/>
      <c r="IXY35" s="84"/>
      <c r="IXZ35" s="84"/>
      <c r="IYA35" s="84"/>
      <c r="IYB35" s="84"/>
      <c r="IYC35" s="84"/>
      <c r="IYD35" s="84"/>
      <c r="IYE35" s="84"/>
      <c r="IYF35" s="84"/>
      <c r="IYG35" s="84"/>
      <c r="IYH35" s="84"/>
      <c r="IYI35" s="84"/>
      <c r="IYJ35" s="84"/>
      <c r="IYK35" s="84"/>
      <c r="IYL35" s="84"/>
      <c r="IYM35" s="84"/>
      <c r="IYN35" s="84"/>
      <c r="IYO35" s="84"/>
      <c r="IYP35" s="84"/>
      <c r="IYQ35" s="84"/>
      <c r="IYR35" s="84"/>
      <c r="IYS35" s="84"/>
      <c r="IYT35" s="84"/>
      <c r="IYU35" s="84"/>
      <c r="IYV35" s="84"/>
      <c r="IYW35" s="84"/>
      <c r="IYX35" s="84"/>
      <c r="IYY35" s="84"/>
      <c r="IYZ35" s="84"/>
      <c r="IZA35" s="84"/>
      <c r="IZB35" s="84"/>
      <c r="IZC35" s="84"/>
      <c r="IZD35" s="84"/>
      <c r="IZE35" s="84"/>
      <c r="IZF35" s="84"/>
      <c r="IZG35" s="84"/>
      <c r="IZH35" s="84"/>
      <c r="IZI35" s="84"/>
      <c r="IZJ35" s="84"/>
      <c r="IZK35" s="84"/>
      <c r="IZL35" s="84"/>
      <c r="IZM35" s="84"/>
      <c r="IZN35" s="84"/>
      <c r="IZO35" s="84"/>
      <c r="IZP35" s="84"/>
      <c r="IZQ35" s="84"/>
      <c r="IZR35" s="84"/>
      <c r="IZS35" s="84"/>
      <c r="IZT35" s="84"/>
      <c r="IZU35" s="84"/>
      <c r="IZV35" s="84"/>
      <c r="IZW35" s="84"/>
      <c r="IZX35" s="84"/>
      <c r="IZY35" s="84"/>
      <c r="IZZ35" s="84"/>
      <c r="JAA35" s="84"/>
      <c r="JAB35" s="84"/>
      <c r="JAC35" s="84"/>
      <c r="JAD35" s="84"/>
      <c r="JAE35" s="84"/>
      <c r="JAF35" s="84"/>
      <c r="JAG35" s="84"/>
      <c r="JAH35" s="84"/>
      <c r="JAI35" s="84"/>
      <c r="JAJ35" s="84"/>
      <c r="JAK35" s="84"/>
      <c r="JAL35" s="84"/>
      <c r="JAM35" s="84"/>
      <c r="JAN35" s="84"/>
      <c r="JAO35" s="84"/>
      <c r="JAP35" s="84"/>
      <c r="JAQ35" s="84"/>
      <c r="JAR35" s="84"/>
      <c r="JAS35" s="84"/>
      <c r="JAT35" s="84"/>
      <c r="JAU35" s="84"/>
      <c r="JAV35" s="84"/>
      <c r="JAW35" s="84"/>
      <c r="JAX35" s="84"/>
      <c r="JAY35" s="84"/>
      <c r="JAZ35" s="84"/>
      <c r="JBA35" s="84"/>
      <c r="JBB35" s="84"/>
      <c r="JBC35" s="84"/>
      <c r="JBD35" s="84"/>
      <c r="JBE35" s="84"/>
      <c r="JBF35" s="84"/>
      <c r="JBG35" s="84"/>
      <c r="JBH35" s="84"/>
      <c r="JBI35" s="84"/>
      <c r="JBJ35" s="84"/>
      <c r="JBK35" s="84"/>
      <c r="JBL35" s="84"/>
      <c r="JBM35" s="84"/>
      <c r="JBN35" s="84"/>
      <c r="JBO35" s="84"/>
      <c r="JBP35" s="84"/>
      <c r="JBQ35" s="84"/>
      <c r="JBR35" s="84"/>
      <c r="JBS35" s="84"/>
      <c r="JBT35" s="84"/>
      <c r="JBU35" s="84"/>
      <c r="JBV35" s="84"/>
      <c r="JBW35" s="84"/>
      <c r="JBX35" s="84"/>
      <c r="JBY35" s="84"/>
      <c r="JBZ35" s="84"/>
      <c r="JCA35" s="84"/>
      <c r="JCB35" s="84"/>
      <c r="JCC35" s="84"/>
      <c r="JCD35" s="84"/>
      <c r="JCE35" s="84"/>
      <c r="JCF35" s="84"/>
      <c r="JCG35" s="84"/>
      <c r="JCH35" s="84"/>
      <c r="JCI35" s="84"/>
      <c r="JCJ35" s="84"/>
      <c r="JCK35" s="84"/>
      <c r="JCL35" s="84"/>
      <c r="JCM35" s="84"/>
      <c r="JCN35" s="84"/>
      <c r="JCO35" s="84"/>
      <c r="JCP35" s="84"/>
      <c r="JCQ35" s="84"/>
      <c r="JCR35" s="84"/>
      <c r="JCS35" s="84"/>
      <c r="JCT35" s="84"/>
      <c r="JCU35" s="84"/>
      <c r="JCV35" s="84"/>
      <c r="JCW35" s="84"/>
      <c r="JCX35" s="84"/>
      <c r="JCY35" s="84"/>
      <c r="JCZ35" s="84"/>
      <c r="JDA35" s="84"/>
      <c r="JDB35" s="84"/>
      <c r="JDC35" s="84"/>
      <c r="JDD35" s="84"/>
      <c r="JDE35" s="84"/>
      <c r="JDF35" s="84"/>
      <c r="JDG35" s="84"/>
      <c r="JDH35" s="84"/>
      <c r="JDI35" s="84"/>
      <c r="JDJ35" s="84"/>
      <c r="JDK35" s="84"/>
      <c r="JDL35" s="84"/>
      <c r="JDM35" s="84"/>
      <c r="JDN35" s="84"/>
      <c r="JDO35" s="84"/>
      <c r="JDP35" s="84"/>
      <c r="JDQ35" s="84"/>
      <c r="JDR35" s="84"/>
      <c r="JDS35" s="84"/>
      <c r="JDT35" s="84"/>
      <c r="JDU35" s="84"/>
      <c r="JDV35" s="84"/>
      <c r="JDW35" s="84"/>
      <c r="JDX35" s="84"/>
      <c r="JDY35" s="84"/>
      <c r="JDZ35" s="84"/>
      <c r="JEA35" s="84"/>
      <c r="JEB35" s="84"/>
      <c r="JEC35" s="84"/>
      <c r="JED35" s="84"/>
      <c r="JEE35" s="84"/>
      <c r="JEF35" s="84"/>
      <c r="JEG35" s="84"/>
      <c r="JEH35" s="84"/>
      <c r="JEI35" s="84"/>
      <c r="JEJ35" s="84"/>
      <c r="JEK35" s="84"/>
      <c r="JEL35" s="84"/>
      <c r="JEM35" s="84"/>
      <c r="JEN35" s="84"/>
      <c r="JEO35" s="84"/>
      <c r="JEP35" s="84"/>
      <c r="JEQ35" s="84"/>
      <c r="JER35" s="84"/>
      <c r="JES35" s="84"/>
      <c r="JET35" s="84"/>
      <c r="JEU35" s="84"/>
      <c r="JEV35" s="84"/>
      <c r="JEW35" s="84"/>
      <c r="JEX35" s="84"/>
      <c r="JEY35" s="84"/>
      <c r="JEZ35" s="84"/>
      <c r="JFA35" s="84"/>
      <c r="JFB35" s="84"/>
      <c r="JFC35" s="84"/>
      <c r="JFD35" s="84"/>
      <c r="JFE35" s="84"/>
      <c r="JFF35" s="84"/>
      <c r="JFG35" s="84"/>
      <c r="JFH35" s="84"/>
      <c r="JFI35" s="84"/>
      <c r="JFJ35" s="84"/>
      <c r="JFK35" s="84"/>
      <c r="JFL35" s="84"/>
      <c r="JFM35" s="84"/>
      <c r="JFN35" s="84"/>
      <c r="JFO35" s="84"/>
      <c r="JFP35" s="84"/>
      <c r="JFQ35" s="84"/>
      <c r="JFR35" s="84"/>
      <c r="JFS35" s="84"/>
      <c r="JFT35" s="84"/>
      <c r="JFU35" s="84"/>
      <c r="JFV35" s="84"/>
      <c r="JFW35" s="84"/>
      <c r="JFX35" s="84"/>
      <c r="JFY35" s="84"/>
      <c r="JFZ35" s="84"/>
      <c r="JGA35" s="84"/>
      <c r="JGB35" s="84"/>
      <c r="JGC35" s="84"/>
      <c r="JGD35" s="84"/>
      <c r="JGE35" s="84"/>
      <c r="JGF35" s="84"/>
      <c r="JGG35" s="84"/>
      <c r="JGH35" s="84"/>
      <c r="JGI35" s="84"/>
      <c r="JGJ35" s="84"/>
      <c r="JGK35" s="84"/>
      <c r="JGL35" s="84"/>
      <c r="JGM35" s="84"/>
      <c r="JGN35" s="84"/>
      <c r="JGO35" s="84"/>
      <c r="JGP35" s="84"/>
      <c r="JGQ35" s="84"/>
      <c r="JGR35" s="84"/>
      <c r="JGS35" s="84"/>
      <c r="JGT35" s="84"/>
      <c r="JGU35" s="84"/>
      <c r="JGV35" s="84"/>
      <c r="JGW35" s="84"/>
      <c r="JGX35" s="84"/>
      <c r="JGY35" s="84"/>
      <c r="JGZ35" s="84"/>
      <c r="JHA35" s="84"/>
      <c r="JHB35" s="84"/>
      <c r="JHC35" s="84"/>
      <c r="JHD35" s="84"/>
      <c r="JHE35" s="84"/>
      <c r="JHF35" s="84"/>
      <c r="JHG35" s="84"/>
      <c r="JHH35" s="84"/>
      <c r="JHI35" s="84"/>
      <c r="JHJ35" s="84"/>
      <c r="JHK35" s="84"/>
      <c r="JHL35" s="84"/>
      <c r="JHM35" s="84"/>
      <c r="JHN35" s="84"/>
      <c r="JHO35" s="84"/>
      <c r="JHP35" s="84"/>
      <c r="JHQ35" s="84"/>
      <c r="JHR35" s="84"/>
      <c r="JHS35" s="84"/>
      <c r="JHT35" s="84"/>
      <c r="JHU35" s="84"/>
      <c r="JHV35" s="84"/>
      <c r="JHW35" s="84"/>
      <c r="JHX35" s="84"/>
      <c r="JHY35" s="84"/>
      <c r="JHZ35" s="84"/>
      <c r="JIA35" s="84"/>
      <c r="JIB35" s="84"/>
      <c r="JIC35" s="84"/>
      <c r="JID35" s="84"/>
      <c r="JIE35" s="84"/>
      <c r="JIF35" s="84"/>
      <c r="JIG35" s="84"/>
      <c r="JIH35" s="84"/>
      <c r="JII35" s="84"/>
      <c r="JIJ35" s="84"/>
      <c r="JIK35" s="84"/>
      <c r="JIL35" s="84"/>
      <c r="JIM35" s="84"/>
      <c r="JIN35" s="84"/>
      <c r="JIO35" s="84"/>
      <c r="JIP35" s="84"/>
      <c r="JIQ35" s="84"/>
      <c r="JIR35" s="84"/>
      <c r="JIS35" s="84"/>
      <c r="JIT35" s="84"/>
      <c r="JIU35" s="84"/>
      <c r="JIV35" s="84"/>
      <c r="JIW35" s="84"/>
      <c r="JIX35" s="84"/>
      <c r="JIY35" s="84"/>
      <c r="JIZ35" s="84"/>
      <c r="JJA35" s="84"/>
      <c r="JJB35" s="84"/>
      <c r="JJC35" s="84"/>
      <c r="JJD35" s="84"/>
      <c r="JJE35" s="84"/>
      <c r="JJF35" s="84"/>
      <c r="JJG35" s="84"/>
      <c r="JJH35" s="84"/>
      <c r="JJI35" s="84"/>
      <c r="JJJ35" s="84"/>
      <c r="JJK35" s="84"/>
      <c r="JJL35" s="84"/>
      <c r="JJM35" s="84"/>
      <c r="JJN35" s="84"/>
      <c r="JJO35" s="84"/>
      <c r="JJP35" s="84"/>
      <c r="JJQ35" s="84"/>
      <c r="JJR35" s="84"/>
      <c r="JJS35" s="84"/>
      <c r="JJT35" s="84"/>
      <c r="JJU35" s="84"/>
      <c r="JJV35" s="84"/>
      <c r="JJW35" s="84"/>
      <c r="JJX35" s="84"/>
      <c r="JJY35" s="84"/>
      <c r="JJZ35" s="84"/>
      <c r="JKA35" s="84"/>
      <c r="JKB35" s="84"/>
      <c r="JKC35" s="84"/>
      <c r="JKD35" s="84"/>
      <c r="JKE35" s="84"/>
      <c r="JKF35" s="84"/>
      <c r="JKG35" s="84"/>
      <c r="JKH35" s="84"/>
      <c r="JKI35" s="84"/>
      <c r="JKJ35" s="84"/>
      <c r="JKK35" s="84"/>
      <c r="JKL35" s="84"/>
      <c r="JKM35" s="84"/>
      <c r="JKN35" s="84"/>
      <c r="JKO35" s="84"/>
      <c r="JKP35" s="84"/>
      <c r="JKQ35" s="84"/>
      <c r="JKR35" s="84"/>
      <c r="JKS35" s="84"/>
      <c r="JKT35" s="84"/>
      <c r="JKU35" s="84"/>
      <c r="JKV35" s="84"/>
      <c r="JKW35" s="84"/>
      <c r="JKX35" s="84"/>
      <c r="JKY35" s="84"/>
      <c r="JKZ35" s="84"/>
      <c r="JLA35" s="84"/>
      <c r="JLB35" s="84"/>
      <c r="JLC35" s="84"/>
      <c r="JLD35" s="84"/>
      <c r="JLE35" s="84"/>
      <c r="JLF35" s="84"/>
      <c r="JLG35" s="84"/>
      <c r="JLH35" s="84"/>
      <c r="JLI35" s="84"/>
      <c r="JLJ35" s="84"/>
      <c r="JLK35" s="84"/>
      <c r="JLL35" s="84"/>
      <c r="JLM35" s="84"/>
      <c r="JLN35" s="84"/>
      <c r="JLO35" s="84"/>
      <c r="JLP35" s="84"/>
      <c r="JLQ35" s="84"/>
      <c r="JLR35" s="84"/>
      <c r="JLS35" s="84"/>
      <c r="JLT35" s="84"/>
      <c r="JLU35" s="84"/>
      <c r="JLV35" s="84"/>
      <c r="JLW35" s="84"/>
      <c r="JLX35" s="84"/>
      <c r="JLY35" s="84"/>
      <c r="JLZ35" s="84"/>
      <c r="JMA35" s="84"/>
      <c r="JMB35" s="84"/>
      <c r="JMC35" s="84"/>
      <c r="JMD35" s="84"/>
      <c r="JME35" s="84"/>
      <c r="JMF35" s="84"/>
      <c r="JMG35" s="84"/>
      <c r="JMH35" s="84"/>
      <c r="JMI35" s="84"/>
      <c r="JMJ35" s="84"/>
      <c r="JMK35" s="84"/>
      <c r="JML35" s="84"/>
      <c r="JMM35" s="84"/>
      <c r="JMN35" s="84"/>
      <c r="JMO35" s="84"/>
      <c r="JMP35" s="84"/>
      <c r="JMQ35" s="84"/>
      <c r="JMR35" s="84"/>
      <c r="JMS35" s="84"/>
      <c r="JMT35" s="84"/>
      <c r="JMU35" s="84"/>
      <c r="JMV35" s="84"/>
      <c r="JMW35" s="84"/>
      <c r="JMX35" s="84"/>
      <c r="JMY35" s="84"/>
      <c r="JMZ35" s="84"/>
      <c r="JNA35" s="84"/>
      <c r="JNB35" s="84"/>
      <c r="JNC35" s="84"/>
      <c r="JND35" s="84"/>
      <c r="JNE35" s="84"/>
      <c r="JNF35" s="84"/>
      <c r="JNG35" s="84"/>
      <c r="JNH35" s="84"/>
      <c r="JNI35" s="84"/>
      <c r="JNJ35" s="84"/>
      <c r="JNK35" s="84"/>
      <c r="JNL35" s="84"/>
      <c r="JNM35" s="84"/>
      <c r="JNN35" s="84"/>
      <c r="JNO35" s="84"/>
      <c r="JNP35" s="84"/>
      <c r="JNQ35" s="84"/>
      <c r="JNR35" s="84"/>
      <c r="JNS35" s="84"/>
      <c r="JNT35" s="84"/>
      <c r="JNU35" s="84"/>
      <c r="JNV35" s="84"/>
      <c r="JNW35" s="84"/>
      <c r="JNX35" s="84"/>
      <c r="JNY35" s="84"/>
      <c r="JNZ35" s="84"/>
      <c r="JOA35" s="84"/>
      <c r="JOB35" s="84"/>
      <c r="JOC35" s="84"/>
      <c r="JOD35" s="84"/>
      <c r="JOE35" s="84"/>
      <c r="JOF35" s="84"/>
      <c r="JOG35" s="84"/>
      <c r="JOH35" s="84"/>
      <c r="JOI35" s="84"/>
      <c r="JOJ35" s="84"/>
      <c r="JOK35" s="84"/>
      <c r="JOL35" s="84"/>
      <c r="JOM35" s="84"/>
      <c r="JON35" s="84"/>
      <c r="JOO35" s="84"/>
      <c r="JOP35" s="84"/>
      <c r="JOQ35" s="84"/>
      <c r="JOR35" s="84"/>
      <c r="JOS35" s="84"/>
      <c r="JOT35" s="84"/>
      <c r="JOU35" s="84"/>
      <c r="JOV35" s="84"/>
      <c r="JOW35" s="84"/>
      <c r="JOX35" s="84"/>
      <c r="JOY35" s="84"/>
      <c r="JOZ35" s="84"/>
      <c r="JPA35" s="84"/>
      <c r="JPB35" s="84"/>
      <c r="JPC35" s="84"/>
      <c r="JPD35" s="84"/>
      <c r="JPE35" s="84"/>
      <c r="JPF35" s="84"/>
      <c r="JPG35" s="84"/>
      <c r="JPH35" s="84"/>
      <c r="JPI35" s="84"/>
      <c r="JPJ35" s="84"/>
      <c r="JPK35" s="84"/>
      <c r="JPL35" s="84"/>
      <c r="JPM35" s="84"/>
      <c r="JPN35" s="84"/>
      <c r="JPO35" s="84"/>
      <c r="JPP35" s="84"/>
      <c r="JPQ35" s="84"/>
      <c r="JPR35" s="84"/>
      <c r="JPS35" s="84"/>
      <c r="JPT35" s="84"/>
      <c r="JPU35" s="84"/>
      <c r="JPV35" s="84"/>
      <c r="JPW35" s="84"/>
      <c r="JPX35" s="84"/>
      <c r="JPY35" s="84"/>
      <c r="JPZ35" s="84"/>
      <c r="JQA35" s="84"/>
      <c r="JQB35" s="84"/>
      <c r="JQC35" s="84"/>
      <c r="JQD35" s="84"/>
      <c r="JQE35" s="84"/>
      <c r="JQF35" s="84"/>
      <c r="JQG35" s="84"/>
      <c r="JQH35" s="84"/>
      <c r="JQI35" s="84"/>
      <c r="JQJ35" s="84"/>
      <c r="JQK35" s="84"/>
      <c r="JQL35" s="84"/>
      <c r="JQM35" s="84"/>
      <c r="JQN35" s="84"/>
      <c r="JQO35" s="84"/>
      <c r="JQP35" s="84"/>
      <c r="JQQ35" s="84"/>
      <c r="JQR35" s="84"/>
      <c r="JQS35" s="84"/>
      <c r="JQT35" s="84"/>
      <c r="JQU35" s="84"/>
      <c r="JQV35" s="84"/>
      <c r="JQW35" s="84"/>
      <c r="JQX35" s="84"/>
      <c r="JQY35" s="84"/>
      <c r="JQZ35" s="84"/>
      <c r="JRA35" s="84"/>
      <c r="JRB35" s="84"/>
      <c r="JRC35" s="84"/>
      <c r="JRD35" s="84"/>
      <c r="JRE35" s="84"/>
      <c r="JRF35" s="84"/>
      <c r="JRG35" s="84"/>
      <c r="JRH35" s="84"/>
      <c r="JRI35" s="84"/>
      <c r="JRJ35" s="84"/>
      <c r="JRK35" s="84"/>
      <c r="JRL35" s="84"/>
      <c r="JRM35" s="84"/>
      <c r="JRN35" s="84"/>
      <c r="JRO35" s="84"/>
      <c r="JRP35" s="84"/>
      <c r="JRQ35" s="84"/>
      <c r="JRR35" s="84"/>
      <c r="JRS35" s="84"/>
      <c r="JRT35" s="84"/>
      <c r="JRU35" s="84"/>
      <c r="JRV35" s="84"/>
      <c r="JRW35" s="84"/>
      <c r="JRX35" s="84"/>
      <c r="JRY35" s="84"/>
      <c r="JRZ35" s="84"/>
      <c r="JSA35" s="84"/>
      <c r="JSB35" s="84"/>
      <c r="JSC35" s="84"/>
      <c r="JSD35" s="84"/>
      <c r="JSE35" s="84"/>
      <c r="JSF35" s="84"/>
      <c r="JSG35" s="84"/>
      <c r="JSH35" s="84"/>
      <c r="JSI35" s="84"/>
      <c r="JSJ35" s="84"/>
      <c r="JSK35" s="84"/>
      <c r="JSL35" s="84"/>
      <c r="JSM35" s="84"/>
      <c r="JSN35" s="84"/>
      <c r="JSO35" s="84"/>
      <c r="JSP35" s="84"/>
      <c r="JSQ35" s="84"/>
      <c r="JSR35" s="84"/>
      <c r="JSS35" s="84"/>
      <c r="JST35" s="84"/>
      <c r="JSU35" s="84"/>
      <c r="JSV35" s="84"/>
      <c r="JSW35" s="84"/>
      <c r="JSX35" s="84"/>
      <c r="JSY35" s="84"/>
      <c r="JSZ35" s="84"/>
      <c r="JTA35" s="84"/>
      <c r="JTB35" s="84"/>
      <c r="JTC35" s="84"/>
      <c r="JTD35" s="84"/>
      <c r="JTE35" s="84"/>
      <c r="JTF35" s="84"/>
      <c r="JTG35" s="84"/>
      <c r="JTH35" s="84"/>
      <c r="JTI35" s="84"/>
      <c r="JTJ35" s="84"/>
      <c r="JTK35" s="84"/>
      <c r="JTL35" s="84"/>
      <c r="JTM35" s="84"/>
      <c r="JTN35" s="84"/>
      <c r="JTO35" s="84"/>
      <c r="JTP35" s="84"/>
      <c r="JTQ35" s="84"/>
      <c r="JTR35" s="84"/>
      <c r="JTS35" s="84"/>
      <c r="JTT35" s="84"/>
      <c r="JTU35" s="84"/>
      <c r="JTV35" s="84"/>
      <c r="JTW35" s="84"/>
      <c r="JTX35" s="84"/>
      <c r="JTY35" s="84"/>
      <c r="JTZ35" s="84"/>
      <c r="JUA35" s="84"/>
      <c r="JUB35" s="84"/>
      <c r="JUC35" s="84"/>
      <c r="JUD35" s="84"/>
      <c r="JUE35" s="84"/>
      <c r="JUF35" s="84"/>
      <c r="JUG35" s="84"/>
      <c r="JUH35" s="84"/>
      <c r="JUI35" s="84"/>
      <c r="JUJ35" s="84"/>
      <c r="JUK35" s="84"/>
      <c r="JUL35" s="84"/>
      <c r="JUM35" s="84"/>
      <c r="JUN35" s="84"/>
      <c r="JUO35" s="84"/>
      <c r="JUP35" s="84"/>
      <c r="JUQ35" s="84"/>
      <c r="JUR35" s="84"/>
      <c r="JUS35" s="84"/>
      <c r="JUT35" s="84"/>
      <c r="JUU35" s="84"/>
      <c r="JUV35" s="84"/>
      <c r="JUW35" s="84"/>
      <c r="JUX35" s="84"/>
      <c r="JUY35" s="84"/>
      <c r="JUZ35" s="84"/>
      <c r="JVA35" s="84"/>
      <c r="JVB35" s="84"/>
      <c r="JVC35" s="84"/>
      <c r="JVD35" s="84"/>
      <c r="JVE35" s="84"/>
      <c r="JVF35" s="84"/>
      <c r="JVG35" s="84"/>
      <c r="JVH35" s="84"/>
      <c r="JVI35" s="84"/>
      <c r="JVJ35" s="84"/>
      <c r="JVK35" s="84"/>
      <c r="JVL35" s="84"/>
      <c r="JVM35" s="84"/>
      <c r="JVN35" s="84"/>
      <c r="JVO35" s="84"/>
      <c r="JVP35" s="84"/>
      <c r="JVQ35" s="84"/>
      <c r="JVR35" s="84"/>
      <c r="JVS35" s="84"/>
      <c r="JVT35" s="84"/>
      <c r="JVU35" s="84"/>
      <c r="JVV35" s="84"/>
      <c r="JVW35" s="84"/>
      <c r="JVX35" s="84"/>
      <c r="JVY35" s="84"/>
      <c r="JVZ35" s="84"/>
      <c r="JWA35" s="84"/>
      <c r="JWB35" s="84"/>
      <c r="JWC35" s="84"/>
      <c r="JWD35" s="84"/>
      <c r="JWE35" s="84"/>
      <c r="JWF35" s="84"/>
      <c r="JWG35" s="84"/>
      <c r="JWH35" s="84"/>
      <c r="JWI35" s="84"/>
      <c r="JWJ35" s="84"/>
      <c r="JWK35" s="84"/>
      <c r="JWL35" s="84"/>
      <c r="JWM35" s="84"/>
      <c r="JWN35" s="84"/>
      <c r="JWO35" s="84"/>
      <c r="JWP35" s="84"/>
      <c r="JWQ35" s="84"/>
      <c r="JWR35" s="84"/>
      <c r="JWS35" s="84"/>
      <c r="JWT35" s="84"/>
      <c r="JWU35" s="84"/>
      <c r="JWV35" s="84"/>
      <c r="JWW35" s="84"/>
      <c r="JWX35" s="84"/>
      <c r="JWY35" s="84"/>
      <c r="JWZ35" s="84"/>
      <c r="JXA35" s="84"/>
      <c r="JXB35" s="84"/>
      <c r="JXC35" s="84"/>
      <c r="JXD35" s="84"/>
      <c r="JXE35" s="84"/>
      <c r="JXF35" s="84"/>
      <c r="JXG35" s="84"/>
      <c r="JXH35" s="84"/>
      <c r="JXI35" s="84"/>
      <c r="JXJ35" s="84"/>
      <c r="JXK35" s="84"/>
      <c r="JXL35" s="84"/>
      <c r="JXM35" s="84"/>
      <c r="JXN35" s="84"/>
      <c r="JXO35" s="84"/>
      <c r="JXP35" s="84"/>
      <c r="JXQ35" s="84"/>
      <c r="JXR35" s="84"/>
      <c r="JXS35" s="84"/>
      <c r="JXT35" s="84"/>
      <c r="JXU35" s="84"/>
      <c r="JXV35" s="84"/>
      <c r="JXW35" s="84"/>
      <c r="JXX35" s="84"/>
      <c r="JXY35" s="84"/>
      <c r="JXZ35" s="84"/>
      <c r="JYA35" s="84"/>
      <c r="JYB35" s="84"/>
      <c r="JYC35" s="84"/>
      <c r="JYD35" s="84"/>
      <c r="JYE35" s="84"/>
      <c r="JYF35" s="84"/>
      <c r="JYG35" s="84"/>
      <c r="JYH35" s="84"/>
      <c r="JYI35" s="84"/>
      <c r="JYJ35" s="84"/>
      <c r="JYK35" s="84"/>
      <c r="JYL35" s="84"/>
      <c r="JYM35" s="84"/>
      <c r="JYN35" s="84"/>
      <c r="JYO35" s="84"/>
      <c r="JYP35" s="84"/>
      <c r="JYQ35" s="84"/>
      <c r="JYR35" s="84"/>
      <c r="JYS35" s="84"/>
      <c r="JYT35" s="84"/>
      <c r="JYU35" s="84"/>
      <c r="JYV35" s="84"/>
      <c r="JYW35" s="84"/>
      <c r="JYX35" s="84"/>
      <c r="JYY35" s="84"/>
      <c r="JYZ35" s="84"/>
      <c r="JZA35" s="84"/>
      <c r="JZB35" s="84"/>
      <c r="JZC35" s="84"/>
      <c r="JZD35" s="84"/>
      <c r="JZE35" s="84"/>
      <c r="JZF35" s="84"/>
      <c r="JZG35" s="84"/>
      <c r="JZH35" s="84"/>
      <c r="JZI35" s="84"/>
      <c r="JZJ35" s="84"/>
      <c r="JZK35" s="84"/>
      <c r="JZL35" s="84"/>
      <c r="JZM35" s="84"/>
      <c r="JZN35" s="84"/>
      <c r="JZO35" s="84"/>
      <c r="JZP35" s="84"/>
      <c r="JZQ35" s="84"/>
      <c r="JZR35" s="84"/>
      <c r="JZS35" s="84"/>
      <c r="JZT35" s="84"/>
      <c r="JZU35" s="84"/>
      <c r="JZV35" s="84"/>
      <c r="JZW35" s="84"/>
      <c r="JZX35" s="84"/>
      <c r="JZY35" s="84"/>
      <c r="JZZ35" s="84"/>
      <c r="KAA35" s="84"/>
      <c r="KAB35" s="84"/>
      <c r="KAC35" s="84"/>
      <c r="KAD35" s="84"/>
      <c r="KAE35" s="84"/>
      <c r="KAF35" s="84"/>
      <c r="KAG35" s="84"/>
      <c r="KAH35" s="84"/>
      <c r="KAI35" s="84"/>
      <c r="KAJ35" s="84"/>
      <c r="KAK35" s="84"/>
      <c r="KAL35" s="84"/>
      <c r="KAM35" s="84"/>
      <c r="KAN35" s="84"/>
      <c r="KAO35" s="84"/>
      <c r="KAP35" s="84"/>
      <c r="KAQ35" s="84"/>
      <c r="KAR35" s="84"/>
      <c r="KAS35" s="84"/>
      <c r="KAT35" s="84"/>
      <c r="KAU35" s="84"/>
      <c r="KAV35" s="84"/>
      <c r="KAW35" s="84"/>
      <c r="KAX35" s="84"/>
      <c r="KAY35" s="84"/>
      <c r="KAZ35" s="84"/>
      <c r="KBA35" s="84"/>
      <c r="KBB35" s="84"/>
      <c r="KBC35" s="84"/>
      <c r="KBD35" s="84"/>
      <c r="KBE35" s="84"/>
      <c r="KBF35" s="84"/>
      <c r="KBG35" s="84"/>
      <c r="KBH35" s="84"/>
      <c r="KBI35" s="84"/>
      <c r="KBJ35" s="84"/>
      <c r="KBK35" s="84"/>
      <c r="KBL35" s="84"/>
      <c r="KBM35" s="84"/>
      <c r="KBN35" s="84"/>
      <c r="KBO35" s="84"/>
      <c r="KBP35" s="84"/>
      <c r="KBQ35" s="84"/>
      <c r="KBR35" s="84"/>
      <c r="KBS35" s="84"/>
      <c r="KBT35" s="84"/>
      <c r="KBU35" s="84"/>
      <c r="KBV35" s="84"/>
      <c r="KBW35" s="84"/>
      <c r="KBX35" s="84"/>
      <c r="KBY35" s="84"/>
      <c r="KBZ35" s="84"/>
      <c r="KCA35" s="84"/>
      <c r="KCB35" s="84"/>
      <c r="KCC35" s="84"/>
      <c r="KCD35" s="84"/>
      <c r="KCE35" s="84"/>
      <c r="KCF35" s="84"/>
      <c r="KCG35" s="84"/>
      <c r="KCH35" s="84"/>
      <c r="KCI35" s="84"/>
      <c r="KCJ35" s="84"/>
      <c r="KCK35" s="84"/>
      <c r="KCL35" s="84"/>
      <c r="KCM35" s="84"/>
      <c r="KCN35" s="84"/>
      <c r="KCO35" s="84"/>
      <c r="KCP35" s="84"/>
      <c r="KCQ35" s="84"/>
      <c r="KCR35" s="84"/>
      <c r="KCS35" s="84"/>
      <c r="KCT35" s="84"/>
      <c r="KCU35" s="84"/>
      <c r="KCV35" s="84"/>
      <c r="KCW35" s="84"/>
      <c r="KCX35" s="84"/>
      <c r="KCY35" s="84"/>
      <c r="KCZ35" s="84"/>
      <c r="KDA35" s="84"/>
      <c r="KDB35" s="84"/>
      <c r="KDC35" s="84"/>
      <c r="KDD35" s="84"/>
      <c r="KDE35" s="84"/>
      <c r="KDF35" s="84"/>
      <c r="KDG35" s="84"/>
      <c r="KDH35" s="84"/>
      <c r="KDI35" s="84"/>
      <c r="KDJ35" s="84"/>
      <c r="KDK35" s="84"/>
      <c r="KDL35" s="84"/>
      <c r="KDM35" s="84"/>
      <c r="KDN35" s="84"/>
      <c r="KDO35" s="84"/>
      <c r="KDP35" s="84"/>
      <c r="KDQ35" s="84"/>
      <c r="KDR35" s="84"/>
      <c r="KDS35" s="84"/>
      <c r="KDT35" s="84"/>
      <c r="KDU35" s="84"/>
      <c r="KDV35" s="84"/>
      <c r="KDW35" s="84"/>
      <c r="KDX35" s="84"/>
      <c r="KDY35" s="84"/>
      <c r="KDZ35" s="84"/>
      <c r="KEA35" s="84"/>
      <c r="KEB35" s="84"/>
      <c r="KEC35" s="84"/>
      <c r="KED35" s="84"/>
      <c r="KEE35" s="84"/>
      <c r="KEF35" s="84"/>
      <c r="KEG35" s="84"/>
      <c r="KEH35" s="84"/>
      <c r="KEI35" s="84"/>
      <c r="KEJ35" s="84"/>
      <c r="KEK35" s="84"/>
      <c r="KEL35" s="84"/>
      <c r="KEM35" s="84"/>
      <c r="KEN35" s="84"/>
      <c r="KEO35" s="84"/>
      <c r="KEP35" s="84"/>
      <c r="KEQ35" s="84"/>
      <c r="KER35" s="84"/>
      <c r="KES35" s="84"/>
      <c r="KET35" s="84"/>
      <c r="KEU35" s="84"/>
      <c r="KEV35" s="84"/>
      <c r="KEW35" s="84"/>
      <c r="KEX35" s="84"/>
      <c r="KEY35" s="84"/>
      <c r="KEZ35" s="84"/>
      <c r="KFA35" s="84"/>
      <c r="KFB35" s="84"/>
      <c r="KFC35" s="84"/>
      <c r="KFD35" s="84"/>
      <c r="KFE35" s="84"/>
      <c r="KFF35" s="84"/>
      <c r="KFG35" s="84"/>
      <c r="KFH35" s="84"/>
      <c r="KFI35" s="84"/>
      <c r="KFJ35" s="84"/>
      <c r="KFK35" s="84"/>
      <c r="KFL35" s="84"/>
      <c r="KFM35" s="84"/>
      <c r="KFN35" s="84"/>
      <c r="KFO35" s="84"/>
      <c r="KFP35" s="84"/>
      <c r="KFQ35" s="84"/>
      <c r="KFR35" s="84"/>
      <c r="KFS35" s="84"/>
      <c r="KFT35" s="84"/>
      <c r="KFU35" s="84"/>
      <c r="KFV35" s="84"/>
      <c r="KFW35" s="84"/>
      <c r="KFX35" s="84"/>
      <c r="KFY35" s="84"/>
      <c r="KFZ35" s="84"/>
      <c r="KGA35" s="84"/>
      <c r="KGB35" s="84"/>
      <c r="KGC35" s="84"/>
      <c r="KGD35" s="84"/>
      <c r="KGE35" s="84"/>
      <c r="KGF35" s="84"/>
      <c r="KGG35" s="84"/>
      <c r="KGH35" s="84"/>
      <c r="KGI35" s="84"/>
      <c r="KGJ35" s="84"/>
      <c r="KGK35" s="84"/>
      <c r="KGL35" s="84"/>
      <c r="KGM35" s="84"/>
      <c r="KGN35" s="84"/>
      <c r="KGO35" s="84"/>
      <c r="KGP35" s="84"/>
      <c r="KGQ35" s="84"/>
      <c r="KGR35" s="84"/>
      <c r="KGS35" s="84"/>
      <c r="KGT35" s="84"/>
      <c r="KGU35" s="84"/>
      <c r="KGV35" s="84"/>
      <c r="KGW35" s="84"/>
      <c r="KGX35" s="84"/>
      <c r="KGY35" s="84"/>
      <c r="KGZ35" s="84"/>
      <c r="KHA35" s="84"/>
      <c r="KHB35" s="84"/>
      <c r="KHC35" s="84"/>
      <c r="KHD35" s="84"/>
      <c r="KHE35" s="84"/>
      <c r="KHF35" s="84"/>
      <c r="KHG35" s="84"/>
      <c r="KHH35" s="84"/>
      <c r="KHI35" s="84"/>
      <c r="KHJ35" s="84"/>
      <c r="KHK35" s="84"/>
      <c r="KHL35" s="84"/>
      <c r="KHM35" s="84"/>
      <c r="KHN35" s="84"/>
      <c r="KHO35" s="84"/>
      <c r="KHP35" s="84"/>
      <c r="KHQ35" s="84"/>
      <c r="KHR35" s="84"/>
      <c r="KHS35" s="84"/>
      <c r="KHT35" s="84"/>
      <c r="KHU35" s="84"/>
      <c r="KHV35" s="84"/>
      <c r="KHW35" s="84"/>
      <c r="KHX35" s="84"/>
      <c r="KHY35" s="84"/>
      <c r="KHZ35" s="84"/>
      <c r="KIA35" s="84"/>
      <c r="KIB35" s="84"/>
      <c r="KIC35" s="84"/>
      <c r="KID35" s="84"/>
      <c r="KIE35" s="84"/>
      <c r="KIF35" s="84"/>
      <c r="KIG35" s="84"/>
      <c r="KIH35" s="84"/>
      <c r="KII35" s="84"/>
      <c r="KIJ35" s="84"/>
      <c r="KIK35" s="84"/>
      <c r="KIL35" s="84"/>
      <c r="KIM35" s="84"/>
      <c r="KIN35" s="84"/>
      <c r="KIO35" s="84"/>
      <c r="KIP35" s="84"/>
      <c r="KIQ35" s="84"/>
      <c r="KIR35" s="84"/>
      <c r="KIS35" s="84"/>
      <c r="KIT35" s="84"/>
      <c r="KIU35" s="84"/>
      <c r="KIV35" s="84"/>
      <c r="KIW35" s="84"/>
      <c r="KIX35" s="84"/>
      <c r="KIY35" s="84"/>
      <c r="KIZ35" s="84"/>
      <c r="KJA35" s="84"/>
      <c r="KJB35" s="84"/>
      <c r="KJC35" s="84"/>
      <c r="KJD35" s="84"/>
      <c r="KJE35" s="84"/>
      <c r="KJF35" s="84"/>
      <c r="KJG35" s="84"/>
      <c r="KJH35" s="84"/>
      <c r="KJI35" s="84"/>
      <c r="KJJ35" s="84"/>
      <c r="KJK35" s="84"/>
      <c r="KJL35" s="84"/>
      <c r="KJM35" s="84"/>
      <c r="KJN35" s="84"/>
      <c r="KJO35" s="84"/>
      <c r="KJP35" s="84"/>
      <c r="KJQ35" s="84"/>
      <c r="KJR35" s="84"/>
      <c r="KJS35" s="84"/>
      <c r="KJT35" s="84"/>
      <c r="KJU35" s="84"/>
      <c r="KJV35" s="84"/>
      <c r="KJW35" s="84"/>
      <c r="KJX35" s="84"/>
      <c r="KJY35" s="84"/>
      <c r="KJZ35" s="84"/>
      <c r="KKA35" s="84"/>
      <c r="KKB35" s="84"/>
      <c r="KKC35" s="84"/>
      <c r="KKD35" s="84"/>
      <c r="KKE35" s="84"/>
      <c r="KKF35" s="84"/>
      <c r="KKG35" s="84"/>
      <c r="KKH35" s="84"/>
      <c r="KKI35" s="84"/>
      <c r="KKJ35" s="84"/>
      <c r="KKK35" s="84"/>
      <c r="KKL35" s="84"/>
      <c r="KKM35" s="84"/>
      <c r="KKN35" s="84"/>
      <c r="KKO35" s="84"/>
      <c r="KKP35" s="84"/>
      <c r="KKQ35" s="84"/>
      <c r="KKR35" s="84"/>
      <c r="KKS35" s="84"/>
      <c r="KKT35" s="84"/>
      <c r="KKU35" s="84"/>
      <c r="KKV35" s="84"/>
      <c r="KKW35" s="84"/>
      <c r="KKX35" s="84"/>
      <c r="KKY35" s="84"/>
      <c r="KKZ35" s="84"/>
      <c r="KLA35" s="84"/>
      <c r="KLB35" s="84"/>
      <c r="KLC35" s="84"/>
      <c r="KLD35" s="84"/>
      <c r="KLE35" s="84"/>
      <c r="KLF35" s="84"/>
      <c r="KLG35" s="84"/>
      <c r="KLH35" s="84"/>
      <c r="KLI35" s="84"/>
      <c r="KLJ35" s="84"/>
      <c r="KLK35" s="84"/>
      <c r="KLL35" s="84"/>
      <c r="KLM35" s="84"/>
      <c r="KLN35" s="84"/>
      <c r="KLO35" s="84"/>
      <c r="KLP35" s="84"/>
      <c r="KLQ35" s="84"/>
      <c r="KLR35" s="84"/>
      <c r="KLS35" s="84"/>
      <c r="KLT35" s="84"/>
      <c r="KLU35" s="84"/>
      <c r="KLV35" s="84"/>
      <c r="KLW35" s="84"/>
      <c r="KLX35" s="84"/>
      <c r="KLY35" s="84"/>
      <c r="KLZ35" s="84"/>
      <c r="KMA35" s="84"/>
      <c r="KMB35" s="84"/>
      <c r="KMC35" s="84"/>
      <c r="KMD35" s="84"/>
      <c r="KME35" s="84"/>
      <c r="KMF35" s="84"/>
      <c r="KMG35" s="84"/>
      <c r="KMH35" s="84"/>
      <c r="KMI35" s="84"/>
      <c r="KMJ35" s="84"/>
      <c r="KMK35" s="84"/>
      <c r="KML35" s="84"/>
      <c r="KMM35" s="84"/>
      <c r="KMN35" s="84"/>
      <c r="KMO35" s="84"/>
      <c r="KMP35" s="84"/>
      <c r="KMQ35" s="84"/>
      <c r="KMR35" s="84"/>
      <c r="KMS35" s="84"/>
      <c r="KMT35" s="84"/>
      <c r="KMU35" s="84"/>
      <c r="KMV35" s="84"/>
      <c r="KMW35" s="84"/>
      <c r="KMX35" s="84"/>
      <c r="KMY35" s="84"/>
      <c r="KMZ35" s="84"/>
      <c r="KNA35" s="84"/>
      <c r="KNB35" s="84"/>
      <c r="KNC35" s="84"/>
      <c r="KND35" s="84"/>
      <c r="KNE35" s="84"/>
      <c r="KNF35" s="84"/>
      <c r="KNG35" s="84"/>
      <c r="KNH35" s="84"/>
      <c r="KNI35" s="84"/>
      <c r="KNJ35" s="84"/>
      <c r="KNK35" s="84"/>
      <c r="KNL35" s="84"/>
      <c r="KNM35" s="84"/>
      <c r="KNN35" s="84"/>
      <c r="KNO35" s="84"/>
      <c r="KNP35" s="84"/>
      <c r="KNQ35" s="84"/>
      <c r="KNR35" s="84"/>
      <c r="KNS35" s="84"/>
      <c r="KNT35" s="84"/>
      <c r="KNU35" s="84"/>
      <c r="KNV35" s="84"/>
      <c r="KNW35" s="84"/>
      <c r="KNX35" s="84"/>
      <c r="KNY35" s="84"/>
      <c r="KNZ35" s="84"/>
      <c r="KOA35" s="84"/>
      <c r="KOB35" s="84"/>
      <c r="KOC35" s="84"/>
      <c r="KOD35" s="84"/>
      <c r="KOE35" s="84"/>
      <c r="KOF35" s="84"/>
      <c r="KOG35" s="84"/>
      <c r="KOH35" s="84"/>
      <c r="KOI35" s="84"/>
      <c r="KOJ35" s="84"/>
      <c r="KOK35" s="84"/>
      <c r="KOL35" s="84"/>
      <c r="KOM35" s="84"/>
      <c r="KON35" s="84"/>
      <c r="KOO35" s="84"/>
      <c r="KOP35" s="84"/>
      <c r="KOQ35" s="84"/>
      <c r="KOR35" s="84"/>
      <c r="KOS35" s="84"/>
      <c r="KOT35" s="84"/>
      <c r="KOU35" s="84"/>
      <c r="KOV35" s="84"/>
      <c r="KOW35" s="84"/>
      <c r="KOX35" s="84"/>
      <c r="KOY35" s="84"/>
      <c r="KOZ35" s="84"/>
      <c r="KPA35" s="84"/>
      <c r="KPB35" s="84"/>
      <c r="KPC35" s="84"/>
      <c r="KPD35" s="84"/>
      <c r="KPE35" s="84"/>
      <c r="KPF35" s="84"/>
      <c r="KPG35" s="84"/>
      <c r="KPH35" s="84"/>
      <c r="KPI35" s="84"/>
      <c r="KPJ35" s="84"/>
      <c r="KPK35" s="84"/>
      <c r="KPL35" s="84"/>
      <c r="KPM35" s="84"/>
      <c r="KPN35" s="84"/>
      <c r="KPO35" s="84"/>
      <c r="KPP35" s="84"/>
      <c r="KPQ35" s="84"/>
      <c r="KPR35" s="84"/>
      <c r="KPS35" s="84"/>
      <c r="KPT35" s="84"/>
      <c r="KPU35" s="84"/>
      <c r="KPV35" s="84"/>
      <c r="KPW35" s="84"/>
      <c r="KPX35" s="84"/>
      <c r="KPY35" s="84"/>
      <c r="KPZ35" s="84"/>
      <c r="KQA35" s="84"/>
      <c r="KQB35" s="84"/>
      <c r="KQC35" s="84"/>
      <c r="KQD35" s="84"/>
      <c r="KQE35" s="84"/>
      <c r="KQF35" s="84"/>
      <c r="KQG35" s="84"/>
      <c r="KQH35" s="84"/>
      <c r="KQI35" s="84"/>
      <c r="KQJ35" s="84"/>
      <c r="KQK35" s="84"/>
      <c r="KQL35" s="84"/>
      <c r="KQM35" s="84"/>
      <c r="KQN35" s="84"/>
      <c r="KQO35" s="84"/>
      <c r="KQP35" s="84"/>
      <c r="KQQ35" s="84"/>
      <c r="KQR35" s="84"/>
      <c r="KQS35" s="84"/>
      <c r="KQT35" s="84"/>
      <c r="KQU35" s="84"/>
      <c r="KQV35" s="84"/>
      <c r="KQW35" s="84"/>
      <c r="KQX35" s="84"/>
      <c r="KQY35" s="84"/>
      <c r="KQZ35" s="84"/>
      <c r="KRA35" s="84"/>
      <c r="KRB35" s="84"/>
      <c r="KRC35" s="84"/>
      <c r="KRD35" s="84"/>
      <c r="KRE35" s="84"/>
      <c r="KRF35" s="84"/>
      <c r="KRG35" s="84"/>
      <c r="KRH35" s="84"/>
      <c r="KRI35" s="84"/>
      <c r="KRJ35" s="84"/>
      <c r="KRK35" s="84"/>
      <c r="KRL35" s="84"/>
      <c r="KRM35" s="84"/>
      <c r="KRN35" s="84"/>
      <c r="KRO35" s="84"/>
      <c r="KRP35" s="84"/>
      <c r="KRQ35" s="84"/>
      <c r="KRR35" s="84"/>
      <c r="KRS35" s="84"/>
      <c r="KRT35" s="84"/>
      <c r="KRU35" s="84"/>
      <c r="KRV35" s="84"/>
      <c r="KRW35" s="84"/>
      <c r="KRX35" s="84"/>
      <c r="KRY35" s="84"/>
      <c r="KRZ35" s="84"/>
      <c r="KSA35" s="84"/>
      <c r="KSB35" s="84"/>
      <c r="KSC35" s="84"/>
      <c r="KSD35" s="84"/>
      <c r="KSE35" s="84"/>
      <c r="KSF35" s="84"/>
      <c r="KSG35" s="84"/>
      <c r="KSH35" s="84"/>
      <c r="KSI35" s="84"/>
      <c r="KSJ35" s="84"/>
      <c r="KSK35" s="84"/>
      <c r="KSL35" s="84"/>
      <c r="KSM35" s="84"/>
      <c r="KSN35" s="84"/>
      <c r="KSO35" s="84"/>
      <c r="KSP35" s="84"/>
      <c r="KSQ35" s="84"/>
      <c r="KSR35" s="84"/>
      <c r="KSS35" s="84"/>
      <c r="KST35" s="84"/>
      <c r="KSU35" s="84"/>
      <c r="KSV35" s="84"/>
      <c r="KSW35" s="84"/>
      <c r="KSX35" s="84"/>
      <c r="KSY35" s="84"/>
      <c r="KSZ35" s="84"/>
      <c r="KTA35" s="84"/>
      <c r="KTB35" s="84"/>
      <c r="KTC35" s="84"/>
      <c r="KTD35" s="84"/>
      <c r="KTE35" s="84"/>
      <c r="KTF35" s="84"/>
      <c r="KTG35" s="84"/>
      <c r="KTH35" s="84"/>
      <c r="KTI35" s="84"/>
      <c r="KTJ35" s="84"/>
      <c r="KTK35" s="84"/>
      <c r="KTL35" s="84"/>
      <c r="KTM35" s="84"/>
      <c r="KTN35" s="84"/>
      <c r="KTO35" s="84"/>
      <c r="KTP35" s="84"/>
      <c r="KTQ35" s="84"/>
      <c r="KTR35" s="84"/>
      <c r="KTS35" s="84"/>
      <c r="KTT35" s="84"/>
      <c r="KTU35" s="84"/>
      <c r="KTV35" s="84"/>
      <c r="KTW35" s="84"/>
      <c r="KTX35" s="84"/>
      <c r="KTY35" s="84"/>
      <c r="KTZ35" s="84"/>
      <c r="KUA35" s="84"/>
      <c r="KUB35" s="84"/>
      <c r="KUC35" s="84"/>
      <c r="KUD35" s="84"/>
      <c r="KUE35" s="84"/>
      <c r="KUF35" s="84"/>
      <c r="KUG35" s="84"/>
      <c r="KUH35" s="84"/>
      <c r="KUI35" s="84"/>
      <c r="KUJ35" s="84"/>
      <c r="KUK35" s="84"/>
      <c r="KUL35" s="84"/>
      <c r="KUM35" s="84"/>
      <c r="KUN35" s="84"/>
      <c r="KUO35" s="84"/>
      <c r="KUP35" s="84"/>
      <c r="KUQ35" s="84"/>
      <c r="KUR35" s="84"/>
      <c r="KUS35" s="84"/>
      <c r="KUT35" s="84"/>
      <c r="KUU35" s="84"/>
      <c r="KUV35" s="84"/>
      <c r="KUW35" s="84"/>
      <c r="KUX35" s="84"/>
      <c r="KUY35" s="84"/>
      <c r="KUZ35" s="84"/>
      <c r="KVA35" s="84"/>
      <c r="KVB35" s="84"/>
      <c r="KVC35" s="84"/>
      <c r="KVD35" s="84"/>
      <c r="KVE35" s="84"/>
      <c r="KVF35" s="84"/>
      <c r="KVG35" s="84"/>
      <c r="KVH35" s="84"/>
      <c r="KVI35" s="84"/>
      <c r="KVJ35" s="84"/>
      <c r="KVK35" s="84"/>
      <c r="KVL35" s="84"/>
      <c r="KVM35" s="84"/>
      <c r="KVN35" s="84"/>
      <c r="KVO35" s="84"/>
      <c r="KVP35" s="84"/>
      <c r="KVQ35" s="84"/>
      <c r="KVR35" s="84"/>
      <c r="KVS35" s="84"/>
      <c r="KVT35" s="84"/>
      <c r="KVU35" s="84"/>
      <c r="KVV35" s="84"/>
      <c r="KVW35" s="84"/>
      <c r="KVX35" s="84"/>
      <c r="KVY35" s="84"/>
      <c r="KVZ35" s="84"/>
      <c r="KWA35" s="84"/>
      <c r="KWB35" s="84"/>
      <c r="KWC35" s="84"/>
      <c r="KWD35" s="84"/>
      <c r="KWE35" s="84"/>
      <c r="KWF35" s="84"/>
      <c r="KWG35" s="84"/>
      <c r="KWH35" s="84"/>
      <c r="KWI35" s="84"/>
      <c r="KWJ35" s="84"/>
      <c r="KWK35" s="84"/>
      <c r="KWL35" s="84"/>
      <c r="KWM35" s="84"/>
      <c r="KWN35" s="84"/>
      <c r="KWO35" s="84"/>
      <c r="KWP35" s="84"/>
      <c r="KWQ35" s="84"/>
      <c r="KWR35" s="84"/>
      <c r="KWS35" s="84"/>
      <c r="KWT35" s="84"/>
      <c r="KWU35" s="84"/>
      <c r="KWV35" s="84"/>
      <c r="KWW35" s="84"/>
      <c r="KWX35" s="84"/>
      <c r="KWY35" s="84"/>
      <c r="KWZ35" s="84"/>
      <c r="KXA35" s="84"/>
      <c r="KXB35" s="84"/>
      <c r="KXC35" s="84"/>
      <c r="KXD35" s="84"/>
      <c r="KXE35" s="84"/>
      <c r="KXF35" s="84"/>
      <c r="KXG35" s="84"/>
      <c r="KXH35" s="84"/>
      <c r="KXI35" s="84"/>
      <c r="KXJ35" s="84"/>
      <c r="KXK35" s="84"/>
      <c r="KXL35" s="84"/>
      <c r="KXM35" s="84"/>
      <c r="KXN35" s="84"/>
      <c r="KXO35" s="84"/>
      <c r="KXP35" s="84"/>
      <c r="KXQ35" s="84"/>
      <c r="KXR35" s="84"/>
      <c r="KXS35" s="84"/>
      <c r="KXT35" s="84"/>
      <c r="KXU35" s="84"/>
      <c r="KXV35" s="84"/>
      <c r="KXW35" s="84"/>
      <c r="KXX35" s="84"/>
      <c r="KXY35" s="84"/>
      <c r="KXZ35" s="84"/>
      <c r="KYA35" s="84"/>
      <c r="KYB35" s="84"/>
      <c r="KYC35" s="84"/>
      <c r="KYD35" s="84"/>
      <c r="KYE35" s="84"/>
      <c r="KYF35" s="84"/>
      <c r="KYG35" s="84"/>
      <c r="KYH35" s="84"/>
      <c r="KYI35" s="84"/>
      <c r="KYJ35" s="84"/>
      <c r="KYK35" s="84"/>
      <c r="KYL35" s="84"/>
      <c r="KYM35" s="84"/>
      <c r="KYN35" s="84"/>
      <c r="KYO35" s="84"/>
      <c r="KYP35" s="84"/>
      <c r="KYQ35" s="84"/>
      <c r="KYR35" s="84"/>
      <c r="KYS35" s="84"/>
      <c r="KYT35" s="84"/>
      <c r="KYU35" s="84"/>
      <c r="KYV35" s="84"/>
      <c r="KYW35" s="84"/>
      <c r="KYX35" s="84"/>
      <c r="KYY35" s="84"/>
      <c r="KYZ35" s="84"/>
      <c r="KZA35" s="84"/>
      <c r="KZB35" s="84"/>
      <c r="KZC35" s="84"/>
      <c r="KZD35" s="84"/>
      <c r="KZE35" s="84"/>
      <c r="KZF35" s="84"/>
      <c r="KZG35" s="84"/>
      <c r="KZH35" s="84"/>
      <c r="KZI35" s="84"/>
      <c r="KZJ35" s="84"/>
      <c r="KZK35" s="84"/>
      <c r="KZL35" s="84"/>
      <c r="KZM35" s="84"/>
      <c r="KZN35" s="84"/>
      <c r="KZO35" s="84"/>
      <c r="KZP35" s="84"/>
      <c r="KZQ35" s="84"/>
      <c r="KZR35" s="84"/>
      <c r="KZS35" s="84"/>
      <c r="KZT35" s="84"/>
      <c r="KZU35" s="84"/>
      <c r="KZV35" s="84"/>
      <c r="KZW35" s="84"/>
      <c r="KZX35" s="84"/>
      <c r="KZY35" s="84"/>
      <c r="KZZ35" s="84"/>
      <c r="LAA35" s="84"/>
      <c r="LAB35" s="84"/>
      <c r="LAC35" s="84"/>
      <c r="LAD35" s="84"/>
      <c r="LAE35" s="84"/>
      <c r="LAF35" s="84"/>
      <c r="LAG35" s="84"/>
      <c r="LAH35" s="84"/>
      <c r="LAI35" s="84"/>
      <c r="LAJ35" s="84"/>
      <c r="LAK35" s="84"/>
      <c r="LAL35" s="84"/>
      <c r="LAM35" s="84"/>
      <c r="LAN35" s="84"/>
      <c r="LAO35" s="84"/>
      <c r="LAP35" s="84"/>
      <c r="LAQ35" s="84"/>
      <c r="LAR35" s="84"/>
      <c r="LAS35" s="84"/>
      <c r="LAT35" s="84"/>
      <c r="LAU35" s="84"/>
      <c r="LAV35" s="84"/>
      <c r="LAW35" s="84"/>
      <c r="LAX35" s="84"/>
      <c r="LAY35" s="84"/>
      <c r="LAZ35" s="84"/>
      <c r="LBA35" s="84"/>
      <c r="LBB35" s="84"/>
      <c r="LBC35" s="84"/>
      <c r="LBD35" s="84"/>
      <c r="LBE35" s="84"/>
      <c r="LBF35" s="84"/>
      <c r="LBG35" s="84"/>
      <c r="LBH35" s="84"/>
      <c r="LBI35" s="84"/>
      <c r="LBJ35" s="84"/>
      <c r="LBK35" s="84"/>
      <c r="LBL35" s="84"/>
      <c r="LBM35" s="84"/>
      <c r="LBN35" s="84"/>
      <c r="LBO35" s="84"/>
      <c r="LBP35" s="84"/>
      <c r="LBQ35" s="84"/>
      <c r="LBR35" s="84"/>
      <c r="LBS35" s="84"/>
      <c r="LBT35" s="84"/>
      <c r="LBU35" s="84"/>
      <c r="LBV35" s="84"/>
      <c r="LBW35" s="84"/>
      <c r="LBX35" s="84"/>
      <c r="LBY35" s="84"/>
      <c r="LBZ35" s="84"/>
      <c r="LCA35" s="84"/>
      <c r="LCB35" s="84"/>
      <c r="LCC35" s="84"/>
      <c r="LCD35" s="84"/>
      <c r="LCE35" s="84"/>
      <c r="LCF35" s="84"/>
      <c r="LCG35" s="84"/>
      <c r="LCH35" s="84"/>
      <c r="LCI35" s="84"/>
      <c r="LCJ35" s="84"/>
      <c r="LCK35" s="84"/>
      <c r="LCL35" s="84"/>
      <c r="LCM35" s="84"/>
      <c r="LCN35" s="84"/>
      <c r="LCO35" s="84"/>
      <c r="LCP35" s="84"/>
      <c r="LCQ35" s="84"/>
      <c r="LCR35" s="84"/>
      <c r="LCS35" s="84"/>
      <c r="LCT35" s="84"/>
      <c r="LCU35" s="84"/>
      <c r="LCV35" s="84"/>
      <c r="LCW35" s="84"/>
      <c r="LCX35" s="84"/>
      <c r="LCY35" s="84"/>
      <c r="LCZ35" s="84"/>
      <c r="LDA35" s="84"/>
      <c r="LDB35" s="84"/>
      <c r="LDC35" s="84"/>
      <c r="LDD35" s="84"/>
      <c r="LDE35" s="84"/>
      <c r="LDF35" s="84"/>
      <c r="LDG35" s="84"/>
      <c r="LDH35" s="84"/>
      <c r="LDI35" s="84"/>
      <c r="LDJ35" s="84"/>
      <c r="LDK35" s="84"/>
      <c r="LDL35" s="84"/>
      <c r="LDM35" s="84"/>
      <c r="LDN35" s="84"/>
      <c r="LDO35" s="84"/>
      <c r="LDP35" s="84"/>
      <c r="LDQ35" s="84"/>
      <c r="LDR35" s="84"/>
      <c r="LDS35" s="84"/>
      <c r="LDT35" s="84"/>
      <c r="LDU35" s="84"/>
      <c r="LDV35" s="84"/>
      <c r="LDW35" s="84"/>
      <c r="LDX35" s="84"/>
      <c r="LDY35" s="84"/>
      <c r="LDZ35" s="84"/>
      <c r="LEA35" s="84"/>
      <c r="LEB35" s="84"/>
      <c r="LEC35" s="84"/>
      <c r="LED35" s="84"/>
      <c r="LEE35" s="84"/>
      <c r="LEF35" s="84"/>
      <c r="LEG35" s="84"/>
      <c r="LEH35" s="84"/>
      <c r="LEI35" s="84"/>
      <c r="LEJ35" s="84"/>
      <c r="LEK35" s="84"/>
      <c r="LEL35" s="84"/>
      <c r="LEM35" s="84"/>
      <c r="LEN35" s="84"/>
      <c r="LEO35" s="84"/>
      <c r="LEP35" s="84"/>
      <c r="LEQ35" s="84"/>
      <c r="LER35" s="84"/>
      <c r="LES35" s="84"/>
      <c r="LET35" s="84"/>
      <c r="LEU35" s="84"/>
      <c r="LEV35" s="84"/>
      <c r="LEW35" s="84"/>
      <c r="LEX35" s="84"/>
      <c r="LEY35" s="84"/>
      <c r="LEZ35" s="84"/>
      <c r="LFA35" s="84"/>
      <c r="LFB35" s="84"/>
      <c r="LFC35" s="84"/>
      <c r="LFD35" s="84"/>
      <c r="LFE35" s="84"/>
      <c r="LFF35" s="84"/>
      <c r="LFG35" s="84"/>
      <c r="LFH35" s="84"/>
      <c r="LFI35" s="84"/>
      <c r="LFJ35" s="84"/>
      <c r="LFK35" s="84"/>
      <c r="LFL35" s="84"/>
      <c r="LFM35" s="84"/>
      <c r="LFN35" s="84"/>
      <c r="LFO35" s="84"/>
      <c r="LFP35" s="84"/>
      <c r="LFQ35" s="84"/>
      <c r="LFR35" s="84"/>
      <c r="LFS35" s="84"/>
      <c r="LFT35" s="84"/>
      <c r="LFU35" s="84"/>
      <c r="LFV35" s="84"/>
      <c r="LFW35" s="84"/>
      <c r="LFX35" s="84"/>
      <c r="LFY35" s="84"/>
      <c r="LFZ35" s="84"/>
      <c r="LGA35" s="84"/>
      <c r="LGB35" s="84"/>
      <c r="LGC35" s="84"/>
      <c r="LGD35" s="84"/>
      <c r="LGE35" s="84"/>
      <c r="LGF35" s="84"/>
      <c r="LGG35" s="84"/>
      <c r="LGH35" s="84"/>
      <c r="LGI35" s="84"/>
      <c r="LGJ35" s="84"/>
      <c r="LGK35" s="84"/>
      <c r="LGL35" s="84"/>
      <c r="LGM35" s="84"/>
      <c r="LGN35" s="84"/>
      <c r="LGO35" s="84"/>
      <c r="LGP35" s="84"/>
      <c r="LGQ35" s="84"/>
      <c r="LGR35" s="84"/>
      <c r="LGS35" s="84"/>
      <c r="LGT35" s="84"/>
      <c r="LGU35" s="84"/>
      <c r="LGV35" s="84"/>
      <c r="LGW35" s="84"/>
      <c r="LGX35" s="84"/>
      <c r="LGY35" s="84"/>
      <c r="LGZ35" s="84"/>
      <c r="LHA35" s="84"/>
      <c r="LHB35" s="84"/>
      <c r="LHC35" s="84"/>
      <c r="LHD35" s="84"/>
      <c r="LHE35" s="84"/>
      <c r="LHF35" s="84"/>
      <c r="LHG35" s="84"/>
      <c r="LHH35" s="84"/>
      <c r="LHI35" s="84"/>
      <c r="LHJ35" s="84"/>
      <c r="LHK35" s="84"/>
      <c r="LHL35" s="84"/>
      <c r="LHM35" s="84"/>
      <c r="LHN35" s="84"/>
      <c r="LHO35" s="84"/>
      <c r="LHP35" s="84"/>
      <c r="LHQ35" s="84"/>
      <c r="LHR35" s="84"/>
      <c r="LHS35" s="84"/>
      <c r="LHT35" s="84"/>
      <c r="LHU35" s="84"/>
      <c r="LHV35" s="84"/>
      <c r="LHW35" s="84"/>
      <c r="LHX35" s="84"/>
      <c r="LHY35" s="84"/>
      <c r="LHZ35" s="84"/>
      <c r="LIA35" s="84"/>
      <c r="LIB35" s="84"/>
      <c r="LIC35" s="84"/>
      <c r="LID35" s="84"/>
      <c r="LIE35" s="84"/>
      <c r="LIF35" s="84"/>
      <c r="LIG35" s="84"/>
      <c r="LIH35" s="84"/>
      <c r="LII35" s="84"/>
      <c r="LIJ35" s="84"/>
      <c r="LIK35" s="84"/>
      <c r="LIL35" s="84"/>
      <c r="LIM35" s="84"/>
      <c r="LIN35" s="84"/>
      <c r="LIO35" s="84"/>
      <c r="LIP35" s="84"/>
      <c r="LIQ35" s="84"/>
      <c r="LIR35" s="84"/>
      <c r="LIS35" s="84"/>
      <c r="LIT35" s="84"/>
      <c r="LIU35" s="84"/>
      <c r="LIV35" s="84"/>
      <c r="LIW35" s="84"/>
      <c r="LIX35" s="84"/>
      <c r="LIY35" s="84"/>
      <c r="LIZ35" s="84"/>
      <c r="LJA35" s="84"/>
      <c r="LJB35" s="84"/>
      <c r="LJC35" s="84"/>
      <c r="LJD35" s="84"/>
      <c r="LJE35" s="84"/>
      <c r="LJF35" s="84"/>
      <c r="LJG35" s="84"/>
      <c r="LJH35" s="84"/>
      <c r="LJI35" s="84"/>
      <c r="LJJ35" s="84"/>
      <c r="LJK35" s="84"/>
      <c r="LJL35" s="84"/>
      <c r="LJM35" s="84"/>
      <c r="LJN35" s="84"/>
      <c r="LJO35" s="84"/>
      <c r="LJP35" s="84"/>
      <c r="LJQ35" s="84"/>
      <c r="LJR35" s="84"/>
      <c r="LJS35" s="84"/>
      <c r="LJT35" s="84"/>
      <c r="LJU35" s="84"/>
      <c r="LJV35" s="84"/>
      <c r="LJW35" s="84"/>
      <c r="LJX35" s="84"/>
      <c r="LJY35" s="84"/>
      <c r="LJZ35" s="84"/>
      <c r="LKA35" s="84"/>
      <c r="LKB35" s="84"/>
      <c r="LKC35" s="84"/>
      <c r="LKD35" s="84"/>
      <c r="LKE35" s="84"/>
      <c r="LKF35" s="84"/>
      <c r="LKG35" s="84"/>
      <c r="LKH35" s="84"/>
      <c r="LKI35" s="84"/>
      <c r="LKJ35" s="84"/>
      <c r="LKK35" s="84"/>
      <c r="LKL35" s="84"/>
      <c r="LKM35" s="84"/>
      <c r="LKN35" s="84"/>
      <c r="LKO35" s="84"/>
      <c r="LKP35" s="84"/>
      <c r="LKQ35" s="84"/>
      <c r="LKR35" s="84"/>
      <c r="LKS35" s="84"/>
      <c r="LKT35" s="84"/>
      <c r="LKU35" s="84"/>
      <c r="LKV35" s="84"/>
      <c r="LKW35" s="84"/>
      <c r="LKX35" s="84"/>
      <c r="LKY35" s="84"/>
      <c r="LKZ35" s="84"/>
      <c r="LLA35" s="84"/>
      <c r="LLB35" s="84"/>
      <c r="LLC35" s="84"/>
      <c r="LLD35" s="84"/>
      <c r="LLE35" s="84"/>
      <c r="LLF35" s="84"/>
      <c r="LLG35" s="84"/>
      <c r="LLH35" s="84"/>
      <c r="LLI35" s="84"/>
      <c r="LLJ35" s="84"/>
      <c r="LLK35" s="84"/>
      <c r="LLL35" s="84"/>
      <c r="LLM35" s="84"/>
      <c r="LLN35" s="84"/>
      <c r="LLO35" s="84"/>
      <c r="LLP35" s="84"/>
      <c r="LLQ35" s="84"/>
      <c r="LLR35" s="84"/>
      <c r="LLS35" s="84"/>
      <c r="LLT35" s="84"/>
      <c r="LLU35" s="84"/>
      <c r="LLV35" s="84"/>
      <c r="LLW35" s="84"/>
      <c r="LLX35" s="84"/>
      <c r="LLY35" s="84"/>
      <c r="LLZ35" s="84"/>
      <c r="LMA35" s="84"/>
      <c r="LMB35" s="84"/>
      <c r="LMC35" s="84"/>
      <c r="LMD35" s="84"/>
      <c r="LME35" s="84"/>
      <c r="LMF35" s="84"/>
      <c r="LMG35" s="84"/>
      <c r="LMH35" s="84"/>
      <c r="LMI35" s="84"/>
      <c r="LMJ35" s="84"/>
      <c r="LMK35" s="84"/>
      <c r="LML35" s="84"/>
      <c r="LMM35" s="84"/>
      <c r="LMN35" s="84"/>
      <c r="LMO35" s="84"/>
      <c r="LMP35" s="84"/>
      <c r="LMQ35" s="84"/>
      <c r="LMR35" s="84"/>
      <c r="LMS35" s="84"/>
      <c r="LMT35" s="84"/>
      <c r="LMU35" s="84"/>
      <c r="LMV35" s="84"/>
      <c r="LMW35" s="84"/>
      <c r="LMX35" s="84"/>
      <c r="LMY35" s="84"/>
      <c r="LMZ35" s="84"/>
      <c r="LNA35" s="84"/>
      <c r="LNB35" s="84"/>
      <c r="LNC35" s="84"/>
      <c r="LND35" s="84"/>
      <c r="LNE35" s="84"/>
      <c r="LNF35" s="84"/>
      <c r="LNG35" s="84"/>
      <c r="LNH35" s="84"/>
      <c r="LNI35" s="84"/>
      <c r="LNJ35" s="84"/>
      <c r="LNK35" s="84"/>
      <c r="LNL35" s="84"/>
      <c r="LNM35" s="84"/>
      <c r="LNN35" s="84"/>
      <c r="LNO35" s="84"/>
      <c r="LNP35" s="84"/>
      <c r="LNQ35" s="84"/>
      <c r="LNR35" s="84"/>
      <c r="LNS35" s="84"/>
      <c r="LNT35" s="84"/>
      <c r="LNU35" s="84"/>
      <c r="LNV35" s="84"/>
      <c r="LNW35" s="84"/>
      <c r="LNX35" s="84"/>
      <c r="LNY35" s="84"/>
      <c r="LNZ35" s="84"/>
      <c r="LOA35" s="84"/>
      <c r="LOB35" s="84"/>
      <c r="LOC35" s="84"/>
      <c r="LOD35" s="84"/>
      <c r="LOE35" s="84"/>
      <c r="LOF35" s="84"/>
      <c r="LOG35" s="84"/>
      <c r="LOH35" s="84"/>
      <c r="LOI35" s="84"/>
      <c r="LOJ35" s="84"/>
      <c r="LOK35" s="84"/>
      <c r="LOL35" s="84"/>
      <c r="LOM35" s="84"/>
      <c r="LON35" s="84"/>
      <c r="LOO35" s="84"/>
      <c r="LOP35" s="84"/>
      <c r="LOQ35" s="84"/>
      <c r="LOR35" s="84"/>
      <c r="LOS35" s="84"/>
      <c r="LOT35" s="84"/>
      <c r="LOU35" s="84"/>
      <c r="LOV35" s="84"/>
      <c r="LOW35" s="84"/>
      <c r="LOX35" s="84"/>
      <c r="LOY35" s="84"/>
      <c r="LOZ35" s="84"/>
      <c r="LPA35" s="84"/>
      <c r="LPB35" s="84"/>
      <c r="LPC35" s="84"/>
      <c r="LPD35" s="84"/>
      <c r="LPE35" s="84"/>
      <c r="LPF35" s="84"/>
      <c r="LPG35" s="84"/>
      <c r="LPH35" s="84"/>
      <c r="LPI35" s="84"/>
      <c r="LPJ35" s="84"/>
      <c r="LPK35" s="84"/>
      <c r="LPL35" s="84"/>
      <c r="LPM35" s="84"/>
      <c r="LPN35" s="84"/>
      <c r="LPO35" s="84"/>
      <c r="LPP35" s="84"/>
      <c r="LPQ35" s="84"/>
      <c r="LPR35" s="84"/>
      <c r="LPS35" s="84"/>
      <c r="LPT35" s="84"/>
      <c r="LPU35" s="84"/>
      <c r="LPV35" s="84"/>
      <c r="LPW35" s="84"/>
      <c r="LPX35" s="84"/>
      <c r="LPY35" s="84"/>
      <c r="LPZ35" s="84"/>
      <c r="LQA35" s="84"/>
      <c r="LQB35" s="84"/>
      <c r="LQC35" s="84"/>
      <c r="LQD35" s="84"/>
      <c r="LQE35" s="84"/>
      <c r="LQF35" s="84"/>
      <c r="LQG35" s="84"/>
      <c r="LQH35" s="84"/>
      <c r="LQI35" s="84"/>
      <c r="LQJ35" s="84"/>
      <c r="LQK35" s="84"/>
      <c r="LQL35" s="84"/>
      <c r="LQM35" s="84"/>
      <c r="LQN35" s="84"/>
      <c r="LQO35" s="84"/>
      <c r="LQP35" s="84"/>
      <c r="LQQ35" s="84"/>
      <c r="LQR35" s="84"/>
      <c r="LQS35" s="84"/>
      <c r="LQT35" s="84"/>
      <c r="LQU35" s="84"/>
      <c r="LQV35" s="84"/>
      <c r="LQW35" s="84"/>
      <c r="LQX35" s="84"/>
      <c r="LQY35" s="84"/>
      <c r="LQZ35" s="84"/>
      <c r="LRA35" s="84"/>
      <c r="LRB35" s="84"/>
      <c r="LRC35" s="84"/>
      <c r="LRD35" s="84"/>
      <c r="LRE35" s="84"/>
      <c r="LRF35" s="84"/>
      <c r="LRG35" s="84"/>
      <c r="LRH35" s="84"/>
      <c r="LRI35" s="84"/>
      <c r="LRJ35" s="84"/>
      <c r="LRK35" s="84"/>
      <c r="LRL35" s="84"/>
      <c r="LRM35" s="84"/>
      <c r="LRN35" s="84"/>
      <c r="LRO35" s="84"/>
      <c r="LRP35" s="84"/>
      <c r="LRQ35" s="84"/>
      <c r="LRR35" s="84"/>
      <c r="LRS35" s="84"/>
      <c r="LRT35" s="84"/>
      <c r="LRU35" s="84"/>
      <c r="LRV35" s="84"/>
      <c r="LRW35" s="84"/>
      <c r="LRX35" s="84"/>
      <c r="LRY35" s="84"/>
      <c r="LRZ35" s="84"/>
      <c r="LSA35" s="84"/>
      <c r="LSB35" s="84"/>
      <c r="LSC35" s="84"/>
      <c r="LSD35" s="84"/>
      <c r="LSE35" s="84"/>
      <c r="LSF35" s="84"/>
      <c r="LSG35" s="84"/>
      <c r="LSH35" s="84"/>
      <c r="LSI35" s="84"/>
      <c r="LSJ35" s="84"/>
      <c r="LSK35" s="84"/>
      <c r="LSL35" s="84"/>
      <c r="LSM35" s="84"/>
      <c r="LSN35" s="84"/>
      <c r="LSO35" s="84"/>
      <c r="LSP35" s="84"/>
      <c r="LSQ35" s="84"/>
      <c r="LSR35" s="84"/>
      <c r="LSS35" s="84"/>
      <c r="LST35" s="84"/>
      <c r="LSU35" s="84"/>
      <c r="LSV35" s="84"/>
      <c r="LSW35" s="84"/>
      <c r="LSX35" s="84"/>
      <c r="LSY35" s="84"/>
      <c r="LSZ35" s="84"/>
      <c r="LTA35" s="84"/>
      <c r="LTB35" s="84"/>
      <c r="LTC35" s="84"/>
      <c r="LTD35" s="84"/>
      <c r="LTE35" s="84"/>
      <c r="LTF35" s="84"/>
      <c r="LTG35" s="84"/>
      <c r="LTH35" s="84"/>
      <c r="LTI35" s="84"/>
      <c r="LTJ35" s="84"/>
      <c r="LTK35" s="84"/>
      <c r="LTL35" s="84"/>
      <c r="LTM35" s="84"/>
      <c r="LTN35" s="84"/>
      <c r="LTO35" s="84"/>
      <c r="LTP35" s="84"/>
      <c r="LTQ35" s="84"/>
      <c r="LTR35" s="84"/>
      <c r="LTS35" s="84"/>
      <c r="LTT35" s="84"/>
      <c r="LTU35" s="84"/>
      <c r="LTV35" s="84"/>
      <c r="LTW35" s="84"/>
      <c r="LTX35" s="84"/>
      <c r="LTY35" s="84"/>
      <c r="LTZ35" s="84"/>
      <c r="LUA35" s="84"/>
      <c r="LUB35" s="84"/>
      <c r="LUC35" s="84"/>
      <c r="LUD35" s="84"/>
      <c r="LUE35" s="84"/>
      <c r="LUF35" s="84"/>
      <c r="LUG35" s="84"/>
      <c r="LUH35" s="84"/>
      <c r="LUI35" s="84"/>
      <c r="LUJ35" s="84"/>
      <c r="LUK35" s="84"/>
      <c r="LUL35" s="84"/>
      <c r="LUM35" s="84"/>
      <c r="LUN35" s="84"/>
      <c r="LUO35" s="84"/>
      <c r="LUP35" s="84"/>
      <c r="LUQ35" s="84"/>
      <c r="LUR35" s="84"/>
      <c r="LUS35" s="84"/>
      <c r="LUT35" s="84"/>
      <c r="LUU35" s="84"/>
      <c r="LUV35" s="84"/>
      <c r="LUW35" s="84"/>
      <c r="LUX35" s="84"/>
      <c r="LUY35" s="84"/>
      <c r="LUZ35" s="84"/>
      <c r="LVA35" s="84"/>
      <c r="LVB35" s="84"/>
      <c r="LVC35" s="84"/>
      <c r="LVD35" s="84"/>
      <c r="LVE35" s="84"/>
      <c r="LVF35" s="84"/>
      <c r="LVG35" s="84"/>
      <c r="LVH35" s="84"/>
      <c r="LVI35" s="84"/>
      <c r="LVJ35" s="84"/>
      <c r="LVK35" s="84"/>
      <c r="LVL35" s="84"/>
      <c r="LVM35" s="84"/>
      <c r="LVN35" s="84"/>
      <c r="LVO35" s="84"/>
      <c r="LVP35" s="84"/>
      <c r="LVQ35" s="84"/>
      <c r="LVR35" s="84"/>
      <c r="LVS35" s="84"/>
      <c r="LVT35" s="84"/>
      <c r="LVU35" s="84"/>
      <c r="LVV35" s="84"/>
      <c r="LVW35" s="84"/>
      <c r="LVX35" s="84"/>
      <c r="LVY35" s="84"/>
      <c r="LVZ35" s="84"/>
      <c r="LWA35" s="84"/>
      <c r="LWB35" s="84"/>
      <c r="LWC35" s="84"/>
      <c r="LWD35" s="84"/>
      <c r="LWE35" s="84"/>
      <c r="LWF35" s="84"/>
      <c r="LWG35" s="84"/>
      <c r="LWH35" s="84"/>
      <c r="LWI35" s="84"/>
      <c r="LWJ35" s="84"/>
      <c r="LWK35" s="84"/>
      <c r="LWL35" s="84"/>
      <c r="LWM35" s="84"/>
      <c r="LWN35" s="84"/>
      <c r="LWO35" s="84"/>
      <c r="LWP35" s="84"/>
      <c r="LWQ35" s="84"/>
      <c r="LWR35" s="84"/>
      <c r="LWS35" s="84"/>
      <c r="LWT35" s="84"/>
      <c r="LWU35" s="84"/>
      <c r="LWV35" s="84"/>
      <c r="LWW35" s="84"/>
      <c r="LWX35" s="84"/>
      <c r="LWY35" s="84"/>
      <c r="LWZ35" s="84"/>
      <c r="LXA35" s="84"/>
      <c r="LXB35" s="84"/>
      <c r="LXC35" s="84"/>
      <c r="LXD35" s="84"/>
      <c r="LXE35" s="84"/>
      <c r="LXF35" s="84"/>
      <c r="LXG35" s="84"/>
      <c r="LXH35" s="84"/>
      <c r="LXI35" s="84"/>
      <c r="LXJ35" s="84"/>
      <c r="LXK35" s="84"/>
      <c r="LXL35" s="84"/>
      <c r="LXM35" s="84"/>
      <c r="LXN35" s="84"/>
      <c r="LXO35" s="84"/>
      <c r="LXP35" s="84"/>
      <c r="LXQ35" s="84"/>
      <c r="LXR35" s="84"/>
      <c r="LXS35" s="84"/>
      <c r="LXT35" s="84"/>
      <c r="LXU35" s="84"/>
      <c r="LXV35" s="84"/>
      <c r="LXW35" s="84"/>
      <c r="LXX35" s="84"/>
      <c r="LXY35" s="84"/>
      <c r="LXZ35" s="84"/>
      <c r="LYA35" s="84"/>
      <c r="LYB35" s="84"/>
      <c r="LYC35" s="84"/>
      <c r="LYD35" s="84"/>
      <c r="LYE35" s="84"/>
      <c r="LYF35" s="84"/>
      <c r="LYG35" s="84"/>
      <c r="LYH35" s="84"/>
      <c r="LYI35" s="84"/>
      <c r="LYJ35" s="84"/>
      <c r="LYK35" s="84"/>
      <c r="LYL35" s="84"/>
      <c r="LYM35" s="84"/>
      <c r="LYN35" s="84"/>
      <c r="LYO35" s="84"/>
      <c r="LYP35" s="84"/>
      <c r="LYQ35" s="84"/>
      <c r="LYR35" s="84"/>
      <c r="LYS35" s="84"/>
      <c r="LYT35" s="84"/>
      <c r="LYU35" s="84"/>
      <c r="LYV35" s="84"/>
      <c r="LYW35" s="84"/>
      <c r="LYX35" s="84"/>
      <c r="LYY35" s="84"/>
      <c r="LYZ35" s="84"/>
      <c r="LZA35" s="84"/>
      <c r="LZB35" s="84"/>
      <c r="LZC35" s="84"/>
      <c r="LZD35" s="84"/>
      <c r="LZE35" s="84"/>
      <c r="LZF35" s="84"/>
      <c r="LZG35" s="84"/>
      <c r="LZH35" s="84"/>
      <c r="LZI35" s="84"/>
      <c r="LZJ35" s="84"/>
      <c r="LZK35" s="84"/>
      <c r="LZL35" s="84"/>
      <c r="LZM35" s="84"/>
      <c r="LZN35" s="84"/>
      <c r="LZO35" s="84"/>
      <c r="LZP35" s="84"/>
      <c r="LZQ35" s="84"/>
      <c r="LZR35" s="84"/>
      <c r="LZS35" s="84"/>
      <c r="LZT35" s="84"/>
      <c r="LZU35" s="84"/>
      <c r="LZV35" s="84"/>
      <c r="LZW35" s="84"/>
      <c r="LZX35" s="84"/>
      <c r="LZY35" s="84"/>
      <c r="LZZ35" s="84"/>
      <c r="MAA35" s="84"/>
      <c r="MAB35" s="84"/>
      <c r="MAC35" s="84"/>
      <c r="MAD35" s="84"/>
      <c r="MAE35" s="84"/>
      <c r="MAF35" s="84"/>
      <c r="MAG35" s="84"/>
      <c r="MAH35" s="84"/>
      <c r="MAI35" s="84"/>
      <c r="MAJ35" s="84"/>
      <c r="MAK35" s="84"/>
      <c r="MAL35" s="84"/>
      <c r="MAM35" s="84"/>
      <c r="MAN35" s="84"/>
      <c r="MAO35" s="84"/>
      <c r="MAP35" s="84"/>
      <c r="MAQ35" s="84"/>
      <c r="MAR35" s="84"/>
      <c r="MAS35" s="84"/>
      <c r="MAT35" s="84"/>
      <c r="MAU35" s="84"/>
      <c r="MAV35" s="84"/>
      <c r="MAW35" s="84"/>
      <c r="MAX35" s="84"/>
      <c r="MAY35" s="84"/>
      <c r="MAZ35" s="84"/>
      <c r="MBA35" s="84"/>
      <c r="MBB35" s="84"/>
      <c r="MBC35" s="84"/>
      <c r="MBD35" s="84"/>
      <c r="MBE35" s="84"/>
      <c r="MBF35" s="84"/>
      <c r="MBG35" s="84"/>
      <c r="MBH35" s="84"/>
      <c r="MBI35" s="84"/>
      <c r="MBJ35" s="84"/>
      <c r="MBK35" s="84"/>
      <c r="MBL35" s="84"/>
      <c r="MBM35" s="84"/>
      <c r="MBN35" s="84"/>
      <c r="MBO35" s="84"/>
      <c r="MBP35" s="84"/>
      <c r="MBQ35" s="84"/>
      <c r="MBR35" s="84"/>
      <c r="MBS35" s="84"/>
      <c r="MBT35" s="84"/>
      <c r="MBU35" s="84"/>
      <c r="MBV35" s="84"/>
      <c r="MBW35" s="84"/>
      <c r="MBX35" s="84"/>
      <c r="MBY35" s="84"/>
      <c r="MBZ35" s="84"/>
      <c r="MCA35" s="84"/>
      <c r="MCB35" s="84"/>
      <c r="MCC35" s="84"/>
      <c r="MCD35" s="84"/>
      <c r="MCE35" s="84"/>
      <c r="MCF35" s="84"/>
      <c r="MCG35" s="84"/>
      <c r="MCH35" s="84"/>
      <c r="MCI35" s="84"/>
      <c r="MCJ35" s="84"/>
      <c r="MCK35" s="84"/>
      <c r="MCL35" s="84"/>
      <c r="MCM35" s="84"/>
      <c r="MCN35" s="84"/>
      <c r="MCO35" s="84"/>
      <c r="MCP35" s="84"/>
      <c r="MCQ35" s="84"/>
      <c r="MCR35" s="84"/>
      <c r="MCS35" s="84"/>
      <c r="MCT35" s="84"/>
      <c r="MCU35" s="84"/>
      <c r="MCV35" s="84"/>
      <c r="MCW35" s="84"/>
      <c r="MCX35" s="84"/>
      <c r="MCY35" s="84"/>
      <c r="MCZ35" s="84"/>
      <c r="MDA35" s="84"/>
      <c r="MDB35" s="84"/>
      <c r="MDC35" s="84"/>
      <c r="MDD35" s="84"/>
      <c r="MDE35" s="84"/>
      <c r="MDF35" s="84"/>
      <c r="MDG35" s="84"/>
      <c r="MDH35" s="84"/>
      <c r="MDI35" s="84"/>
      <c r="MDJ35" s="84"/>
      <c r="MDK35" s="84"/>
      <c r="MDL35" s="84"/>
      <c r="MDM35" s="84"/>
      <c r="MDN35" s="84"/>
      <c r="MDO35" s="84"/>
      <c r="MDP35" s="84"/>
      <c r="MDQ35" s="84"/>
      <c r="MDR35" s="84"/>
      <c r="MDS35" s="84"/>
      <c r="MDT35" s="84"/>
      <c r="MDU35" s="84"/>
      <c r="MDV35" s="84"/>
      <c r="MDW35" s="84"/>
      <c r="MDX35" s="84"/>
      <c r="MDY35" s="84"/>
      <c r="MDZ35" s="84"/>
      <c r="MEA35" s="84"/>
      <c r="MEB35" s="84"/>
      <c r="MEC35" s="84"/>
      <c r="MED35" s="84"/>
      <c r="MEE35" s="84"/>
      <c r="MEF35" s="84"/>
      <c r="MEG35" s="84"/>
      <c r="MEH35" s="84"/>
      <c r="MEI35" s="84"/>
      <c r="MEJ35" s="84"/>
      <c r="MEK35" s="84"/>
      <c r="MEL35" s="84"/>
      <c r="MEM35" s="84"/>
      <c r="MEN35" s="84"/>
      <c r="MEO35" s="84"/>
      <c r="MEP35" s="84"/>
      <c r="MEQ35" s="84"/>
      <c r="MER35" s="84"/>
      <c r="MES35" s="84"/>
      <c r="MET35" s="84"/>
      <c r="MEU35" s="84"/>
      <c r="MEV35" s="84"/>
      <c r="MEW35" s="84"/>
      <c r="MEX35" s="84"/>
      <c r="MEY35" s="84"/>
      <c r="MEZ35" s="84"/>
      <c r="MFA35" s="84"/>
      <c r="MFB35" s="84"/>
      <c r="MFC35" s="84"/>
      <c r="MFD35" s="84"/>
      <c r="MFE35" s="84"/>
      <c r="MFF35" s="84"/>
      <c r="MFG35" s="84"/>
      <c r="MFH35" s="84"/>
      <c r="MFI35" s="84"/>
      <c r="MFJ35" s="84"/>
      <c r="MFK35" s="84"/>
      <c r="MFL35" s="84"/>
      <c r="MFM35" s="84"/>
      <c r="MFN35" s="84"/>
      <c r="MFO35" s="84"/>
      <c r="MFP35" s="84"/>
      <c r="MFQ35" s="84"/>
      <c r="MFR35" s="84"/>
      <c r="MFS35" s="84"/>
      <c r="MFT35" s="84"/>
      <c r="MFU35" s="84"/>
      <c r="MFV35" s="84"/>
      <c r="MFW35" s="84"/>
      <c r="MFX35" s="84"/>
      <c r="MFY35" s="84"/>
      <c r="MFZ35" s="84"/>
      <c r="MGA35" s="84"/>
      <c r="MGB35" s="84"/>
      <c r="MGC35" s="84"/>
      <c r="MGD35" s="84"/>
      <c r="MGE35" s="84"/>
      <c r="MGF35" s="84"/>
      <c r="MGG35" s="84"/>
      <c r="MGH35" s="84"/>
      <c r="MGI35" s="84"/>
      <c r="MGJ35" s="84"/>
      <c r="MGK35" s="84"/>
      <c r="MGL35" s="84"/>
      <c r="MGM35" s="84"/>
      <c r="MGN35" s="84"/>
      <c r="MGO35" s="84"/>
      <c r="MGP35" s="84"/>
      <c r="MGQ35" s="84"/>
      <c r="MGR35" s="84"/>
      <c r="MGS35" s="84"/>
      <c r="MGT35" s="84"/>
      <c r="MGU35" s="84"/>
      <c r="MGV35" s="84"/>
      <c r="MGW35" s="84"/>
      <c r="MGX35" s="84"/>
      <c r="MGY35" s="84"/>
      <c r="MGZ35" s="84"/>
      <c r="MHA35" s="84"/>
      <c r="MHB35" s="84"/>
      <c r="MHC35" s="84"/>
      <c r="MHD35" s="84"/>
      <c r="MHE35" s="84"/>
      <c r="MHF35" s="84"/>
      <c r="MHG35" s="84"/>
      <c r="MHH35" s="84"/>
      <c r="MHI35" s="84"/>
      <c r="MHJ35" s="84"/>
      <c r="MHK35" s="84"/>
      <c r="MHL35" s="84"/>
      <c r="MHM35" s="84"/>
      <c r="MHN35" s="84"/>
      <c r="MHO35" s="84"/>
      <c r="MHP35" s="84"/>
      <c r="MHQ35" s="84"/>
      <c r="MHR35" s="84"/>
      <c r="MHS35" s="84"/>
      <c r="MHT35" s="84"/>
      <c r="MHU35" s="84"/>
      <c r="MHV35" s="84"/>
      <c r="MHW35" s="84"/>
      <c r="MHX35" s="84"/>
      <c r="MHY35" s="84"/>
      <c r="MHZ35" s="84"/>
      <c r="MIA35" s="84"/>
      <c r="MIB35" s="84"/>
      <c r="MIC35" s="84"/>
      <c r="MID35" s="84"/>
      <c r="MIE35" s="84"/>
      <c r="MIF35" s="84"/>
      <c r="MIG35" s="84"/>
      <c r="MIH35" s="84"/>
      <c r="MII35" s="84"/>
      <c r="MIJ35" s="84"/>
      <c r="MIK35" s="84"/>
      <c r="MIL35" s="84"/>
      <c r="MIM35" s="84"/>
      <c r="MIN35" s="84"/>
      <c r="MIO35" s="84"/>
      <c r="MIP35" s="84"/>
      <c r="MIQ35" s="84"/>
      <c r="MIR35" s="84"/>
      <c r="MIS35" s="84"/>
      <c r="MIT35" s="84"/>
      <c r="MIU35" s="84"/>
      <c r="MIV35" s="84"/>
      <c r="MIW35" s="84"/>
      <c r="MIX35" s="84"/>
      <c r="MIY35" s="84"/>
      <c r="MIZ35" s="84"/>
      <c r="MJA35" s="84"/>
      <c r="MJB35" s="84"/>
      <c r="MJC35" s="84"/>
      <c r="MJD35" s="84"/>
      <c r="MJE35" s="84"/>
      <c r="MJF35" s="84"/>
      <c r="MJG35" s="84"/>
      <c r="MJH35" s="84"/>
      <c r="MJI35" s="84"/>
      <c r="MJJ35" s="84"/>
      <c r="MJK35" s="84"/>
      <c r="MJL35" s="84"/>
      <c r="MJM35" s="84"/>
      <c r="MJN35" s="84"/>
      <c r="MJO35" s="84"/>
      <c r="MJP35" s="84"/>
      <c r="MJQ35" s="84"/>
      <c r="MJR35" s="84"/>
      <c r="MJS35" s="84"/>
      <c r="MJT35" s="84"/>
      <c r="MJU35" s="84"/>
      <c r="MJV35" s="84"/>
      <c r="MJW35" s="84"/>
      <c r="MJX35" s="84"/>
      <c r="MJY35" s="84"/>
      <c r="MJZ35" s="84"/>
      <c r="MKA35" s="84"/>
      <c r="MKB35" s="84"/>
      <c r="MKC35" s="84"/>
      <c r="MKD35" s="84"/>
      <c r="MKE35" s="84"/>
      <c r="MKF35" s="84"/>
      <c r="MKG35" s="84"/>
      <c r="MKH35" s="84"/>
      <c r="MKI35" s="84"/>
      <c r="MKJ35" s="84"/>
      <c r="MKK35" s="84"/>
      <c r="MKL35" s="84"/>
      <c r="MKM35" s="84"/>
      <c r="MKN35" s="84"/>
      <c r="MKO35" s="84"/>
      <c r="MKP35" s="84"/>
      <c r="MKQ35" s="84"/>
      <c r="MKR35" s="84"/>
      <c r="MKS35" s="84"/>
      <c r="MKT35" s="84"/>
      <c r="MKU35" s="84"/>
      <c r="MKV35" s="84"/>
      <c r="MKW35" s="84"/>
      <c r="MKX35" s="84"/>
      <c r="MKY35" s="84"/>
      <c r="MKZ35" s="84"/>
      <c r="MLA35" s="84"/>
      <c r="MLB35" s="84"/>
      <c r="MLC35" s="84"/>
      <c r="MLD35" s="84"/>
      <c r="MLE35" s="84"/>
      <c r="MLF35" s="84"/>
      <c r="MLG35" s="84"/>
      <c r="MLH35" s="84"/>
      <c r="MLI35" s="84"/>
      <c r="MLJ35" s="84"/>
      <c r="MLK35" s="84"/>
      <c r="MLL35" s="84"/>
      <c r="MLM35" s="84"/>
      <c r="MLN35" s="84"/>
      <c r="MLO35" s="84"/>
      <c r="MLP35" s="84"/>
      <c r="MLQ35" s="84"/>
      <c r="MLR35" s="84"/>
      <c r="MLS35" s="84"/>
      <c r="MLT35" s="84"/>
      <c r="MLU35" s="84"/>
      <c r="MLV35" s="84"/>
      <c r="MLW35" s="84"/>
      <c r="MLX35" s="84"/>
      <c r="MLY35" s="84"/>
      <c r="MLZ35" s="84"/>
      <c r="MMA35" s="84"/>
      <c r="MMB35" s="84"/>
      <c r="MMC35" s="84"/>
      <c r="MMD35" s="84"/>
      <c r="MME35" s="84"/>
      <c r="MMF35" s="84"/>
      <c r="MMG35" s="84"/>
      <c r="MMH35" s="84"/>
      <c r="MMI35" s="84"/>
      <c r="MMJ35" s="84"/>
      <c r="MMK35" s="84"/>
      <c r="MML35" s="84"/>
      <c r="MMM35" s="84"/>
      <c r="MMN35" s="84"/>
      <c r="MMO35" s="84"/>
      <c r="MMP35" s="84"/>
      <c r="MMQ35" s="84"/>
      <c r="MMR35" s="84"/>
      <c r="MMS35" s="84"/>
      <c r="MMT35" s="84"/>
      <c r="MMU35" s="84"/>
      <c r="MMV35" s="84"/>
      <c r="MMW35" s="84"/>
      <c r="MMX35" s="84"/>
      <c r="MMY35" s="84"/>
      <c r="MMZ35" s="84"/>
      <c r="MNA35" s="84"/>
      <c r="MNB35" s="84"/>
      <c r="MNC35" s="84"/>
      <c r="MND35" s="84"/>
      <c r="MNE35" s="84"/>
      <c r="MNF35" s="84"/>
      <c r="MNG35" s="84"/>
      <c r="MNH35" s="84"/>
      <c r="MNI35" s="84"/>
      <c r="MNJ35" s="84"/>
      <c r="MNK35" s="84"/>
      <c r="MNL35" s="84"/>
      <c r="MNM35" s="84"/>
      <c r="MNN35" s="84"/>
      <c r="MNO35" s="84"/>
      <c r="MNP35" s="84"/>
      <c r="MNQ35" s="84"/>
      <c r="MNR35" s="84"/>
      <c r="MNS35" s="84"/>
      <c r="MNT35" s="84"/>
      <c r="MNU35" s="84"/>
      <c r="MNV35" s="84"/>
      <c r="MNW35" s="84"/>
      <c r="MNX35" s="84"/>
      <c r="MNY35" s="84"/>
      <c r="MNZ35" s="84"/>
      <c r="MOA35" s="84"/>
      <c r="MOB35" s="84"/>
      <c r="MOC35" s="84"/>
      <c r="MOD35" s="84"/>
      <c r="MOE35" s="84"/>
      <c r="MOF35" s="84"/>
      <c r="MOG35" s="84"/>
      <c r="MOH35" s="84"/>
      <c r="MOI35" s="84"/>
      <c r="MOJ35" s="84"/>
      <c r="MOK35" s="84"/>
      <c r="MOL35" s="84"/>
      <c r="MOM35" s="84"/>
      <c r="MON35" s="84"/>
      <c r="MOO35" s="84"/>
      <c r="MOP35" s="84"/>
      <c r="MOQ35" s="84"/>
      <c r="MOR35" s="84"/>
      <c r="MOS35" s="84"/>
      <c r="MOT35" s="84"/>
      <c r="MOU35" s="84"/>
      <c r="MOV35" s="84"/>
      <c r="MOW35" s="84"/>
      <c r="MOX35" s="84"/>
      <c r="MOY35" s="84"/>
      <c r="MOZ35" s="84"/>
      <c r="MPA35" s="84"/>
      <c r="MPB35" s="84"/>
      <c r="MPC35" s="84"/>
      <c r="MPD35" s="84"/>
      <c r="MPE35" s="84"/>
      <c r="MPF35" s="84"/>
      <c r="MPG35" s="84"/>
      <c r="MPH35" s="84"/>
      <c r="MPI35" s="84"/>
      <c r="MPJ35" s="84"/>
      <c r="MPK35" s="84"/>
      <c r="MPL35" s="84"/>
      <c r="MPM35" s="84"/>
      <c r="MPN35" s="84"/>
      <c r="MPO35" s="84"/>
      <c r="MPP35" s="84"/>
      <c r="MPQ35" s="84"/>
      <c r="MPR35" s="84"/>
      <c r="MPS35" s="84"/>
      <c r="MPT35" s="84"/>
      <c r="MPU35" s="84"/>
      <c r="MPV35" s="84"/>
      <c r="MPW35" s="84"/>
      <c r="MPX35" s="84"/>
      <c r="MPY35" s="84"/>
      <c r="MPZ35" s="84"/>
      <c r="MQA35" s="84"/>
      <c r="MQB35" s="84"/>
      <c r="MQC35" s="84"/>
      <c r="MQD35" s="84"/>
      <c r="MQE35" s="84"/>
      <c r="MQF35" s="84"/>
      <c r="MQG35" s="84"/>
      <c r="MQH35" s="84"/>
      <c r="MQI35" s="84"/>
      <c r="MQJ35" s="84"/>
      <c r="MQK35" s="84"/>
      <c r="MQL35" s="84"/>
      <c r="MQM35" s="84"/>
      <c r="MQN35" s="84"/>
      <c r="MQO35" s="84"/>
      <c r="MQP35" s="84"/>
      <c r="MQQ35" s="84"/>
      <c r="MQR35" s="84"/>
      <c r="MQS35" s="84"/>
      <c r="MQT35" s="84"/>
      <c r="MQU35" s="84"/>
      <c r="MQV35" s="84"/>
      <c r="MQW35" s="84"/>
      <c r="MQX35" s="84"/>
      <c r="MQY35" s="84"/>
      <c r="MQZ35" s="84"/>
      <c r="MRA35" s="84"/>
      <c r="MRB35" s="84"/>
      <c r="MRC35" s="84"/>
      <c r="MRD35" s="84"/>
      <c r="MRE35" s="84"/>
      <c r="MRF35" s="84"/>
      <c r="MRG35" s="84"/>
      <c r="MRH35" s="84"/>
      <c r="MRI35" s="84"/>
      <c r="MRJ35" s="84"/>
      <c r="MRK35" s="84"/>
      <c r="MRL35" s="84"/>
      <c r="MRM35" s="84"/>
      <c r="MRN35" s="84"/>
      <c r="MRO35" s="84"/>
      <c r="MRP35" s="84"/>
      <c r="MRQ35" s="84"/>
      <c r="MRR35" s="84"/>
      <c r="MRS35" s="84"/>
      <c r="MRT35" s="84"/>
      <c r="MRU35" s="84"/>
      <c r="MRV35" s="84"/>
      <c r="MRW35" s="84"/>
      <c r="MRX35" s="84"/>
      <c r="MRY35" s="84"/>
      <c r="MRZ35" s="84"/>
      <c r="MSA35" s="84"/>
      <c r="MSB35" s="84"/>
      <c r="MSC35" s="84"/>
      <c r="MSD35" s="84"/>
      <c r="MSE35" s="84"/>
      <c r="MSF35" s="84"/>
      <c r="MSG35" s="84"/>
      <c r="MSH35" s="84"/>
      <c r="MSI35" s="84"/>
      <c r="MSJ35" s="84"/>
      <c r="MSK35" s="84"/>
      <c r="MSL35" s="84"/>
      <c r="MSM35" s="84"/>
      <c r="MSN35" s="84"/>
      <c r="MSO35" s="84"/>
      <c r="MSP35" s="84"/>
      <c r="MSQ35" s="84"/>
      <c r="MSR35" s="84"/>
      <c r="MSS35" s="84"/>
      <c r="MST35" s="84"/>
      <c r="MSU35" s="84"/>
      <c r="MSV35" s="84"/>
      <c r="MSW35" s="84"/>
      <c r="MSX35" s="84"/>
      <c r="MSY35" s="84"/>
      <c r="MSZ35" s="84"/>
      <c r="MTA35" s="84"/>
      <c r="MTB35" s="84"/>
      <c r="MTC35" s="84"/>
      <c r="MTD35" s="84"/>
      <c r="MTE35" s="84"/>
      <c r="MTF35" s="84"/>
      <c r="MTG35" s="84"/>
      <c r="MTH35" s="84"/>
      <c r="MTI35" s="84"/>
      <c r="MTJ35" s="84"/>
      <c r="MTK35" s="84"/>
      <c r="MTL35" s="84"/>
      <c r="MTM35" s="84"/>
      <c r="MTN35" s="84"/>
      <c r="MTO35" s="84"/>
      <c r="MTP35" s="84"/>
      <c r="MTQ35" s="84"/>
      <c r="MTR35" s="84"/>
      <c r="MTS35" s="84"/>
      <c r="MTT35" s="84"/>
      <c r="MTU35" s="84"/>
      <c r="MTV35" s="84"/>
      <c r="MTW35" s="84"/>
      <c r="MTX35" s="84"/>
      <c r="MTY35" s="84"/>
      <c r="MTZ35" s="84"/>
      <c r="MUA35" s="84"/>
      <c r="MUB35" s="84"/>
      <c r="MUC35" s="84"/>
      <c r="MUD35" s="84"/>
      <c r="MUE35" s="84"/>
      <c r="MUF35" s="84"/>
      <c r="MUG35" s="84"/>
      <c r="MUH35" s="84"/>
      <c r="MUI35" s="84"/>
      <c r="MUJ35" s="84"/>
      <c r="MUK35" s="84"/>
      <c r="MUL35" s="84"/>
      <c r="MUM35" s="84"/>
      <c r="MUN35" s="84"/>
      <c r="MUO35" s="84"/>
      <c r="MUP35" s="84"/>
      <c r="MUQ35" s="84"/>
      <c r="MUR35" s="84"/>
      <c r="MUS35" s="84"/>
      <c r="MUT35" s="84"/>
      <c r="MUU35" s="84"/>
      <c r="MUV35" s="84"/>
      <c r="MUW35" s="84"/>
      <c r="MUX35" s="84"/>
      <c r="MUY35" s="84"/>
      <c r="MUZ35" s="84"/>
      <c r="MVA35" s="84"/>
      <c r="MVB35" s="84"/>
      <c r="MVC35" s="84"/>
      <c r="MVD35" s="84"/>
      <c r="MVE35" s="84"/>
      <c r="MVF35" s="84"/>
      <c r="MVG35" s="84"/>
      <c r="MVH35" s="84"/>
      <c r="MVI35" s="84"/>
      <c r="MVJ35" s="84"/>
      <c r="MVK35" s="84"/>
      <c r="MVL35" s="84"/>
      <c r="MVM35" s="84"/>
      <c r="MVN35" s="84"/>
      <c r="MVO35" s="84"/>
      <c r="MVP35" s="84"/>
      <c r="MVQ35" s="84"/>
      <c r="MVR35" s="84"/>
      <c r="MVS35" s="84"/>
      <c r="MVT35" s="84"/>
      <c r="MVU35" s="84"/>
      <c r="MVV35" s="84"/>
      <c r="MVW35" s="84"/>
      <c r="MVX35" s="84"/>
      <c r="MVY35" s="84"/>
      <c r="MVZ35" s="84"/>
      <c r="MWA35" s="84"/>
      <c r="MWB35" s="84"/>
      <c r="MWC35" s="84"/>
      <c r="MWD35" s="84"/>
      <c r="MWE35" s="84"/>
      <c r="MWF35" s="84"/>
      <c r="MWG35" s="84"/>
      <c r="MWH35" s="84"/>
      <c r="MWI35" s="84"/>
      <c r="MWJ35" s="84"/>
      <c r="MWK35" s="84"/>
      <c r="MWL35" s="84"/>
      <c r="MWM35" s="84"/>
      <c r="MWN35" s="84"/>
      <c r="MWO35" s="84"/>
      <c r="MWP35" s="84"/>
      <c r="MWQ35" s="84"/>
      <c r="MWR35" s="84"/>
      <c r="MWS35" s="84"/>
      <c r="MWT35" s="84"/>
      <c r="MWU35" s="84"/>
      <c r="MWV35" s="84"/>
      <c r="MWW35" s="84"/>
      <c r="MWX35" s="84"/>
      <c r="MWY35" s="84"/>
      <c r="MWZ35" s="84"/>
      <c r="MXA35" s="84"/>
      <c r="MXB35" s="84"/>
      <c r="MXC35" s="84"/>
      <c r="MXD35" s="84"/>
      <c r="MXE35" s="84"/>
      <c r="MXF35" s="84"/>
      <c r="MXG35" s="84"/>
      <c r="MXH35" s="84"/>
      <c r="MXI35" s="84"/>
      <c r="MXJ35" s="84"/>
      <c r="MXK35" s="84"/>
      <c r="MXL35" s="84"/>
      <c r="MXM35" s="84"/>
      <c r="MXN35" s="84"/>
      <c r="MXO35" s="84"/>
      <c r="MXP35" s="84"/>
      <c r="MXQ35" s="84"/>
      <c r="MXR35" s="84"/>
      <c r="MXS35" s="84"/>
      <c r="MXT35" s="84"/>
      <c r="MXU35" s="84"/>
      <c r="MXV35" s="84"/>
      <c r="MXW35" s="84"/>
      <c r="MXX35" s="84"/>
      <c r="MXY35" s="84"/>
      <c r="MXZ35" s="84"/>
      <c r="MYA35" s="84"/>
      <c r="MYB35" s="84"/>
      <c r="MYC35" s="84"/>
      <c r="MYD35" s="84"/>
      <c r="MYE35" s="84"/>
      <c r="MYF35" s="84"/>
      <c r="MYG35" s="84"/>
      <c r="MYH35" s="84"/>
      <c r="MYI35" s="84"/>
      <c r="MYJ35" s="84"/>
      <c r="MYK35" s="84"/>
      <c r="MYL35" s="84"/>
      <c r="MYM35" s="84"/>
      <c r="MYN35" s="84"/>
      <c r="MYO35" s="84"/>
      <c r="MYP35" s="84"/>
      <c r="MYQ35" s="84"/>
      <c r="MYR35" s="84"/>
      <c r="MYS35" s="84"/>
      <c r="MYT35" s="84"/>
      <c r="MYU35" s="84"/>
      <c r="MYV35" s="84"/>
      <c r="MYW35" s="84"/>
      <c r="MYX35" s="84"/>
      <c r="MYY35" s="84"/>
      <c r="MYZ35" s="84"/>
      <c r="MZA35" s="84"/>
      <c r="MZB35" s="84"/>
      <c r="MZC35" s="84"/>
      <c r="MZD35" s="84"/>
      <c r="MZE35" s="84"/>
      <c r="MZF35" s="84"/>
      <c r="MZG35" s="84"/>
      <c r="MZH35" s="84"/>
      <c r="MZI35" s="84"/>
      <c r="MZJ35" s="84"/>
      <c r="MZK35" s="84"/>
      <c r="MZL35" s="84"/>
      <c r="MZM35" s="84"/>
      <c r="MZN35" s="84"/>
      <c r="MZO35" s="84"/>
      <c r="MZP35" s="84"/>
      <c r="MZQ35" s="84"/>
      <c r="MZR35" s="84"/>
      <c r="MZS35" s="84"/>
      <c r="MZT35" s="84"/>
      <c r="MZU35" s="84"/>
      <c r="MZV35" s="84"/>
      <c r="MZW35" s="84"/>
      <c r="MZX35" s="84"/>
      <c r="MZY35" s="84"/>
      <c r="MZZ35" s="84"/>
      <c r="NAA35" s="84"/>
      <c r="NAB35" s="84"/>
      <c r="NAC35" s="84"/>
      <c r="NAD35" s="84"/>
      <c r="NAE35" s="84"/>
      <c r="NAF35" s="84"/>
      <c r="NAG35" s="84"/>
      <c r="NAH35" s="84"/>
      <c r="NAI35" s="84"/>
      <c r="NAJ35" s="84"/>
      <c r="NAK35" s="84"/>
      <c r="NAL35" s="84"/>
      <c r="NAM35" s="84"/>
      <c r="NAN35" s="84"/>
      <c r="NAO35" s="84"/>
      <c r="NAP35" s="84"/>
      <c r="NAQ35" s="84"/>
      <c r="NAR35" s="84"/>
      <c r="NAS35" s="84"/>
      <c r="NAT35" s="84"/>
      <c r="NAU35" s="84"/>
      <c r="NAV35" s="84"/>
      <c r="NAW35" s="84"/>
      <c r="NAX35" s="84"/>
      <c r="NAY35" s="84"/>
      <c r="NAZ35" s="84"/>
      <c r="NBA35" s="84"/>
      <c r="NBB35" s="84"/>
      <c r="NBC35" s="84"/>
      <c r="NBD35" s="84"/>
      <c r="NBE35" s="84"/>
      <c r="NBF35" s="84"/>
      <c r="NBG35" s="84"/>
      <c r="NBH35" s="84"/>
      <c r="NBI35" s="84"/>
      <c r="NBJ35" s="84"/>
      <c r="NBK35" s="84"/>
      <c r="NBL35" s="84"/>
      <c r="NBM35" s="84"/>
      <c r="NBN35" s="84"/>
      <c r="NBO35" s="84"/>
      <c r="NBP35" s="84"/>
      <c r="NBQ35" s="84"/>
      <c r="NBR35" s="84"/>
      <c r="NBS35" s="84"/>
      <c r="NBT35" s="84"/>
      <c r="NBU35" s="84"/>
      <c r="NBV35" s="84"/>
      <c r="NBW35" s="84"/>
      <c r="NBX35" s="84"/>
      <c r="NBY35" s="84"/>
      <c r="NBZ35" s="84"/>
      <c r="NCA35" s="84"/>
      <c r="NCB35" s="84"/>
      <c r="NCC35" s="84"/>
      <c r="NCD35" s="84"/>
      <c r="NCE35" s="84"/>
      <c r="NCF35" s="84"/>
      <c r="NCG35" s="84"/>
      <c r="NCH35" s="84"/>
      <c r="NCI35" s="84"/>
      <c r="NCJ35" s="84"/>
      <c r="NCK35" s="84"/>
      <c r="NCL35" s="84"/>
      <c r="NCM35" s="84"/>
      <c r="NCN35" s="84"/>
      <c r="NCO35" s="84"/>
      <c r="NCP35" s="84"/>
      <c r="NCQ35" s="84"/>
      <c r="NCR35" s="84"/>
      <c r="NCS35" s="84"/>
      <c r="NCT35" s="84"/>
      <c r="NCU35" s="84"/>
      <c r="NCV35" s="84"/>
      <c r="NCW35" s="84"/>
      <c r="NCX35" s="84"/>
      <c r="NCY35" s="84"/>
      <c r="NCZ35" s="84"/>
      <c r="NDA35" s="84"/>
      <c r="NDB35" s="84"/>
      <c r="NDC35" s="84"/>
      <c r="NDD35" s="84"/>
      <c r="NDE35" s="84"/>
      <c r="NDF35" s="84"/>
      <c r="NDG35" s="84"/>
      <c r="NDH35" s="84"/>
      <c r="NDI35" s="84"/>
      <c r="NDJ35" s="84"/>
      <c r="NDK35" s="84"/>
      <c r="NDL35" s="84"/>
      <c r="NDM35" s="84"/>
      <c r="NDN35" s="84"/>
      <c r="NDO35" s="84"/>
      <c r="NDP35" s="84"/>
      <c r="NDQ35" s="84"/>
      <c r="NDR35" s="84"/>
      <c r="NDS35" s="84"/>
      <c r="NDT35" s="84"/>
      <c r="NDU35" s="84"/>
      <c r="NDV35" s="84"/>
      <c r="NDW35" s="84"/>
      <c r="NDX35" s="84"/>
      <c r="NDY35" s="84"/>
      <c r="NDZ35" s="84"/>
      <c r="NEA35" s="84"/>
      <c r="NEB35" s="84"/>
      <c r="NEC35" s="84"/>
      <c r="NED35" s="84"/>
      <c r="NEE35" s="84"/>
      <c r="NEF35" s="84"/>
      <c r="NEG35" s="84"/>
      <c r="NEH35" s="84"/>
      <c r="NEI35" s="84"/>
      <c r="NEJ35" s="84"/>
      <c r="NEK35" s="84"/>
      <c r="NEL35" s="84"/>
      <c r="NEM35" s="84"/>
      <c r="NEN35" s="84"/>
      <c r="NEO35" s="84"/>
      <c r="NEP35" s="84"/>
      <c r="NEQ35" s="84"/>
      <c r="NER35" s="84"/>
      <c r="NES35" s="84"/>
      <c r="NET35" s="84"/>
      <c r="NEU35" s="84"/>
      <c r="NEV35" s="84"/>
      <c r="NEW35" s="84"/>
      <c r="NEX35" s="84"/>
      <c r="NEY35" s="84"/>
      <c r="NEZ35" s="84"/>
      <c r="NFA35" s="84"/>
      <c r="NFB35" s="84"/>
      <c r="NFC35" s="84"/>
      <c r="NFD35" s="84"/>
      <c r="NFE35" s="84"/>
      <c r="NFF35" s="84"/>
      <c r="NFG35" s="84"/>
      <c r="NFH35" s="84"/>
      <c r="NFI35" s="84"/>
      <c r="NFJ35" s="84"/>
      <c r="NFK35" s="84"/>
      <c r="NFL35" s="84"/>
      <c r="NFM35" s="84"/>
      <c r="NFN35" s="84"/>
      <c r="NFO35" s="84"/>
      <c r="NFP35" s="84"/>
      <c r="NFQ35" s="84"/>
      <c r="NFR35" s="84"/>
      <c r="NFS35" s="84"/>
      <c r="NFT35" s="84"/>
      <c r="NFU35" s="84"/>
      <c r="NFV35" s="84"/>
      <c r="NFW35" s="84"/>
      <c r="NFX35" s="84"/>
      <c r="NFY35" s="84"/>
      <c r="NFZ35" s="84"/>
      <c r="NGA35" s="84"/>
      <c r="NGB35" s="84"/>
      <c r="NGC35" s="84"/>
      <c r="NGD35" s="84"/>
      <c r="NGE35" s="84"/>
      <c r="NGF35" s="84"/>
      <c r="NGG35" s="84"/>
      <c r="NGH35" s="84"/>
      <c r="NGI35" s="84"/>
      <c r="NGJ35" s="84"/>
      <c r="NGK35" s="84"/>
      <c r="NGL35" s="84"/>
      <c r="NGM35" s="84"/>
      <c r="NGN35" s="84"/>
      <c r="NGO35" s="84"/>
      <c r="NGP35" s="84"/>
      <c r="NGQ35" s="84"/>
      <c r="NGR35" s="84"/>
      <c r="NGS35" s="84"/>
      <c r="NGT35" s="84"/>
      <c r="NGU35" s="84"/>
      <c r="NGV35" s="84"/>
      <c r="NGW35" s="84"/>
      <c r="NGX35" s="84"/>
      <c r="NGY35" s="84"/>
      <c r="NGZ35" s="84"/>
      <c r="NHA35" s="84"/>
      <c r="NHB35" s="84"/>
      <c r="NHC35" s="84"/>
      <c r="NHD35" s="84"/>
      <c r="NHE35" s="84"/>
      <c r="NHF35" s="84"/>
      <c r="NHG35" s="84"/>
      <c r="NHH35" s="84"/>
      <c r="NHI35" s="84"/>
      <c r="NHJ35" s="84"/>
      <c r="NHK35" s="84"/>
      <c r="NHL35" s="84"/>
      <c r="NHM35" s="84"/>
      <c r="NHN35" s="84"/>
      <c r="NHO35" s="84"/>
      <c r="NHP35" s="84"/>
      <c r="NHQ35" s="84"/>
      <c r="NHR35" s="84"/>
      <c r="NHS35" s="84"/>
      <c r="NHT35" s="84"/>
      <c r="NHU35" s="84"/>
      <c r="NHV35" s="84"/>
      <c r="NHW35" s="84"/>
      <c r="NHX35" s="84"/>
      <c r="NHY35" s="84"/>
      <c r="NHZ35" s="84"/>
      <c r="NIA35" s="84"/>
      <c r="NIB35" s="84"/>
      <c r="NIC35" s="84"/>
      <c r="NID35" s="84"/>
      <c r="NIE35" s="84"/>
      <c r="NIF35" s="84"/>
      <c r="NIG35" s="84"/>
      <c r="NIH35" s="84"/>
      <c r="NII35" s="84"/>
      <c r="NIJ35" s="84"/>
      <c r="NIK35" s="84"/>
      <c r="NIL35" s="84"/>
      <c r="NIM35" s="84"/>
      <c r="NIN35" s="84"/>
      <c r="NIO35" s="84"/>
      <c r="NIP35" s="84"/>
      <c r="NIQ35" s="84"/>
      <c r="NIR35" s="84"/>
      <c r="NIS35" s="84"/>
      <c r="NIT35" s="84"/>
      <c r="NIU35" s="84"/>
      <c r="NIV35" s="84"/>
      <c r="NIW35" s="84"/>
      <c r="NIX35" s="84"/>
      <c r="NIY35" s="84"/>
      <c r="NIZ35" s="84"/>
      <c r="NJA35" s="84"/>
      <c r="NJB35" s="84"/>
      <c r="NJC35" s="84"/>
      <c r="NJD35" s="84"/>
      <c r="NJE35" s="84"/>
      <c r="NJF35" s="84"/>
      <c r="NJG35" s="84"/>
      <c r="NJH35" s="84"/>
      <c r="NJI35" s="84"/>
      <c r="NJJ35" s="84"/>
      <c r="NJK35" s="84"/>
      <c r="NJL35" s="84"/>
      <c r="NJM35" s="84"/>
      <c r="NJN35" s="84"/>
      <c r="NJO35" s="84"/>
      <c r="NJP35" s="84"/>
      <c r="NJQ35" s="84"/>
      <c r="NJR35" s="84"/>
      <c r="NJS35" s="84"/>
      <c r="NJT35" s="84"/>
      <c r="NJU35" s="84"/>
      <c r="NJV35" s="84"/>
      <c r="NJW35" s="84"/>
      <c r="NJX35" s="84"/>
      <c r="NJY35" s="84"/>
      <c r="NJZ35" s="84"/>
      <c r="NKA35" s="84"/>
      <c r="NKB35" s="84"/>
      <c r="NKC35" s="84"/>
      <c r="NKD35" s="84"/>
      <c r="NKE35" s="84"/>
      <c r="NKF35" s="84"/>
      <c r="NKG35" s="84"/>
      <c r="NKH35" s="84"/>
      <c r="NKI35" s="84"/>
      <c r="NKJ35" s="84"/>
      <c r="NKK35" s="84"/>
      <c r="NKL35" s="84"/>
      <c r="NKM35" s="84"/>
      <c r="NKN35" s="84"/>
      <c r="NKO35" s="84"/>
      <c r="NKP35" s="84"/>
      <c r="NKQ35" s="84"/>
      <c r="NKR35" s="84"/>
      <c r="NKS35" s="84"/>
      <c r="NKT35" s="84"/>
      <c r="NKU35" s="84"/>
      <c r="NKV35" s="84"/>
      <c r="NKW35" s="84"/>
      <c r="NKX35" s="84"/>
      <c r="NKY35" s="84"/>
      <c r="NKZ35" s="84"/>
      <c r="NLA35" s="84"/>
      <c r="NLB35" s="84"/>
      <c r="NLC35" s="84"/>
      <c r="NLD35" s="84"/>
      <c r="NLE35" s="84"/>
      <c r="NLF35" s="84"/>
      <c r="NLG35" s="84"/>
      <c r="NLH35" s="84"/>
      <c r="NLI35" s="84"/>
      <c r="NLJ35" s="84"/>
      <c r="NLK35" s="84"/>
      <c r="NLL35" s="84"/>
      <c r="NLM35" s="84"/>
      <c r="NLN35" s="84"/>
      <c r="NLO35" s="84"/>
      <c r="NLP35" s="84"/>
      <c r="NLQ35" s="84"/>
      <c r="NLR35" s="84"/>
      <c r="NLS35" s="84"/>
      <c r="NLT35" s="84"/>
      <c r="NLU35" s="84"/>
      <c r="NLV35" s="84"/>
      <c r="NLW35" s="84"/>
      <c r="NLX35" s="84"/>
      <c r="NLY35" s="84"/>
      <c r="NLZ35" s="84"/>
      <c r="NMA35" s="84"/>
      <c r="NMB35" s="84"/>
      <c r="NMC35" s="84"/>
      <c r="NMD35" s="84"/>
      <c r="NME35" s="84"/>
      <c r="NMF35" s="84"/>
      <c r="NMG35" s="84"/>
      <c r="NMH35" s="84"/>
      <c r="NMI35" s="84"/>
      <c r="NMJ35" s="84"/>
      <c r="NMK35" s="84"/>
      <c r="NML35" s="84"/>
      <c r="NMM35" s="84"/>
      <c r="NMN35" s="84"/>
      <c r="NMO35" s="84"/>
      <c r="NMP35" s="84"/>
      <c r="NMQ35" s="84"/>
      <c r="NMR35" s="84"/>
      <c r="NMS35" s="84"/>
      <c r="NMT35" s="84"/>
      <c r="NMU35" s="84"/>
      <c r="NMV35" s="84"/>
      <c r="NMW35" s="84"/>
      <c r="NMX35" s="84"/>
      <c r="NMY35" s="84"/>
      <c r="NMZ35" s="84"/>
      <c r="NNA35" s="84"/>
      <c r="NNB35" s="84"/>
      <c r="NNC35" s="84"/>
      <c r="NND35" s="84"/>
      <c r="NNE35" s="84"/>
      <c r="NNF35" s="84"/>
      <c r="NNG35" s="84"/>
      <c r="NNH35" s="84"/>
      <c r="NNI35" s="84"/>
      <c r="NNJ35" s="84"/>
      <c r="NNK35" s="84"/>
      <c r="NNL35" s="84"/>
      <c r="NNM35" s="84"/>
      <c r="NNN35" s="84"/>
      <c r="NNO35" s="84"/>
      <c r="NNP35" s="84"/>
      <c r="NNQ35" s="84"/>
      <c r="NNR35" s="84"/>
      <c r="NNS35" s="84"/>
      <c r="NNT35" s="84"/>
      <c r="NNU35" s="84"/>
      <c r="NNV35" s="84"/>
      <c r="NNW35" s="84"/>
      <c r="NNX35" s="84"/>
      <c r="NNY35" s="84"/>
      <c r="NNZ35" s="84"/>
      <c r="NOA35" s="84"/>
      <c r="NOB35" s="84"/>
      <c r="NOC35" s="84"/>
      <c r="NOD35" s="84"/>
      <c r="NOE35" s="84"/>
      <c r="NOF35" s="84"/>
      <c r="NOG35" s="84"/>
      <c r="NOH35" s="84"/>
      <c r="NOI35" s="84"/>
      <c r="NOJ35" s="84"/>
      <c r="NOK35" s="84"/>
      <c r="NOL35" s="84"/>
      <c r="NOM35" s="84"/>
      <c r="NON35" s="84"/>
      <c r="NOO35" s="84"/>
      <c r="NOP35" s="84"/>
      <c r="NOQ35" s="84"/>
      <c r="NOR35" s="84"/>
      <c r="NOS35" s="84"/>
      <c r="NOT35" s="84"/>
      <c r="NOU35" s="84"/>
      <c r="NOV35" s="84"/>
      <c r="NOW35" s="84"/>
      <c r="NOX35" s="84"/>
      <c r="NOY35" s="84"/>
      <c r="NOZ35" s="84"/>
      <c r="NPA35" s="84"/>
      <c r="NPB35" s="84"/>
      <c r="NPC35" s="84"/>
      <c r="NPD35" s="84"/>
      <c r="NPE35" s="84"/>
      <c r="NPF35" s="84"/>
      <c r="NPG35" s="84"/>
      <c r="NPH35" s="84"/>
      <c r="NPI35" s="84"/>
      <c r="NPJ35" s="84"/>
      <c r="NPK35" s="84"/>
      <c r="NPL35" s="84"/>
      <c r="NPM35" s="84"/>
      <c r="NPN35" s="84"/>
      <c r="NPO35" s="84"/>
      <c r="NPP35" s="84"/>
      <c r="NPQ35" s="84"/>
      <c r="NPR35" s="84"/>
      <c r="NPS35" s="84"/>
      <c r="NPT35" s="84"/>
      <c r="NPU35" s="84"/>
      <c r="NPV35" s="84"/>
      <c r="NPW35" s="84"/>
      <c r="NPX35" s="84"/>
      <c r="NPY35" s="84"/>
      <c r="NPZ35" s="84"/>
      <c r="NQA35" s="84"/>
      <c r="NQB35" s="84"/>
      <c r="NQC35" s="84"/>
      <c r="NQD35" s="84"/>
      <c r="NQE35" s="84"/>
      <c r="NQF35" s="84"/>
      <c r="NQG35" s="84"/>
      <c r="NQH35" s="84"/>
      <c r="NQI35" s="84"/>
      <c r="NQJ35" s="84"/>
      <c r="NQK35" s="84"/>
      <c r="NQL35" s="84"/>
      <c r="NQM35" s="84"/>
      <c r="NQN35" s="84"/>
      <c r="NQO35" s="84"/>
      <c r="NQP35" s="84"/>
      <c r="NQQ35" s="84"/>
      <c r="NQR35" s="84"/>
      <c r="NQS35" s="84"/>
      <c r="NQT35" s="84"/>
      <c r="NQU35" s="84"/>
      <c r="NQV35" s="84"/>
      <c r="NQW35" s="84"/>
      <c r="NQX35" s="84"/>
      <c r="NQY35" s="84"/>
      <c r="NQZ35" s="84"/>
      <c r="NRA35" s="84"/>
      <c r="NRB35" s="84"/>
      <c r="NRC35" s="84"/>
      <c r="NRD35" s="84"/>
      <c r="NRE35" s="84"/>
      <c r="NRF35" s="84"/>
      <c r="NRG35" s="84"/>
      <c r="NRH35" s="84"/>
      <c r="NRI35" s="84"/>
      <c r="NRJ35" s="84"/>
      <c r="NRK35" s="84"/>
      <c r="NRL35" s="84"/>
      <c r="NRM35" s="84"/>
      <c r="NRN35" s="84"/>
      <c r="NRO35" s="84"/>
      <c r="NRP35" s="84"/>
      <c r="NRQ35" s="84"/>
      <c r="NRR35" s="84"/>
      <c r="NRS35" s="84"/>
      <c r="NRT35" s="84"/>
      <c r="NRU35" s="84"/>
      <c r="NRV35" s="84"/>
      <c r="NRW35" s="84"/>
      <c r="NRX35" s="84"/>
      <c r="NRY35" s="84"/>
      <c r="NRZ35" s="84"/>
      <c r="NSA35" s="84"/>
      <c r="NSB35" s="84"/>
      <c r="NSC35" s="84"/>
      <c r="NSD35" s="84"/>
      <c r="NSE35" s="84"/>
      <c r="NSF35" s="84"/>
      <c r="NSG35" s="84"/>
      <c r="NSH35" s="84"/>
      <c r="NSI35" s="84"/>
      <c r="NSJ35" s="84"/>
      <c r="NSK35" s="84"/>
      <c r="NSL35" s="84"/>
      <c r="NSM35" s="84"/>
      <c r="NSN35" s="84"/>
      <c r="NSO35" s="84"/>
      <c r="NSP35" s="84"/>
      <c r="NSQ35" s="84"/>
      <c r="NSR35" s="84"/>
      <c r="NSS35" s="84"/>
      <c r="NST35" s="84"/>
      <c r="NSU35" s="84"/>
      <c r="NSV35" s="84"/>
      <c r="NSW35" s="84"/>
      <c r="NSX35" s="84"/>
      <c r="NSY35" s="84"/>
      <c r="NSZ35" s="84"/>
      <c r="NTA35" s="84"/>
      <c r="NTB35" s="84"/>
      <c r="NTC35" s="84"/>
      <c r="NTD35" s="84"/>
      <c r="NTE35" s="84"/>
      <c r="NTF35" s="84"/>
      <c r="NTG35" s="84"/>
      <c r="NTH35" s="84"/>
      <c r="NTI35" s="84"/>
      <c r="NTJ35" s="84"/>
      <c r="NTK35" s="84"/>
      <c r="NTL35" s="84"/>
      <c r="NTM35" s="84"/>
      <c r="NTN35" s="84"/>
      <c r="NTO35" s="84"/>
      <c r="NTP35" s="84"/>
      <c r="NTQ35" s="84"/>
      <c r="NTR35" s="84"/>
      <c r="NTS35" s="84"/>
      <c r="NTT35" s="84"/>
      <c r="NTU35" s="84"/>
      <c r="NTV35" s="84"/>
      <c r="NTW35" s="84"/>
      <c r="NTX35" s="84"/>
      <c r="NTY35" s="84"/>
      <c r="NTZ35" s="84"/>
      <c r="NUA35" s="84"/>
      <c r="NUB35" s="84"/>
      <c r="NUC35" s="84"/>
      <c r="NUD35" s="84"/>
      <c r="NUE35" s="84"/>
      <c r="NUF35" s="84"/>
      <c r="NUG35" s="84"/>
      <c r="NUH35" s="84"/>
      <c r="NUI35" s="84"/>
      <c r="NUJ35" s="84"/>
      <c r="NUK35" s="84"/>
      <c r="NUL35" s="84"/>
      <c r="NUM35" s="84"/>
      <c r="NUN35" s="84"/>
      <c r="NUO35" s="84"/>
      <c r="NUP35" s="84"/>
      <c r="NUQ35" s="84"/>
      <c r="NUR35" s="84"/>
      <c r="NUS35" s="84"/>
      <c r="NUT35" s="84"/>
      <c r="NUU35" s="84"/>
      <c r="NUV35" s="84"/>
      <c r="NUW35" s="84"/>
      <c r="NUX35" s="84"/>
      <c r="NUY35" s="84"/>
      <c r="NUZ35" s="84"/>
      <c r="NVA35" s="84"/>
      <c r="NVB35" s="84"/>
      <c r="NVC35" s="84"/>
      <c r="NVD35" s="84"/>
      <c r="NVE35" s="84"/>
      <c r="NVF35" s="84"/>
      <c r="NVG35" s="84"/>
      <c r="NVH35" s="84"/>
      <c r="NVI35" s="84"/>
      <c r="NVJ35" s="84"/>
      <c r="NVK35" s="84"/>
      <c r="NVL35" s="84"/>
      <c r="NVM35" s="84"/>
      <c r="NVN35" s="84"/>
      <c r="NVO35" s="84"/>
      <c r="NVP35" s="84"/>
      <c r="NVQ35" s="84"/>
      <c r="NVR35" s="84"/>
      <c r="NVS35" s="84"/>
      <c r="NVT35" s="84"/>
      <c r="NVU35" s="84"/>
      <c r="NVV35" s="84"/>
      <c r="NVW35" s="84"/>
      <c r="NVX35" s="84"/>
      <c r="NVY35" s="84"/>
      <c r="NVZ35" s="84"/>
      <c r="NWA35" s="84"/>
      <c r="NWB35" s="84"/>
      <c r="NWC35" s="84"/>
      <c r="NWD35" s="84"/>
      <c r="NWE35" s="84"/>
      <c r="NWF35" s="84"/>
      <c r="NWG35" s="84"/>
      <c r="NWH35" s="84"/>
      <c r="NWI35" s="84"/>
      <c r="NWJ35" s="84"/>
      <c r="NWK35" s="84"/>
      <c r="NWL35" s="84"/>
      <c r="NWM35" s="84"/>
      <c r="NWN35" s="84"/>
      <c r="NWO35" s="84"/>
      <c r="NWP35" s="84"/>
      <c r="NWQ35" s="84"/>
      <c r="NWR35" s="84"/>
      <c r="NWS35" s="84"/>
      <c r="NWT35" s="84"/>
      <c r="NWU35" s="84"/>
      <c r="NWV35" s="84"/>
      <c r="NWW35" s="84"/>
      <c r="NWX35" s="84"/>
      <c r="NWY35" s="84"/>
      <c r="NWZ35" s="84"/>
      <c r="NXA35" s="84"/>
      <c r="NXB35" s="84"/>
      <c r="NXC35" s="84"/>
      <c r="NXD35" s="84"/>
      <c r="NXE35" s="84"/>
      <c r="NXF35" s="84"/>
      <c r="NXG35" s="84"/>
      <c r="NXH35" s="84"/>
      <c r="NXI35" s="84"/>
      <c r="NXJ35" s="84"/>
      <c r="NXK35" s="84"/>
      <c r="NXL35" s="84"/>
      <c r="NXM35" s="84"/>
      <c r="NXN35" s="84"/>
      <c r="NXO35" s="84"/>
      <c r="NXP35" s="84"/>
      <c r="NXQ35" s="84"/>
      <c r="NXR35" s="84"/>
      <c r="NXS35" s="84"/>
      <c r="NXT35" s="84"/>
      <c r="NXU35" s="84"/>
      <c r="NXV35" s="84"/>
      <c r="NXW35" s="84"/>
      <c r="NXX35" s="84"/>
      <c r="NXY35" s="84"/>
      <c r="NXZ35" s="84"/>
      <c r="NYA35" s="84"/>
      <c r="NYB35" s="84"/>
      <c r="NYC35" s="84"/>
      <c r="NYD35" s="84"/>
      <c r="NYE35" s="84"/>
      <c r="NYF35" s="84"/>
      <c r="NYG35" s="84"/>
      <c r="NYH35" s="84"/>
      <c r="NYI35" s="84"/>
      <c r="NYJ35" s="84"/>
      <c r="NYK35" s="84"/>
      <c r="NYL35" s="84"/>
      <c r="NYM35" s="84"/>
      <c r="NYN35" s="84"/>
      <c r="NYO35" s="84"/>
      <c r="NYP35" s="84"/>
      <c r="NYQ35" s="84"/>
      <c r="NYR35" s="84"/>
      <c r="NYS35" s="84"/>
      <c r="NYT35" s="84"/>
      <c r="NYU35" s="84"/>
      <c r="NYV35" s="84"/>
      <c r="NYW35" s="84"/>
      <c r="NYX35" s="84"/>
      <c r="NYY35" s="84"/>
      <c r="NYZ35" s="84"/>
      <c r="NZA35" s="84"/>
      <c r="NZB35" s="84"/>
      <c r="NZC35" s="84"/>
      <c r="NZD35" s="84"/>
      <c r="NZE35" s="84"/>
      <c r="NZF35" s="84"/>
      <c r="NZG35" s="84"/>
      <c r="NZH35" s="84"/>
      <c r="NZI35" s="84"/>
      <c r="NZJ35" s="84"/>
      <c r="NZK35" s="84"/>
      <c r="NZL35" s="84"/>
      <c r="NZM35" s="84"/>
      <c r="NZN35" s="84"/>
      <c r="NZO35" s="84"/>
      <c r="NZP35" s="84"/>
      <c r="NZQ35" s="84"/>
      <c r="NZR35" s="84"/>
      <c r="NZS35" s="84"/>
      <c r="NZT35" s="84"/>
      <c r="NZU35" s="84"/>
      <c r="NZV35" s="84"/>
      <c r="NZW35" s="84"/>
      <c r="NZX35" s="84"/>
      <c r="NZY35" s="84"/>
      <c r="NZZ35" s="84"/>
      <c r="OAA35" s="84"/>
      <c r="OAB35" s="84"/>
      <c r="OAC35" s="84"/>
      <c r="OAD35" s="84"/>
      <c r="OAE35" s="84"/>
      <c r="OAF35" s="84"/>
      <c r="OAG35" s="84"/>
      <c r="OAH35" s="84"/>
      <c r="OAI35" s="84"/>
      <c r="OAJ35" s="84"/>
      <c r="OAK35" s="84"/>
      <c r="OAL35" s="84"/>
      <c r="OAM35" s="84"/>
      <c r="OAN35" s="84"/>
      <c r="OAO35" s="84"/>
      <c r="OAP35" s="84"/>
      <c r="OAQ35" s="84"/>
      <c r="OAR35" s="84"/>
      <c r="OAS35" s="84"/>
      <c r="OAT35" s="84"/>
      <c r="OAU35" s="84"/>
      <c r="OAV35" s="84"/>
      <c r="OAW35" s="84"/>
      <c r="OAX35" s="84"/>
      <c r="OAY35" s="84"/>
      <c r="OAZ35" s="84"/>
      <c r="OBA35" s="84"/>
      <c r="OBB35" s="84"/>
      <c r="OBC35" s="84"/>
      <c r="OBD35" s="84"/>
      <c r="OBE35" s="84"/>
      <c r="OBF35" s="84"/>
      <c r="OBG35" s="84"/>
      <c r="OBH35" s="84"/>
      <c r="OBI35" s="84"/>
      <c r="OBJ35" s="84"/>
      <c r="OBK35" s="84"/>
      <c r="OBL35" s="84"/>
      <c r="OBM35" s="84"/>
      <c r="OBN35" s="84"/>
      <c r="OBO35" s="84"/>
      <c r="OBP35" s="84"/>
      <c r="OBQ35" s="84"/>
      <c r="OBR35" s="84"/>
      <c r="OBS35" s="84"/>
      <c r="OBT35" s="84"/>
      <c r="OBU35" s="84"/>
      <c r="OBV35" s="84"/>
      <c r="OBW35" s="84"/>
      <c r="OBX35" s="84"/>
      <c r="OBY35" s="84"/>
      <c r="OBZ35" s="84"/>
      <c r="OCA35" s="84"/>
      <c r="OCB35" s="84"/>
      <c r="OCC35" s="84"/>
      <c r="OCD35" s="84"/>
      <c r="OCE35" s="84"/>
      <c r="OCF35" s="84"/>
      <c r="OCG35" s="84"/>
      <c r="OCH35" s="84"/>
      <c r="OCI35" s="84"/>
      <c r="OCJ35" s="84"/>
      <c r="OCK35" s="84"/>
      <c r="OCL35" s="84"/>
      <c r="OCM35" s="84"/>
      <c r="OCN35" s="84"/>
      <c r="OCO35" s="84"/>
      <c r="OCP35" s="84"/>
      <c r="OCQ35" s="84"/>
      <c r="OCR35" s="84"/>
      <c r="OCS35" s="84"/>
      <c r="OCT35" s="84"/>
      <c r="OCU35" s="84"/>
      <c r="OCV35" s="84"/>
      <c r="OCW35" s="84"/>
      <c r="OCX35" s="84"/>
      <c r="OCY35" s="84"/>
      <c r="OCZ35" s="84"/>
      <c r="ODA35" s="84"/>
      <c r="ODB35" s="84"/>
      <c r="ODC35" s="84"/>
      <c r="ODD35" s="84"/>
      <c r="ODE35" s="84"/>
      <c r="ODF35" s="84"/>
      <c r="ODG35" s="84"/>
      <c r="ODH35" s="84"/>
      <c r="ODI35" s="84"/>
      <c r="ODJ35" s="84"/>
      <c r="ODK35" s="84"/>
      <c r="ODL35" s="84"/>
      <c r="ODM35" s="84"/>
      <c r="ODN35" s="84"/>
      <c r="ODO35" s="84"/>
      <c r="ODP35" s="84"/>
      <c r="ODQ35" s="84"/>
      <c r="ODR35" s="84"/>
      <c r="ODS35" s="84"/>
      <c r="ODT35" s="84"/>
      <c r="ODU35" s="84"/>
      <c r="ODV35" s="84"/>
      <c r="ODW35" s="84"/>
      <c r="ODX35" s="84"/>
      <c r="ODY35" s="84"/>
      <c r="ODZ35" s="84"/>
      <c r="OEA35" s="84"/>
      <c r="OEB35" s="84"/>
      <c r="OEC35" s="84"/>
      <c r="OED35" s="84"/>
      <c r="OEE35" s="84"/>
      <c r="OEF35" s="84"/>
      <c r="OEG35" s="84"/>
      <c r="OEH35" s="84"/>
      <c r="OEI35" s="84"/>
      <c r="OEJ35" s="84"/>
      <c r="OEK35" s="84"/>
      <c r="OEL35" s="84"/>
      <c r="OEM35" s="84"/>
      <c r="OEN35" s="84"/>
      <c r="OEO35" s="84"/>
      <c r="OEP35" s="84"/>
      <c r="OEQ35" s="84"/>
      <c r="OER35" s="84"/>
      <c r="OES35" s="84"/>
      <c r="OET35" s="84"/>
      <c r="OEU35" s="84"/>
      <c r="OEV35" s="84"/>
      <c r="OEW35" s="84"/>
      <c r="OEX35" s="84"/>
      <c r="OEY35" s="84"/>
      <c r="OEZ35" s="84"/>
      <c r="OFA35" s="84"/>
      <c r="OFB35" s="84"/>
      <c r="OFC35" s="84"/>
      <c r="OFD35" s="84"/>
      <c r="OFE35" s="84"/>
      <c r="OFF35" s="84"/>
      <c r="OFG35" s="84"/>
      <c r="OFH35" s="84"/>
      <c r="OFI35" s="84"/>
      <c r="OFJ35" s="84"/>
      <c r="OFK35" s="84"/>
      <c r="OFL35" s="84"/>
      <c r="OFM35" s="84"/>
      <c r="OFN35" s="84"/>
      <c r="OFO35" s="84"/>
      <c r="OFP35" s="84"/>
      <c r="OFQ35" s="84"/>
      <c r="OFR35" s="84"/>
      <c r="OFS35" s="84"/>
      <c r="OFT35" s="84"/>
      <c r="OFU35" s="84"/>
      <c r="OFV35" s="84"/>
      <c r="OFW35" s="84"/>
      <c r="OFX35" s="84"/>
      <c r="OFY35" s="84"/>
      <c r="OFZ35" s="84"/>
      <c r="OGA35" s="84"/>
      <c r="OGB35" s="84"/>
      <c r="OGC35" s="84"/>
      <c r="OGD35" s="84"/>
      <c r="OGE35" s="84"/>
      <c r="OGF35" s="84"/>
      <c r="OGG35" s="84"/>
      <c r="OGH35" s="84"/>
      <c r="OGI35" s="84"/>
      <c r="OGJ35" s="84"/>
      <c r="OGK35" s="84"/>
      <c r="OGL35" s="84"/>
      <c r="OGM35" s="84"/>
      <c r="OGN35" s="84"/>
      <c r="OGO35" s="84"/>
      <c r="OGP35" s="84"/>
      <c r="OGQ35" s="84"/>
      <c r="OGR35" s="84"/>
      <c r="OGS35" s="84"/>
      <c r="OGT35" s="84"/>
      <c r="OGU35" s="84"/>
      <c r="OGV35" s="84"/>
      <c r="OGW35" s="84"/>
      <c r="OGX35" s="84"/>
      <c r="OGY35" s="84"/>
      <c r="OGZ35" s="84"/>
      <c r="OHA35" s="84"/>
      <c r="OHB35" s="84"/>
      <c r="OHC35" s="84"/>
      <c r="OHD35" s="84"/>
      <c r="OHE35" s="84"/>
      <c r="OHF35" s="84"/>
      <c r="OHG35" s="84"/>
      <c r="OHH35" s="84"/>
      <c r="OHI35" s="84"/>
      <c r="OHJ35" s="84"/>
      <c r="OHK35" s="84"/>
      <c r="OHL35" s="84"/>
      <c r="OHM35" s="84"/>
      <c r="OHN35" s="84"/>
      <c r="OHO35" s="84"/>
      <c r="OHP35" s="84"/>
      <c r="OHQ35" s="84"/>
      <c r="OHR35" s="84"/>
      <c r="OHS35" s="84"/>
      <c r="OHT35" s="84"/>
      <c r="OHU35" s="84"/>
      <c r="OHV35" s="84"/>
      <c r="OHW35" s="84"/>
      <c r="OHX35" s="84"/>
      <c r="OHY35" s="84"/>
      <c r="OHZ35" s="84"/>
      <c r="OIA35" s="84"/>
      <c r="OIB35" s="84"/>
      <c r="OIC35" s="84"/>
      <c r="OID35" s="84"/>
      <c r="OIE35" s="84"/>
      <c r="OIF35" s="84"/>
      <c r="OIG35" s="84"/>
      <c r="OIH35" s="84"/>
      <c r="OII35" s="84"/>
      <c r="OIJ35" s="84"/>
      <c r="OIK35" s="84"/>
      <c r="OIL35" s="84"/>
      <c r="OIM35" s="84"/>
      <c r="OIN35" s="84"/>
      <c r="OIO35" s="84"/>
      <c r="OIP35" s="84"/>
      <c r="OIQ35" s="84"/>
      <c r="OIR35" s="84"/>
      <c r="OIS35" s="84"/>
      <c r="OIT35" s="84"/>
      <c r="OIU35" s="84"/>
      <c r="OIV35" s="84"/>
      <c r="OIW35" s="84"/>
      <c r="OIX35" s="84"/>
      <c r="OIY35" s="84"/>
      <c r="OIZ35" s="84"/>
      <c r="OJA35" s="84"/>
      <c r="OJB35" s="84"/>
      <c r="OJC35" s="84"/>
      <c r="OJD35" s="84"/>
      <c r="OJE35" s="84"/>
      <c r="OJF35" s="84"/>
      <c r="OJG35" s="84"/>
      <c r="OJH35" s="84"/>
      <c r="OJI35" s="84"/>
      <c r="OJJ35" s="84"/>
      <c r="OJK35" s="84"/>
      <c r="OJL35" s="84"/>
      <c r="OJM35" s="84"/>
      <c r="OJN35" s="84"/>
      <c r="OJO35" s="84"/>
      <c r="OJP35" s="84"/>
      <c r="OJQ35" s="84"/>
      <c r="OJR35" s="84"/>
      <c r="OJS35" s="84"/>
      <c r="OJT35" s="84"/>
      <c r="OJU35" s="84"/>
      <c r="OJV35" s="84"/>
      <c r="OJW35" s="84"/>
      <c r="OJX35" s="84"/>
      <c r="OJY35" s="84"/>
      <c r="OJZ35" s="84"/>
      <c r="OKA35" s="84"/>
      <c r="OKB35" s="84"/>
      <c r="OKC35" s="84"/>
      <c r="OKD35" s="84"/>
      <c r="OKE35" s="84"/>
      <c r="OKF35" s="84"/>
      <c r="OKG35" s="84"/>
      <c r="OKH35" s="84"/>
      <c r="OKI35" s="84"/>
      <c r="OKJ35" s="84"/>
      <c r="OKK35" s="84"/>
      <c r="OKL35" s="84"/>
      <c r="OKM35" s="84"/>
      <c r="OKN35" s="84"/>
      <c r="OKO35" s="84"/>
      <c r="OKP35" s="84"/>
      <c r="OKQ35" s="84"/>
      <c r="OKR35" s="84"/>
      <c r="OKS35" s="84"/>
      <c r="OKT35" s="84"/>
      <c r="OKU35" s="84"/>
      <c r="OKV35" s="84"/>
      <c r="OKW35" s="84"/>
      <c r="OKX35" s="84"/>
      <c r="OKY35" s="84"/>
      <c r="OKZ35" s="84"/>
      <c r="OLA35" s="84"/>
      <c r="OLB35" s="84"/>
      <c r="OLC35" s="84"/>
      <c r="OLD35" s="84"/>
      <c r="OLE35" s="84"/>
      <c r="OLF35" s="84"/>
      <c r="OLG35" s="84"/>
      <c r="OLH35" s="84"/>
      <c r="OLI35" s="84"/>
      <c r="OLJ35" s="84"/>
      <c r="OLK35" s="84"/>
      <c r="OLL35" s="84"/>
      <c r="OLM35" s="84"/>
      <c r="OLN35" s="84"/>
      <c r="OLO35" s="84"/>
      <c r="OLP35" s="84"/>
      <c r="OLQ35" s="84"/>
      <c r="OLR35" s="84"/>
      <c r="OLS35" s="84"/>
      <c r="OLT35" s="84"/>
      <c r="OLU35" s="84"/>
      <c r="OLV35" s="84"/>
      <c r="OLW35" s="84"/>
      <c r="OLX35" s="84"/>
      <c r="OLY35" s="84"/>
      <c r="OLZ35" s="84"/>
      <c r="OMA35" s="84"/>
      <c r="OMB35" s="84"/>
      <c r="OMC35" s="84"/>
      <c r="OMD35" s="84"/>
      <c r="OME35" s="84"/>
      <c r="OMF35" s="84"/>
      <c r="OMG35" s="84"/>
      <c r="OMH35" s="84"/>
      <c r="OMI35" s="84"/>
      <c r="OMJ35" s="84"/>
      <c r="OMK35" s="84"/>
      <c r="OML35" s="84"/>
      <c r="OMM35" s="84"/>
      <c r="OMN35" s="84"/>
      <c r="OMO35" s="84"/>
      <c r="OMP35" s="84"/>
      <c r="OMQ35" s="84"/>
      <c r="OMR35" s="84"/>
      <c r="OMS35" s="84"/>
      <c r="OMT35" s="84"/>
      <c r="OMU35" s="84"/>
      <c r="OMV35" s="84"/>
      <c r="OMW35" s="84"/>
      <c r="OMX35" s="84"/>
      <c r="OMY35" s="84"/>
      <c r="OMZ35" s="84"/>
      <c r="ONA35" s="84"/>
      <c r="ONB35" s="84"/>
      <c r="ONC35" s="84"/>
      <c r="OND35" s="84"/>
      <c r="ONE35" s="84"/>
      <c r="ONF35" s="84"/>
      <c r="ONG35" s="84"/>
      <c r="ONH35" s="84"/>
      <c r="ONI35" s="84"/>
      <c r="ONJ35" s="84"/>
      <c r="ONK35" s="84"/>
      <c r="ONL35" s="84"/>
      <c r="ONM35" s="84"/>
      <c r="ONN35" s="84"/>
      <c r="ONO35" s="84"/>
      <c r="ONP35" s="84"/>
      <c r="ONQ35" s="84"/>
      <c r="ONR35" s="84"/>
      <c r="ONS35" s="84"/>
      <c r="ONT35" s="84"/>
      <c r="ONU35" s="84"/>
      <c r="ONV35" s="84"/>
      <c r="ONW35" s="84"/>
      <c r="ONX35" s="84"/>
      <c r="ONY35" s="84"/>
      <c r="ONZ35" s="84"/>
      <c r="OOA35" s="84"/>
      <c r="OOB35" s="84"/>
      <c r="OOC35" s="84"/>
      <c r="OOD35" s="84"/>
      <c r="OOE35" s="84"/>
      <c r="OOF35" s="84"/>
      <c r="OOG35" s="84"/>
      <c r="OOH35" s="84"/>
      <c r="OOI35" s="84"/>
      <c r="OOJ35" s="84"/>
      <c r="OOK35" s="84"/>
      <c r="OOL35" s="84"/>
      <c r="OOM35" s="84"/>
      <c r="OON35" s="84"/>
      <c r="OOO35" s="84"/>
      <c r="OOP35" s="84"/>
      <c r="OOQ35" s="84"/>
      <c r="OOR35" s="84"/>
      <c r="OOS35" s="84"/>
      <c r="OOT35" s="84"/>
      <c r="OOU35" s="84"/>
      <c r="OOV35" s="84"/>
      <c r="OOW35" s="84"/>
      <c r="OOX35" s="84"/>
      <c r="OOY35" s="84"/>
      <c r="OOZ35" s="84"/>
      <c r="OPA35" s="84"/>
      <c r="OPB35" s="84"/>
      <c r="OPC35" s="84"/>
      <c r="OPD35" s="84"/>
      <c r="OPE35" s="84"/>
      <c r="OPF35" s="84"/>
      <c r="OPG35" s="84"/>
      <c r="OPH35" s="84"/>
      <c r="OPI35" s="84"/>
      <c r="OPJ35" s="84"/>
      <c r="OPK35" s="84"/>
      <c r="OPL35" s="84"/>
      <c r="OPM35" s="84"/>
      <c r="OPN35" s="84"/>
      <c r="OPO35" s="84"/>
      <c r="OPP35" s="84"/>
      <c r="OPQ35" s="84"/>
      <c r="OPR35" s="84"/>
      <c r="OPS35" s="84"/>
      <c r="OPT35" s="84"/>
      <c r="OPU35" s="84"/>
      <c r="OPV35" s="84"/>
      <c r="OPW35" s="84"/>
      <c r="OPX35" s="84"/>
      <c r="OPY35" s="84"/>
      <c r="OPZ35" s="84"/>
      <c r="OQA35" s="84"/>
      <c r="OQB35" s="84"/>
      <c r="OQC35" s="84"/>
      <c r="OQD35" s="84"/>
      <c r="OQE35" s="84"/>
      <c r="OQF35" s="84"/>
      <c r="OQG35" s="84"/>
      <c r="OQH35" s="84"/>
      <c r="OQI35" s="84"/>
      <c r="OQJ35" s="84"/>
      <c r="OQK35" s="84"/>
      <c r="OQL35" s="84"/>
      <c r="OQM35" s="84"/>
      <c r="OQN35" s="84"/>
      <c r="OQO35" s="84"/>
      <c r="OQP35" s="84"/>
      <c r="OQQ35" s="84"/>
      <c r="OQR35" s="84"/>
      <c r="OQS35" s="84"/>
      <c r="OQT35" s="84"/>
      <c r="OQU35" s="84"/>
      <c r="OQV35" s="84"/>
      <c r="OQW35" s="84"/>
      <c r="OQX35" s="84"/>
      <c r="OQY35" s="84"/>
      <c r="OQZ35" s="84"/>
      <c r="ORA35" s="84"/>
      <c r="ORB35" s="84"/>
      <c r="ORC35" s="84"/>
      <c r="ORD35" s="84"/>
      <c r="ORE35" s="84"/>
      <c r="ORF35" s="84"/>
      <c r="ORG35" s="84"/>
      <c r="ORH35" s="84"/>
      <c r="ORI35" s="84"/>
      <c r="ORJ35" s="84"/>
      <c r="ORK35" s="84"/>
      <c r="ORL35" s="84"/>
      <c r="ORM35" s="84"/>
      <c r="ORN35" s="84"/>
      <c r="ORO35" s="84"/>
      <c r="ORP35" s="84"/>
      <c r="ORQ35" s="84"/>
      <c r="ORR35" s="84"/>
      <c r="ORS35" s="84"/>
      <c r="ORT35" s="84"/>
      <c r="ORU35" s="84"/>
      <c r="ORV35" s="84"/>
      <c r="ORW35" s="84"/>
      <c r="ORX35" s="84"/>
      <c r="ORY35" s="84"/>
      <c r="ORZ35" s="84"/>
      <c r="OSA35" s="84"/>
      <c r="OSB35" s="84"/>
      <c r="OSC35" s="84"/>
      <c r="OSD35" s="84"/>
      <c r="OSE35" s="84"/>
      <c r="OSF35" s="84"/>
      <c r="OSG35" s="84"/>
      <c r="OSH35" s="84"/>
      <c r="OSI35" s="84"/>
      <c r="OSJ35" s="84"/>
      <c r="OSK35" s="84"/>
      <c r="OSL35" s="84"/>
      <c r="OSM35" s="84"/>
      <c r="OSN35" s="84"/>
      <c r="OSO35" s="84"/>
      <c r="OSP35" s="84"/>
      <c r="OSQ35" s="84"/>
      <c r="OSR35" s="84"/>
      <c r="OSS35" s="84"/>
      <c r="OST35" s="84"/>
      <c r="OSU35" s="84"/>
      <c r="OSV35" s="84"/>
      <c r="OSW35" s="84"/>
      <c r="OSX35" s="84"/>
      <c r="OSY35" s="84"/>
      <c r="OSZ35" s="84"/>
      <c r="OTA35" s="84"/>
      <c r="OTB35" s="84"/>
      <c r="OTC35" s="84"/>
      <c r="OTD35" s="84"/>
      <c r="OTE35" s="84"/>
      <c r="OTF35" s="84"/>
      <c r="OTG35" s="84"/>
      <c r="OTH35" s="84"/>
      <c r="OTI35" s="84"/>
      <c r="OTJ35" s="84"/>
      <c r="OTK35" s="84"/>
      <c r="OTL35" s="84"/>
      <c r="OTM35" s="84"/>
      <c r="OTN35" s="84"/>
      <c r="OTO35" s="84"/>
      <c r="OTP35" s="84"/>
      <c r="OTQ35" s="84"/>
      <c r="OTR35" s="84"/>
      <c r="OTS35" s="84"/>
      <c r="OTT35" s="84"/>
      <c r="OTU35" s="84"/>
      <c r="OTV35" s="84"/>
      <c r="OTW35" s="84"/>
      <c r="OTX35" s="84"/>
      <c r="OTY35" s="84"/>
      <c r="OTZ35" s="84"/>
      <c r="OUA35" s="84"/>
      <c r="OUB35" s="84"/>
      <c r="OUC35" s="84"/>
      <c r="OUD35" s="84"/>
      <c r="OUE35" s="84"/>
      <c r="OUF35" s="84"/>
      <c r="OUG35" s="84"/>
      <c r="OUH35" s="84"/>
      <c r="OUI35" s="84"/>
      <c r="OUJ35" s="84"/>
      <c r="OUK35" s="84"/>
      <c r="OUL35" s="84"/>
      <c r="OUM35" s="84"/>
      <c r="OUN35" s="84"/>
      <c r="OUO35" s="84"/>
      <c r="OUP35" s="84"/>
      <c r="OUQ35" s="84"/>
      <c r="OUR35" s="84"/>
      <c r="OUS35" s="84"/>
      <c r="OUT35" s="84"/>
      <c r="OUU35" s="84"/>
      <c r="OUV35" s="84"/>
      <c r="OUW35" s="84"/>
      <c r="OUX35" s="84"/>
      <c r="OUY35" s="84"/>
      <c r="OUZ35" s="84"/>
      <c r="OVA35" s="84"/>
      <c r="OVB35" s="84"/>
      <c r="OVC35" s="84"/>
      <c r="OVD35" s="84"/>
      <c r="OVE35" s="84"/>
      <c r="OVF35" s="84"/>
      <c r="OVG35" s="84"/>
      <c r="OVH35" s="84"/>
      <c r="OVI35" s="84"/>
      <c r="OVJ35" s="84"/>
      <c r="OVK35" s="84"/>
      <c r="OVL35" s="84"/>
      <c r="OVM35" s="84"/>
      <c r="OVN35" s="84"/>
      <c r="OVO35" s="84"/>
      <c r="OVP35" s="84"/>
      <c r="OVQ35" s="84"/>
      <c r="OVR35" s="84"/>
      <c r="OVS35" s="84"/>
      <c r="OVT35" s="84"/>
      <c r="OVU35" s="84"/>
      <c r="OVV35" s="84"/>
      <c r="OVW35" s="84"/>
      <c r="OVX35" s="84"/>
      <c r="OVY35" s="84"/>
      <c r="OVZ35" s="84"/>
      <c r="OWA35" s="84"/>
      <c r="OWB35" s="84"/>
      <c r="OWC35" s="84"/>
      <c r="OWD35" s="84"/>
      <c r="OWE35" s="84"/>
      <c r="OWF35" s="84"/>
      <c r="OWG35" s="84"/>
      <c r="OWH35" s="84"/>
      <c r="OWI35" s="84"/>
      <c r="OWJ35" s="84"/>
      <c r="OWK35" s="84"/>
      <c r="OWL35" s="84"/>
      <c r="OWM35" s="84"/>
      <c r="OWN35" s="84"/>
      <c r="OWO35" s="84"/>
      <c r="OWP35" s="84"/>
      <c r="OWQ35" s="84"/>
      <c r="OWR35" s="84"/>
      <c r="OWS35" s="84"/>
      <c r="OWT35" s="84"/>
      <c r="OWU35" s="84"/>
      <c r="OWV35" s="84"/>
      <c r="OWW35" s="84"/>
      <c r="OWX35" s="84"/>
      <c r="OWY35" s="84"/>
      <c r="OWZ35" s="84"/>
      <c r="OXA35" s="84"/>
      <c r="OXB35" s="84"/>
      <c r="OXC35" s="84"/>
      <c r="OXD35" s="84"/>
      <c r="OXE35" s="84"/>
      <c r="OXF35" s="84"/>
      <c r="OXG35" s="84"/>
      <c r="OXH35" s="84"/>
      <c r="OXI35" s="84"/>
      <c r="OXJ35" s="84"/>
      <c r="OXK35" s="84"/>
      <c r="OXL35" s="84"/>
      <c r="OXM35" s="84"/>
      <c r="OXN35" s="84"/>
      <c r="OXO35" s="84"/>
      <c r="OXP35" s="84"/>
      <c r="OXQ35" s="84"/>
      <c r="OXR35" s="84"/>
      <c r="OXS35" s="84"/>
      <c r="OXT35" s="84"/>
      <c r="OXU35" s="84"/>
      <c r="OXV35" s="84"/>
      <c r="OXW35" s="84"/>
      <c r="OXX35" s="84"/>
      <c r="OXY35" s="84"/>
      <c r="OXZ35" s="84"/>
      <c r="OYA35" s="84"/>
      <c r="OYB35" s="84"/>
      <c r="OYC35" s="84"/>
      <c r="OYD35" s="84"/>
      <c r="OYE35" s="84"/>
      <c r="OYF35" s="84"/>
      <c r="OYG35" s="84"/>
      <c r="OYH35" s="84"/>
      <c r="OYI35" s="84"/>
      <c r="OYJ35" s="84"/>
      <c r="OYK35" s="84"/>
      <c r="OYL35" s="84"/>
      <c r="OYM35" s="84"/>
      <c r="OYN35" s="84"/>
      <c r="OYO35" s="84"/>
      <c r="OYP35" s="84"/>
      <c r="OYQ35" s="84"/>
      <c r="OYR35" s="84"/>
      <c r="OYS35" s="84"/>
      <c r="OYT35" s="84"/>
      <c r="OYU35" s="84"/>
      <c r="OYV35" s="84"/>
      <c r="OYW35" s="84"/>
      <c r="OYX35" s="84"/>
      <c r="OYY35" s="84"/>
      <c r="OYZ35" s="84"/>
      <c r="OZA35" s="84"/>
      <c r="OZB35" s="84"/>
      <c r="OZC35" s="84"/>
      <c r="OZD35" s="84"/>
      <c r="OZE35" s="84"/>
      <c r="OZF35" s="84"/>
      <c r="OZG35" s="84"/>
      <c r="OZH35" s="84"/>
      <c r="OZI35" s="84"/>
      <c r="OZJ35" s="84"/>
      <c r="OZK35" s="84"/>
      <c r="OZL35" s="84"/>
      <c r="OZM35" s="84"/>
      <c r="OZN35" s="84"/>
      <c r="OZO35" s="84"/>
      <c r="OZP35" s="84"/>
      <c r="OZQ35" s="84"/>
      <c r="OZR35" s="84"/>
      <c r="OZS35" s="84"/>
      <c r="OZT35" s="84"/>
      <c r="OZU35" s="84"/>
      <c r="OZV35" s="84"/>
      <c r="OZW35" s="84"/>
      <c r="OZX35" s="84"/>
      <c r="OZY35" s="84"/>
      <c r="OZZ35" s="84"/>
      <c r="PAA35" s="84"/>
      <c r="PAB35" s="84"/>
      <c r="PAC35" s="84"/>
      <c r="PAD35" s="84"/>
      <c r="PAE35" s="84"/>
      <c r="PAF35" s="84"/>
      <c r="PAG35" s="84"/>
      <c r="PAH35" s="84"/>
      <c r="PAI35" s="84"/>
      <c r="PAJ35" s="84"/>
      <c r="PAK35" s="84"/>
      <c r="PAL35" s="84"/>
      <c r="PAM35" s="84"/>
      <c r="PAN35" s="84"/>
      <c r="PAO35" s="84"/>
      <c r="PAP35" s="84"/>
      <c r="PAQ35" s="84"/>
      <c r="PAR35" s="84"/>
      <c r="PAS35" s="84"/>
      <c r="PAT35" s="84"/>
      <c r="PAU35" s="84"/>
      <c r="PAV35" s="84"/>
      <c r="PAW35" s="84"/>
      <c r="PAX35" s="84"/>
      <c r="PAY35" s="84"/>
      <c r="PAZ35" s="84"/>
      <c r="PBA35" s="84"/>
      <c r="PBB35" s="84"/>
      <c r="PBC35" s="84"/>
      <c r="PBD35" s="84"/>
      <c r="PBE35" s="84"/>
      <c r="PBF35" s="84"/>
      <c r="PBG35" s="84"/>
      <c r="PBH35" s="84"/>
      <c r="PBI35" s="84"/>
      <c r="PBJ35" s="84"/>
      <c r="PBK35" s="84"/>
      <c r="PBL35" s="84"/>
      <c r="PBM35" s="84"/>
      <c r="PBN35" s="84"/>
      <c r="PBO35" s="84"/>
      <c r="PBP35" s="84"/>
      <c r="PBQ35" s="84"/>
      <c r="PBR35" s="84"/>
      <c r="PBS35" s="84"/>
      <c r="PBT35" s="84"/>
      <c r="PBU35" s="84"/>
      <c r="PBV35" s="84"/>
      <c r="PBW35" s="84"/>
      <c r="PBX35" s="84"/>
      <c r="PBY35" s="84"/>
      <c r="PBZ35" s="84"/>
      <c r="PCA35" s="84"/>
      <c r="PCB35" s="84"/>
      <c r="PCC35" s="84"/>
      <c r="PCD35" s="84"/>
      <c r="PCE35" s="84"/>
      <c r="PCF35" s="84"/>
      <c r="PCG35" s="84"/>
      <c r="PCH35" s="84"/>
      <c r="PCI35" s="84"/>
      <c r="PCJ35" s="84"/>
      <c r="PCK35" s="84"/>
      <c r="PCL35" s="84"/>
      <c r="PCM35" s="84"/>
      <c r="PCN35" s="84"/>
      <c r="PCO35" s="84"/>
      <c r="PCP35" s="84"/>
      <c r="PCQ35" s="84"/>
      <c r="PCR35" s="84"/>
      <c r="PCS35" s="84"/>
      <c r="PCT35" s="84"/>
      <c r="PCU35" s="84"/>
      <c r="PCV35" s="84"/>
      <c r="PCW35" s="84"/>
      <c r="PCX35" s="84"/>
      <c r="PCY35" s="84"/>
      <c r="PCZ35" s="84"/>
      <c r="PDA35" s="84"/>
      <c r="PDB35" s="84"/>
      <c r="PDC35" s="84"/>
      <c r="PDD35" s="84"/>
      <c r="PDE35" s="84"/>
      <c r="PDF35" s="84"/>
      <c r="PDG35" s="84"/>
      <c r="PDH35" s="84"/>
      <c r="PDI35" s="84"/>
      <c r="PDJ35" s="84"/>
      <c r="PDK35" s="84"/>
      <c r="PDL35" s="84"/>
      <c r="PDM35" s="84"/>
      <c r="PDN35" s="84"/>
      <c r="PDO35" s="84"/>
      <c r="PDP35" s="84"/>
      <c r="PDQ35" s="84"/>
      <c r="PDR35" s="84"/>
      <c r="PDS35" s="84"/>
      <c r="PDT35" s="84"/>
      <c r="PDU35" s="84"/>
      <c r="PDV35" s="84"/>
      <c r="PDW35" s="84"/>
      <c r="PDX35" s="84"/>
      <c r="PDY35" s="84"/>
      <c r="PDZ35" s="84"/>
      <c r="PEA35" s="84"/>
      <c r="PEB35" s="84"/>
      <c r="PEC35" s="84"/>
      <c r="PED35" s="84"/>
      <c r="PEE35" s="84"/>
      <c r="PEF35" s="84"/>
      <c r="PEG35" s="84"/>
      <c r="PEH35" s="84"/>
      <c r="PEI35" s="84"/>
      <c r="PEJ35" s="84"/>
      <c r="PEK35" s="84"/>
      <c r="PEL35" s="84"/>
      <c r="PEM35" s="84"/>
      <c r="PEN35" s="84"/>
      <c r="PEO35" s="84"/>
      <c r="PEP35" s="84"/>
      <c r="PEQ35" s="84"/>
      <c r="PER35" s="84"/>
      <c r="PES35" s="84"/>
      <c r="PET35" s="84"/>
      <c r="PEU35" s="84"/>
      <c r="PEV35" s="84"/>
      <c r="PEW35" s="84"/>
      <c r="PEX35" s="84"/>
      <c r="PEY35" s="84"/>
      <c r="PEZ35" s="84"/>
      <c r="PFA35" s="84"/>
      <c r="PFB35" s="84"/>
      <c r="PFC35" s="84"/>
      <c r="PFD35" s="84"/>
      <c r="PFE35" s="84"/>
      <c r="PFF35" s="84"/>
      <c r="PFG35" s="84"/>
      <c r="PFH35" s="84"/>
      <c r="PFI35" s="84"/>
      <c r="PFJ35" s="84"/>
      <c r="PFK35" s="84"/>
      <c r="PFL35" s="84"/>
      <c r="PFM35" s="84"/>
      <c r="PFN35" s="84"/>
      <c r="PFO35" s="84"/>
      <c r="PFP35" s="84"/>
      <c r="PFQ35" s="84"/>
      <c r="PFR35" s="84"/>
      <c r="PFS35" s="84"/>
      <c r="PFT35" s="84"/>
      <c r="PFU35" s="84"/>
      <c r="PFV35" s="84"/>
      <c r="PFW35" s="84"/>
      <c r="PFX35" s="84"/>
      <c r="PFY35" s="84"/>
      <c r="PFZ35" s="84"/>
      <c r="PGA35" s="84"/>
      <c r="PGB35" s="84"/>
      <c r="PGC35" s="84"/>
      <c r="PGD35" s="84"/>
      <c r="PGE35" s="84"/>
      <c r="PGF35" s="84"/>
      <c r="PGG35" s="84"/>
      <c r="PGH35" s="84"/>
      <c r="PGI35" s="84"/>
      <c r="PGJ35" s="84"/>
      <c r="PGK35" s="84"/>
      <c r="PGL35" s="84"/>
      <c r="PGM35" s="84"/>
      <c r="PGN35" s="84"/>
      <c r="PGO35" s="84"/>
      <c r="PGP35" s="84"/>
      <c r="PGQ35" s="84"/>
      <c r="PGR35" s="84"/>
      <c r="PGS35" s="84"/>
      <c r="PGT35" s="84"/>
      <c r="PGU35" s="84"/>
      <c r="PGV35" s="84"/>
      <c r="PGW35" s="84"/>
      <c r="PGX35" s="84"/>
      <c r="PGY35" s="84"/>
      <c r="PGZ35" s="84"/>
      <c r="PHA35" s="84"/>
      <c r="PHB35" s="84"/>
      <c r="PHC35" s="84"/>
      <c r="PHD35" s="84"/>
      <c r="PHE35" s="84"/>
      <c r="PHF35" s="84"/>
      <c r="PHG35" s="84"/>
      <c r="PHH35" s="84"/>
      <c r="PHI35" s="84"/>
      <c r="PHJ35" s="84"/>
      <c r="PHK35" s="84"/>
      <c r="PHL35" s="84"/>
      <c r="PHM35" s="84"/>
      <c r="PHN35" s="84"/>
      <c r="PHO35" s="84"/>
      <c r="PHP35" s="84"/>
      <c r="PHQ35" s="84"/>
      <c r="PHR35" s="84"/>
      <c r="PHS35" s="84"/>
      <c r="PHT35" s="84"/>
      <c r="PHU35" s="84"/>
      <c r="PHV35" s="84"/>
      <c r="PHW35" s="84"/>
      <c r="PHX35" s="84"/>
      <c r="PHY35" s="84"/>
      <c r="PHZ35" s="84"/>
      <c r="PIA35" s="84"/>
      <c r="PIB35" s="84"/>
      <c r="PIC35" s="84"/>
      <c r="PID35" s="84"/>
      <c r="PIE35" s="84"/>
      <c r="PIF35" s="84"/>
      <c r="PIG35" s="84"/>
      <c r="PIH35" s="84"/>
      <c r="PII35" s="84"/>
      <c r="PIJ35" s="84"/>
      <c r="PIK35" s="84"/>
      <c r="PIL35" s="84"/>
      <c r="PIM35" s="84"/>
      <c r="PIN35" s="84"/>
      <c r="PIO35" s="84"/>
      <c r="PIP35" s="84"/>
      <c r="PIQ35" s="84"/>
      <c r="PIR35" s="84"/>
      <c r="PIS35" s="84"/>
      <c r="PIT35" s="84"/>
      <c r="PIU35" s="84"/>
      <c r="PIV35" s="84"/>
      <c r="PIW35" s="84"/>
      <c r="PIX35" s="84"/>
      <c r="PIY35" s="84"/>
      <c r="PIZ35" s="84"/>
      <c r="PJA35" s="84"/>
      <c r="PJB35" s="84"/>
      <c r="PJC35" s="84"/>
      <c r="PJD35" s="84"/>
      <c r="PJE35" s="84"/>
      <c r="PJF35" s="84"/>
      <c r="PJG35" s="84"/>
      <c r="PJH35" s="84"/>
      <c r="PJI35" s="84"/>
      <c r="PJJ35" s="84"/>
      <c r="PJK35" s="84"/>
      <c r="PJL35" s="84"/>
      <c r="PJM35" s="84"/>
      <c r="PJN35" s="84"/>
      <c r="PJO35" s="84"/>
      <c r="PJP35" s="84"/>
      <c r="PJQ35" s="84"/>
      <c r="PJR35" s="84"/>
      <c r="PJS35" s="84"/>
      <c r="PJT35" s="84"/>
      <c r="PJU35" s="84"/>
      <c r="PJV35" s="84"/>
      <c r="PJW35" s="84"/>
      <c r="PJX35" s="84"/>
      <c r="PJY35" s="84"/>
      <c r="PJZ35" s="84"/>
      <c r="PKA35" s="84"/>
      <c r="PKB35" s="84"/>
      <c r="PKC35" s="84"/>
      <c r="PKD35" s="84"/>
      <c r="PKE35" s="84"/>
      <c r="PKF35" s="84"/>
      <c r="PKG35" s="84"/>
      <c r="PKH35" s="84"/>
      <c r="PKI35" s="84"/>
      <c r="PKJ35" s="84"/>
      <c r="PKK35" s="84"/>
      <c r="PKL35" s="84"/>
      <c r="PKM35" s="84"/>
      <c r="PKN35" s="84"/>
      <c r="PKO35" s="84"/>
      <c r="PKP35" s="84"/>
      <c r="PKQ35" s="84"/>
      <c r="PKR35" s="84"/>
      <c r="PKS35" s="84"/>
      <c r="PKT35" s="84"/>
      <c r="PKU35" s="84"/>
      <c r="PKV35" s="84"/>
      <c r="PKW35" s="84"/>
      <c r="PKX35" s="84"/>
      <c r="PKY35" s="84"/>
      <c r="PKZ35" s="84"/>
      <c r="PLA35" s="84"/>
      <c r="PLB35" s="84"/>
      <c r="PLC35" s="84"/>
      <c r="PLD35" s="84"/>
      <c r="PLE35" s="84"/>
      <c r="PLF35" s="84"/>
      <c r="PLG35" s="84"/>
      <c r="PLH35" s="84"/>
      <c r="PLI35" s="84"/>
      <c r="PLJ35" s="84"/>
      <c r="PLK35" s="84"/>
      <c r="PLL35" s="84"/>
      <c r="PLM35" s="84"/>
      <c r="PLN35" s="84"/>
      <c r="PLO35" s="84"/>
      <c r="PLP35" s="84"/>
      <c r="PLQ35" s="84"/>
      <c r="PLR35" s="84"/>
      <c r="PLS35" s="84"/>
      <c r="PLT35" s="84"/>
      <c r="PLU35" s="84"/>
      <c r="PLV35" s="84"/>
      <c r="PLW35" s="84"/>
      <c r="PLX35" s="84"/>
      <c r="PLY35" s="84"/>
      <c r="PLZ35" s="84"/>
      <c r="PMA35" s="84"/>
      <c r="PMB35" s="84"/>
      <c r="PMC35" s="84"/>
      <c r="PMD35" s="84"/>
      <c r="PME35" s="84"/>
      <c r="PMF35" s="84"/>
      <c r="PMG35" s="84"/>
      <c r="PMH35" s="84"/>
      <c r="PMI35" s="84"/>
      <c r="PMJ35" s="84"/>
      <c r="PMK35" s="84"/>
      <c r="PML35" s="84"/>
      <c r="PMM35" s="84"/>
      <c r="PMN35" s="84"/>
      <c r="PMO35" s="84"/>
      <c r="PMP35" s="84"/>
      <c r="PMQ35" s="84"/>
      <c r="PMR35" s="84"/>
      <c r="PMS35" s="84"/>
      <c r="PMT35" s="84"/>
      <c r="PMU35" s="84"/>
      <c r="PMV35" s="84"/>
      <c r="PMW35" s="84"/>
      <c r="PMX35" s="84"/>
      <c r="PMY35" s="84"/>
      <c r="PMZ35" s="84"/>
      <c r="PNA35" s="84"/>
      <c r="PNB35" s="84"/>
      <c r="PNC35" s="84"/>
      <c r="PND35" s="84"/>
      <c r="PNE35" s="84"/>
      <c r="PNF35" s="84"/>
      <c r="PNG35" s="84"/>
      <c r="PNH35" s="84"/>
      <c r="PNI35" s="84"/>
      <c r="PNJ35" s="84"/>
      <c r="PNK35" s="84"/>
      <c r="PNL35" s="84"/>
      <c r="PNM35" s="84"/>
      <c r="PNN35" s="84"/>
      <c r="PNO35" s="84"/>
      <c r="PNP35" s="84"/>
      <c r="PNQ35" s="84"/>
      <c r="PNR35" s="84"/>
      <c r="PNS35" s="84"/>
      <c r="PNT35" s="84"/>
      <c r="PNU35" s="84"/>
      <c r="PNV35" s="84"/>
      <c r="PNW35" s="84"/>
      <c r="PNX35" s="84"/>
      <c r="PNY35" s="84"/>
      <c r="PNZ35" s="84"/>
      <c r="POA35" s="84"/>
      <c r="POB35" s="84"/>
      <c r="POC35" s="84"/>
      <c r="POD35" s="84"/>
      <c r="POE35" s="84"/>
      <c r="POF35" s="84"/>
      <c r="POG35" s="84"/>
      <c r="POH35" s="84"/>
      <c r="POI35" s="84"/>
      <c r="POJ35" s="84"/>
      <c r="POK35" s="84"/>
      <c r="POL35" s="84"/>
      <c r="POM35" s="84"/>
      <c r="PON35" s="84"/>
      <c r="POO35" s="84"/>
      <c r="POP35" s="84"/>
      <c r="POQ35" s="84"/>
      <c r="POR35" s="84"/>
      <c r="POS35" s="84"/>
      <c r="POT35" s="84"/>
      <c r="POU35" s="84"/>
      <c r="POV35" s="84"/>
      <c r="POW35" s="84"/>
      <c r="POX35" s="84"/>
      <c r="POY35" s="84"/>
      <c r="POZ35" s="84"/>
      <c r="PPA35" s="84"/>
      <c r="PPB35" s="84"/>
      <c r="PPC35" s="84"/>
      <c r="PPD35" s="84"/>
      <c r="PPE35" s="84"/>
      <c r="PPF35" s="84"/>
      <c r="PPG35" s="84"/>
      <c r="PPH35" s="84"/>
      <c r="PPI35" s="84"/>
      <c r="PPJ35" s="84"/>
      <c r="PPK35" s="84"/>
      <c r="PPL35" s="84"/>
      <c r="PPM35" s="84"/>
      <c r="PPN35" s="84"/>
      <c r="PPO35" s="84"/>
      <c r="PPP35" s="84"/>
      <c r="PPQ35" s="84"/>
      <c r="PPR35" s="84"/>
      <c r="PPS35" s="84"/>
      <c r="PPT35" s="84"/>
      <c r="PPU35" s="84"/>
      <c r="PPV35" s="84"/>
      <c r="PPW35" s="84"/>
      <c r="PPX35" s="84"/>
      <c r="PPY35" s="84"/>
      <c r="PPZ35" s="84"/>
      <c r="PQA35" s="84"/>
      <c r="PQB35" s="84"/>
      <c r="PQC35" s="84"/>
      <c r="PQD35" s="84"/>
      <c r="PQE35" s="84"/>
      <c r="PQF35" s="84"/>
      <c r="PQG35" s="84"/>
      <c r="PQH35" s="84"/>
      <c r="PQI35" s="84"/>
      <c r="PQJ35" s="84"/>
      <c r="PQK35" s="84"/>
      <c r="PQL35" s="84"/>
      <c r="PQM35" s="84"/>
      <c r="PQN35" s="84"/>
      <c r="PQO35" s="84"/>
      <c r="PQP35" s="84"/>
      <c r="PQQ35" s="84"/>
      <c r="PQR35" s="84"/>
      <c r="PQS35" s="84"/>
      <c r="PQT35" s="84"/>
      <c r="PQU35" s="84"/>
      <c r="PQV35" s="84"/>
      <c r="PQW35" s="84"/>
      <c r="PQX35" s="84"/>
      <c r="PQY35" s="84"/>
      <c r="PQZ35" s="84"/>
      <c r="PRA35" s="84"/>
      <c r="PRB35" s="84"/>
      <c r="PRC35" s="84"/>
      <c r="PRD35" s="84"/>
      <c r="PRE35" s="84"/>
      <c r="PRF35" s="84"/>
      <c r="PRG35" s="84"/>
      <c r="PRH35" s="84"/>
      <c r="PRI35" s="84"/>
      <c r="PRJ35" s="84"/>
      <c r="PRK35" s="84"/>
      <c r="PRL35" s="84"/>
      <c r="PRM35" s="84"/>
      <c r="PRN35" s="84"/>
      <c r="PRO35" s="84"/>
      <c r="PRP35" s="84"/>
      <c r="PRQ35" s="84"/>
      <c r="PRR35" s="84"/>
      <c r="PRS35" s="84"/>
      <c r="PRT35" s="84"/>
      <c r="PRU35" s="84"/>
      <c r="PRV35" s="84"/>
      <c r="PRW35" s="84"/>
      <c r="PRX35" s="84"/>
      <c r="PRY35" s="84"/>
      <c r="PRZ35" s="84"/>
      <c r="PSA35" s="84"/>
      <c r="PSB35" s="84"/>
      <c r="PSC35" s="84"/>
      <c r="PSD35" s="84"/>
      <c r="PSE35" s="84"/>
      <c r="PSF35" s="84"/>
      <c r="PSG35" s="84"/>
      <c r="PSH35" s="84"/>
      <c r="PSI35" s="84"/>
      <c r="PSJ35" s="84"/>
      <c r="PSK35" s="84"/>
      <c r="PSL35" s="84"/>
      <c r="PSM35" s="84"/>
      <c r="PSN35" s="84"/>
      <c r="PSO35" s="84"/>
      <c r="PSP35" s="84"/>
      <c r="PSQ35" s="84"/>
      <c r="PSR35" s="84"/>
      <c r="PSS35" s="84"/>
      <c r="PST35" s="84"/>
      <c r="PSU35" s="84"/>
      <c r="PSV35" s="84"/>
      <c r="PSW35" s="84"/>
      <c r="PSX35" s="84"/>
      <c r="PSY35" s="84"/>
      <c r="PSZ35" s="84"/>
      <c r="PTA35" s="84"/>
      <c r="PTB35" s="84"/>
      <c r="PTC35" s="84"/>
      <c r="PTD35" s="84"/>
      <c r="PTE35" s="84"/>
      <c r="PTF35" s="84"/>
      <c r="PTG35" s="84"/>
      <c r="PTH35" s="84"/>
      <c r="PTI35" s="84"/>
      <c r="PTJ35" s="84"/>
      <c r="PTK35" s="84"/>
      <c r="PTL35" s="84"/>
      <c r="PTM35" s="84"/>
      <c r="PTN35" s="84"/>
      <c r="PTO35" s="84"/>
      <c r="PTP35" s="84"/>
      <c r="PTQ35" s="84"/>
      <c r="PTR35" s="84"/>
      <c r="PTS35" s="84"/>
      <c r="PTT35" s="84"/>
      <c r="PTU35" s="84"/>
      <c r="PTV35" s="84"/>
      <c r="PTW35" s="84"/>
      <c r="PTX35" s="84"/>
      <c r="PTY35" s="84"/>
      <c r="PTZ35" s="84"/>
      <c r="PUA35" s="84"/>
      <c r="PUB35" s="84"/>
      <c r="PUC35" s="84"/>
      <c r="PUD35" s="84"/>
      <c r="PUE35" s="84"/>
      <c r="PUF35" s="84"/>
      <c r="PUG35" s="84"/>
      <c r="PUH35" s="84"/>
      <c r="PUI35" s="84"/>
      <c r="PUJ35" s="84"/>
      <c r="PUK35" s="84"/>
      <c r="PUL35" s="84"/>
      <c r="PUM35" s="84"/>
      <c r="PUN35" s="84"/>
      <c r="PUO35" s="84"/>
      <c r="PUP35" s="84"/>
      <c r="PUQ35" s="84"/>
      <c r="PUR35" s="84"/>
      <c r="PUS35" s="84"/>
      <c r="PUT35" s="84"/>
      <c r="PUU35" s="84"/>
      <c r="PUV35" s="84"/>
      <c r="PUW35" s="84"/>
      <c r="PUX35" s="84"/>
      <c r="PUY35" s="84"/>
      <c r="PUZ35" s="84"/>
      <c r="PVA35" s="84"/>
      <c r="PVB35" s="84"/>
      <c r="PVC35" s="84"/>
      <c r="PVD35" s="84"/>
      <c r="PVE35" s="84"/>
      <c r="PVF35" s="84"/>
      <c r="PVG35" s="84"/>
      <c r="PVH35" s="84"/>
      <c r="PVI35" s="84"/>
      <c r="PVJ35" s="84"/>
      <c r="PVK35" s="84"/>
      <c r="PVL35" s="84"/>
      <c r="PVM35" s="84"/>
      <c r="PVN35" s="84"/>
      <c r="PVO35" s="84"/>
      <c r="PVP35" s="84"/>
      <c r="PVQ35" s="84"/>
      <c r="PVR35" s="84"/>
      <c r="PVS35" s="84"/>
      <c r="PVT35" s="84"/>
      <c r="PVU35" s="84"/>
      <c r="PVV35" s="84"/>
      <c r="PVW35" s="84"/>
      <c r="PVX35" s="84"/>
      <c r="PVY35" s="84"/>
      <c r="PVZ35" s="84"/>
      <c r="PWA35" s="84"/>
      <c r="PWB35" s="84"/>
      <c r="PWC35" s="84"/>
      <c r="PWD35" s="84"/>
      <c r="PWE35" s="84"/>
      <c r="PWF35" s="84"/>
      <c r="PWG35" s="84"/>
      <c r="PWH35" s="84"/>
      <c r="PWI35" s="84"/>
      <c r="PWJ35" s="84"/>
      <c r="PWK35" s="84"/>
      <c r="PWL35" s="84"/>
      <c r="PWM35" s="84"/>
      <c r="PWN35" s="84"/>
      <c r="PWO35" s="84"/>
      <c r="PWP35" s="84"/>
      <c r="PWQ35" s="84"/>
      <c r="PWR35" s="84"/>
      <c r="PWS35" s="84"/>
      <c r="PWT35" s="84"/>
      <c r="PWU35" s="84"/>
      <c r="PWV35" s="84"/>
      <c r="PWW35" s="84"/>
      <c r="PWX35" s="84"/>
      <c r="PWY35" s="84"/>
      <c r="PWZ35" s="84"/>
      <c r="PXA35" s="84"/>
      <c r="PXB35" s="84"/>
      <c r="PXC35" s="84"/>
      <c r="PXD35" s="84"/>
      <c r="PXE35" s="84"/>
      <c r="PXF35" s="84"/>
      <c r="PXG35" s="84"/>
      <c r="PXH35" s="84"/>
      <c r="PXI35" s="84"/>
      <c r="PXJ35" s="84"/>
      <c r="PXK35" s="84"/>
      <c r="PXL35" s="84"/>
      <c r="PXM35" s="84"/>
      <c r="PXN35" s="84"/>
      <c r="PXO35" s="84"/>
      <c r="PXP35" s="84"/>
      <c r="PXQ35" s="84"/>
      <c r="PXR35" s="84"/>
      <c r="PXS35" s="84"/>
      <c r="PXT35" s="84"/>
      <c r="PXU35" s="84"/>
      <c r="PXV35" s="84"/>
      <c r="PXW35" s="84"/>
      <c r="PXX35" s="84"/>
      <c r="PXY35" s="84"/>
      <c r="PXZ35" s="84"/>
      <c r="PYA35" s="84"/>
      <c r="PYB35" s="84"/>
      <c r="PYC35" s="84"/>
      <c r="PYD35" s="84"/>
      <c r="PYE35" s="84"/>
      <c r="PYF35" s="84"/>
      <c r="PYG35" s="84"/>
      <c r="PYH35" s="84"/>
      <c r="PYI35" s="84"/>
      <c r="PYJ35" s="84"/>
      <c r="PYK35" s="84"/>
      <c r="PYL35" s="84"/>
      <c r="PYM35" s="84"/>
      <c r="PYN35" s="84"/>
      <c r="PYO35" s="84"/>
      <c r="PYP35" s="84"/>
      <c r="PYQ35" s="84"/>
      <c r="PYR35" s="84"/>
      <c r="PYS35" s="84"/>
      <c r="PYT35" s="84"/>
      <c r="PYU35" s="84"/>
      <c r="PYV35" s="84"/>
      <c r="PYW35" s="84"/>
      <c r="PYX35" s="84"/>
      <c r="PYY35" s="84"/>
      <c r="PYZ35" s="84"/>
      <c r="PZA35" s="84"/>
      <c r="PZB35" s="84"/>
      <c r="PZC35" s="84"/>
      <c r="PZD35" s="84"/>
      <c r="PZE35" s="84"/>
      <c r="PZF35" s="84"/>
      <c r="PZG35" s="84"/>
      <c r="PZH35" s="84"/>
      <c r="PZI35" s="84"/>
      <c r="PZJ35" s="84"/>
      <c r="PZK35" s="84"/>
      <c r="PZL35" s="84"/>
      <c r="PZM35" s="84"/>
      <c r="PZN35" s="84"/>
      <c r="PZO35" s="84"/>
      <c r="PZP35" s="84"/>
      <c r="PZQ35" s="84"/>
      <c r="PZR35" s="84"/>
      <c r="PZS35" s="84"/>
      <c r="PZT35" s="84"/>
      <c r="PZU35" s="84"/>
      <c r="PZV35" s="84"/>
      <c r="PZW35" s="84"/>
      <c r="PZX35" s="84"/>
      <c r="PZY35" s="84"/>
      <c r="PZZ35" s="84"/>
      <c r="QAA35" s="84"/>
      <c r="QAB35" s="84"/>
      <c r="QAC35" s="84"/>
      <c r="QAD35" s="84"/>
      <c r="QAE35" s="84"/>
      <c r="QAF35" s="84"/>
      <c r="QAG35" s="84"/>
      <c r="QAH35" s="84"/>
      <c r="QAI35" s="84"/>
      <c r="QAJ35" s="84"/>
      <c r="QAK35" s="84"/>
      <c r="QAL35" s="84"/>
      <c r="QAM35" s="84"/>
      <c r="QAN35" s="84"/>
      <c r="QAO35" s="84"/>
      <c r="QAP35" s="84"/>
      <c r="QAQ35" s="84"/>
      <c r="QAR35" s="84"/>
      <c r="QAS35" s="84"/>
      <c r="QAT35" s="84"/>
      <c r="QAU35" s="84"/>
      <c r="QAV35" s="84"/>
      <c r="QAW35" s="84"/>
      <c r="QAX35" s="84"/>
      <c r="QAY35" s="84"/>
      <c r="QAZ35" s="84"/>
      <c r="QBA35" s="84"/>
      <c r="QBB35" s="84"/>
      <c r="QBC35" s="84"/>
      <c r="QBD35" s="84"/>
      <c r="QBE35" s="84"/>
      <c r="QBF35" s="84"/>
      <c r="QBG35" s="84"/>
      <c r="QBH35" s="84"/>
      <c r="QBI35" s="84"/>
      <c r="QBJ35" s="84"/>
      <c r="QBK35" s="84"/>
      <c r="QBL35" s="84"/>
      <c r="QBM35" s="84"/>
      <c r="QBN35" s="84"/>
      <c r="QBO35" s="84"/>
      <c r="QBP35" s="84"/>
      <c r="QBQ35" s="84"/>
      <c r="QBR35" s="84"/>
      <c r="QBS35" s="84"/>
      <c r="QBT35" s="84"/>
      <c r="QBU35" s="84"/>
      <c r="QBV35" s="84"/>
      <c r="QBW35" s="84"/>
      <c r="QBX35" s="84"/>
      <c r="QBY35" s="84"/>
      <c r="QBZ35" s="84"/>
      <c r="QCA35" s="84"/>
      <c r="QCB35" s="84"/>
      <c r="QCC35" s="84"/>
      <c r="QCD35" s="84"/>
      <c r="QCE35" s="84"/>
      <c r="QCF35" s="84"/>
      <c r="QCG35" s="84"/>
      <c r="QCH35" s="84"/>
      <c r="QCI35" s="84"/>
      <c r="QCJ35" s="84"/>
      <c r="QCK35" s="84"/>
      <c r="QCL35" s="84"/>
      <c r="QCM35" s="84"/>
      <c r="QCN35" s="84"/>
      <c r="QCO35" s="84"/>
      <c r="QCP35" s="84"/>
      <c r="QCQ35" s="84"/>
      <c r="QCR35" s="84"/>
      <c r="QCS35" s="84"/>
      <c r="QCT35" s="84"/>
      <c r="QCU35" s="84"/>
      <c r="QCV35" s="84"/>
      <c r="QCW35" s="84"/>
      <c r="QCX35" s="84"/>
      <c r="QCY35" s="84"/>
      <c r="QCZ35" s="84"/>
      <c r="QDA35" s="84"/>
      <c r="QDB35" s="84"/>
      <c r="QDC35" s="84"/>
      <c r="QDD35" s="84"/>
      <c r="QDE35" s="84"/>
      <c r="QDF35" s="84"/>
      <c r="QDG35" s="84"/>
      <c r="QDH35" s="84"/>
      <c r="QDI35" s="84"/>
      <c r="QDJ35" s="84"/>
      <c r="QDK35" s="84"/>
      <c r="QDL35" s="84"/>
      <c r="QDM35" s="84"/>
      <c r="QDN35" s="84"/>
      <c r="QDO35" s="84"/>
      <c r="QDP35" s="84"/>
      <c r="QDQ35" s="84"/>
      <c r="QDR35" s="84"/>
      <c r="QDS35" s="84"/>
      <c r="QDT35" s="84"/>
      <c r="QDU35" s="84"/>
      <c r="QDV35" s="84"/>
      <c r="QDW35" s="84"/>
      <c r="QDX35" s="84"/>
      <c r="QDY35" s="84"/>
      <c r="QDZ35" s="84"/>
      <c r="QEA35" s="84"/>
      <c r="QEB35" s="84"/>
      <c r="QEC35" s="84"/>
      <c r="QED35" s="84"/>
      <c r="QEE35" s="84"/>
      <c r="QEF35" s="84"/>
      <c r="QEG35" s="84"/>
      <c r="QEH35" s="84"/>
      <c r="QEI35" s="84"/>
      <c r="QEJ35" s="84"/>
      <c r="QEK35" s="84"/>
      <c r="QEL35" s="84"/>
      <c r="QEM35" s="84"/>
      <c r="QEN35" s="84"/>
      <c r="QEO35" s="84"/>
      <c r="QEP35" s="84"/>
      <c r="QEQ35" s="84"/>
      <c r="QER35" s="84"/>
      <c r="QES35" s="84"/>
      <c r="QET35" s="84"/>
      <c r="QEU35" s="84"/>
      <c r="QEV35" s="84"/>
      <c r="QEW35" s="84"/>
      <c r="QEX35" s="84"/>
      <c r="QEY35" s="84"/>
      <c r="QEZ35" s="84"/>
      <c r="QFA35" s="84"/>
      <c r="QFB35" s="84"/>
      <c r="QFC35" s="84"/>
      <c r="QFD35" s="84"/>
      <c r="QFE35" s="84"/>
      <c r="QFF35" s="84"/>
      <c r="QFG35" s="84"/>
      <c r="QFH35" s="84"/>
      <c r="QFI35" s="84"/>
      <c r="QFJ35" s="84"/>
      <c r="QFK35" s="84"/>
      <c r="QFL35" s="84"/>
      <c r="QFM35" s="84"/>
      <c r="QFN35" s="84"/>
      <c r="QFO35" s="84"/>
      <c r="QFP35" s="84"/>
      <c r="QFQ35" s="84"/>
      <c r="QFR35" s="84"/>
      <c r="QFS35" s="84"/>
      <c r="QFT35" s="84"/>
      <c r="QFU35" s="84"/>
      <c r="QFV35" s="84"/>
      <c r="QFW35" s="84"/>
      <c r="QFX35" s="84"/>
      <c r="QFY35" s="84"/>
      <c r="QFZ35" s="84"/>
      <c r="QGA35" s="84"/>
      <c r="QGB35" s="84"/>
      <c r="QGC35" s="84"/>
      <c r="QGD35" s="84"/>
      <c r="QGE35" s="84"/>
      <c r="QGF35" s="84"/>
      <c r="QGG35" s="84"/>
      <c r="QGH35" s="84"/>
      <c r="QGI35" s="84"/>
      <c r="QGJ35" s="84"/>
      <c r="QGK35" s="84"/>
      <c r="QGL35" s="84"/>
      <c r="QGM35" s="84"/>
      <c r="QGN35" s="84"/>
      <c r="QGO35" s="84"/>
      <c r="QGP35" s="84"/>
      <c r="QGQ35" s="84"/>
      <c r="QGR35" s="84"/>
      <c r="QGS35" s="84"/>
      <c r="QGT35" s="84"/>
      <c r="QGU35" s="84"/>
      <c r="QGV35" s="84"/>
      <c r="QGW35" s="84"/>
      <c r="QGX35" s="84"/>
      <c r="QGY35" s="84"/>
      <c r="QGZ35" s="84"/>
      <c r="QHA35" s="84"/>
      <c r="QHB35" s="84"/>
      <c r="QHC35" s="84"/>
      <c r="QHD35" s="84"/>
      <c r="QHE35" s="84"/>
      <c r="QHF35" s="84"/>
      <c r="QHG35" s="84"/>
      <c r="QHH35" s="84"/>
      <c r="QHI35" s="84"/>
      <c r="QHJ35" s="84"/>
      <c r="QHK35" s="84"/>
      <c r="QHL35" s="84"/>
      <c r="QHM35" s="84"/>
      <c r="QHN35" s="84"/>
      <c r="QHO35" s="84"/>
      <c r="QHP35" s="84"/>
      <c r="QHQ35" s="84"/>
      <c r="QHR35" s="84"/>
      <c r="QHS35" s="84"/>
      <c r="QHT35" s="84"/>
      <c r="QHU35" s="84"/>
      <c r="QHV35" s="84"/>
      <c r="QHW35" s="84"/>
      <c r="QHX35" s="84"/>
      <c r="QHY35" s="84"/>
      <c r="QHZ35" s="84"/>
      <c r="QIA35" s="84"/>
      <c r="QIB35" s="84"/>
      <c r="QIC35" s="84"/>
      <c r="QID35" s="84"/>
      <c r="QIE35" s="84"/>
      <c r="QIF35" s="84"/>
      <c r="QIG35" s="84"/>
      <c r="QIH35" s="84"/>
      <c r="QII35" s="84"/>
      <c r="QIJ35" s="84"/>
      <c r="QIK35" s="84"/>
      <c r="QIL35" s="84"/>
      <c r="QIM35" s="84"/>
      <c r="QIN35" s="84"/>
      <c r="QIO35" s="84"/>
      <c r="QIP35" s="84"/>
      <c r="QIQ35" s="84"/>
      <c r="QIR35" s="84"/>
      <c r="QIS35" s="84"/>
      <c r="QIT35" s="84"/>
      <c r="QIU35" s="84"/>
      <c r="QIV35" s="84"/>
      <c r="QIW35" s="84"/>
      <c r="QIX35" s="84"/>
      <c r="QIY35" s="84"/>
      <c r="QIZ35" s="84"/>
      <c r="QJA35" s="84"/>
      <c r="QJB35" s="84"/>
      <c r="QJC35" s="84"/>
      <c r="QJD35" s="84"/>
      <c r="QJE35" s="84"/>
      <c r="QJF35" s="84"/>
      <c r="QJG35" s="84"/>
      <c r="QJH35" s="84"/>
      <c r="QJI35" s="84"/>
      <c r="QJJ35" s="84"/>
      <c r="QJK35" s="84"/>
      <c r="QJL35" s="84"/>
      <c r="QJM35" s="84"/>
      <c r="QJN35" s="84"/>
      <c r="QJO35" s="84"/>
      <c r="QJP35" s="84"/>
      <c r="QJQ35" s="84"/>
      <c r="QJR35" s="84"/>
      <c r="QJS35" s="84"/>
      <c r="QJT35" s="84"/>
      <c r="QJU35" s="84"/>
      <c r="QJV35" s="84"/>
      <c r="QJW35" s="84"/>
      <c r="QJX35" s="84"/>
      <c r="QJY35" s="84"/>
      <c r="QJZ35" s="84"/>
      <c r="QKA35" s="84"/>
      <c r="QKB35" s="84"/>
      <c r="QKC35" s="84"/>
      <c r="QKD35" s="84"/>
      <c r="QKE35" s="84"/>
      <c r="QKF35" s="84"/>
      <c r="QKG35" s="84"/>
      <c r="QKH35" s="84"/>
      <c r="QKI35" s="84"/>
      <c r="QKJ35" s="84"/>
      <c r="QKK35" s="84"/>
      <c r="QKL35" s="84"/>
      <c r="QKM35" s="84"/>
      <c r="QKN35" s="84"/>
      <c r="QKO35" s="84"/>
      <c r="QKP35" s="84"/>
      <c r="QKQ35" s="84"/>
      <c r="QKR35" s="84"/>
      <c r="QKS35" s="84"/>
      <c r="QKT35" s="84"/>
      <c r="QKU35" s="84"/>
      <c r="QKV35" s="84"/>
      <c r="QKW35" s="84"/>
      <c r="QKX35" s="84"/>
      <c r="QKY35" s="84"/>
      <c r="QKZ35" s="84"/>
      <c r="QLA35" s="84"/>
      <c r="QLB35" s="84"/>
      <c r="QLC35" s="84"/>
      <c r="QLD35" s="84"/>
      <c r="QLE35" s="84"/>
      <c r="QLF35" s="84"/>
      <c r="QLG35" s="84"/>
      <c r="QLH35" s="84"/>
      <c r="QLI35" s="84"/>
      <c r="QLJ35" s="84"/>
      <c r="QLK35" s="84"/>
      <c r="QLL35" s="84"/>
      <c r="QLM35" s="84"/>
      <c r="QLN35" s="84"/>
      <c r="QLO35" s="84"/>
      <c r="QLP35" s="84"/>
      <c r="QLQ35" s="84"/>
      <c r="QLR35" s="84"/>
      <c r="QLS35" s="84"/>
      <c r="QLT35" s="84"/>
      <c r="QLU35" s="84"/>
      <c r="QLV35" s="84"/>
      <c r="QLW35" s="84"/>
      <c r="QLX35" s="84"/>
      <c r="QLY35" s="84"/>
      <c r="QLZ35" s="84"/>
      <c r="QMA35" s="84"/>
      <c r="QMB35" s="84"/>
      <c r="QMC35" s="84"/>
      <c r="QMD35" s="84"/>
      <c r="QME35" s="84"/>
      <c r="QMF35" s="84"/>
      <c r="QMG35" s="84"/>
      <c r="QMH35" s="84"/>
      <c r="QMI35" s="84"/>
      <c r="QMJ35" s="84"/>
      <c r="QMK35" s="84"/>
      <c r="QML35" s="84"/>
      <c r="QMM35" s="84"/>
      <c r="QMN35" s="84"/>
      <c r="QMO35" s="84"/>
      <c r="QMP35" s="84"/>
      <c r="QMQ35" s="84"/>
      <c r="QMR35" s="84"/>
      <c r="QMS35" s="84"/>
      <c r="QMT35" s="84"/>
      <c r="QMU35" s="84"/>
      <c r="QMV35" s="84"/>
      <c r="QMW35" s="84"/>
      <c r="QMX35" s="84"/>
      <c r="QMY35" s="84"/>
      <c r="QMZ35" s="84"/>
      <c r="QNA35" s="84"/>
      <c r="QNB35" s="84"/>
      <c r="QNC35" s="84"/>
      <c r="QND35" s="84"/>
      <c r="QNE35" s="84"/>
      <c r="QNF35" s="84"/>
      <c r="QNG35" s="84"/>
      <c r="QNH35" s="84"/>
      <c r="QNI35" s="84"/>
      <c r="QNJ35" s="84"/>
      <c r="QNK35" s="84"/>
      <c r="QNL35" s="84"/>
      <c r="QNM35" s="84"/>
      <c r="QNN35" s="84"/>
      <c r="QNO35" s="84"/>
      <c r="QNP35" s="84"/>
      <c r="QNQ35" s="84"/>
      <c r="QNR35" s="84"/>
      <c r="QNS35" s="84"/>
      <c r="QNT35" s="84"/>
      <c r="QNU35" s="84"/>
      <c r="QNV35" s="84"/>
      <c r="QNW35" s="84"/>
      <c r="QNX35" s="84"/>
      <c r="QNY35" s="84"/>
      <c r="QNZ35" s="84"/>
      <c r="QOA35" s="84"/>
      <c r="QOB35" s="84"/>
      <c r="QOC35" s="84"/>
      <c r="QOD35" s="84"/>
      <c r="QOE35" s="84"/>
      <c r="QOF35" s="84"/>
      <c r="QOG35" s="84"/>
      <c r="QOH35" s="84"/>
      <c r="QOI35" s="84"/>
      <c r="QOJ35" s="84"/>
      <c r="QOK35" s="84"/>
      <c r="QOL35" s="84"/>
      <c r="QOM35" s="84"/>
      <c r="QON35" s="84"/>
      <c r="QOO35" s="84"/>
      <c r="QOP35" s="84"/>
      <c r="QOQ35" s="84"/>
      <c r="QOR35" s="84"/>
      <c r="QOS35" s="84"/>
      <c r="QOT35" s="84"/>
      <c r="QOU35" s="84"/>
      <c r="QOV35" s="84"/>
      <c r="QOW35" s="84"/>
      <c r="QOX35" s="84"/>
      <c r="QOY35" s="84"/>
      <c r="QOZ35" s="84"/>
      <c r="QPA35" s="84"/>
      <c r="QPB35" s="84"/>
      <c r="QPC35" s="84"/>
      <c r="QPD35" s="84"/>
      <c r="QPE35" s="84"/>
      <c r="QPF35" s="84"/>
      <c r="QPG35" s="84"/>
      <c r="QPH35" s="84"/>
      <c r="QPI35" s="84"/>
      <c r="QPJ35" s="84"/>
      <c r="QPK35" s="84"/>
      <c r="QPL35" s="84"/>
      <c r="QPM35" s="84"/>
      <c r="QPN35" s="84"/>
      <c r="QPO35" s="84"/>
      <c r="QPP35" s="84"/>
      <c r="QPQ35" s="84"/>
      <c r="QPR35" s="84"/>
      <c r="QPS35" s="84"/>
      <c r="QPT35" s="84"/>
      <c r="QPU35" s="84"/>
      <c r="QPV35" s="84"/>
      <c r="QPW35" s="84"/>
      <c r="QPX35" s="84"/>
      <c r="QPY35" s="84"/>
      <c r="QPZ35" s="84"/>
      <c r="QQA35" s="84"/>
      <c r="QQB35" s="84"/>
      <c r="QQC35" s="84"/>
      <c r="QQD35" s="84"/>
      <c r="QQE35" s="84"/>
      <c r="QQF35" s="84"/>
      <c r="QQG35" s="84"/>
      <c r="QQH35" s="84"/>
      <c r="QQI35" s="84"/>
      <c r="QQJ35" s="84"/>
      <c r="QQK35" s="84"/>
      <c r="QQL35" s="84"/>
      <c r="QQM35" s="84"/>
      <c r="QQN35" s="84"/>
      <c r="QQO35" s="84"/>
      <c r="QQP35" s="84"/>
      <c r="QQQ35" s="84"/>
      <c r="QQR35" s="84"/>
      <c r="QQS35" s="84"/>
      <c r="QQT35" s="84"/>
      <c r="QQU35" s="84"/>
      <c r="QQV35" s="84"/>
      <c r="QQW35" s="84"/>
      <c r="QQX35" s="84"/>
      <c r="QQY35" s="84"/>
      <c r="QQZ35" s="84"/>
      <c r="QRA35" s="84"/>
      <c r="QRB35" s="84"/>
      <c r="QRC35" s="84"/>
      <c r="QRD35" s="84"/>
      <c r="QRE35" s="84"/>
      <c r="QRF35" s="84"/>
      <c r="QRG35" s="84"/>
      <c r="QRH35" s="84"/>
      <c r="QRI35" s="84"/>
      <c r="QRJ35" s="84"/>
      <c r="QRK35" s="84"/>
      <c r="QRL35" s="84"/>
      <c r="QRM35" s="84"/>
      <c r="QRN35" s="84"/>
      <c r="QRO35" s="84"/>
      <c r="QRP35" s="84"/>
      <c r="QRQ35" s="84"/>
      <c r="QRR35" s="84"/>
      <c r="QRS35" s="84"/>
      <c r="QRT35" s="84"/>
      <c r="QRU35" s="84"/>
      <c r="QRV35" s="84"/>
      <c r="QRW35" s="84"/>
      <c r="QRX35" s="84"/>
      <c r="QRY35" s="84"/>
      <c r="QRZ35" s="84"/>
      <c r="QSA35" s="84"/>
      <c r="QSB35" s="84"/>
      <c r="QSC35" s="84"/>
      <c r="QSD35" s="84"/>
      <c r="QSE35" s="84"/>
      <c r="QSF35" s="84"/>
      <c r="QSG35" s="84"/>
      <c r="QSH35" s="84"/>
      <c r="QSI35" s="84"/>
      <c r="QSJ35" s="84"/>
      <c r="QSK35" s="84"/>
      <c r="QSL35" s="84"/>
      <c r="QSM35" s="84"/>
      <c r="QSN35" s="84"/>
      <c r="QSO35" s="84"/>
      <c r="QSP35" s="84"/>
      <c r="QSQ35" s="84"/>
      <c r="QSR35" s="84"/>
      <c r="QSS35" s="84"/>
      <c r="QST35" s="84"/>
      <c r="QSU35" s="84"/>
      <c r="QSV35" s="84"/>
      <c r="QSW35" s="84"/>
      <c r="QSX35" s="84"/>
      <c r="QSY35" s="84"/>
      <c r="QSZ35" s="84"/>
      <c r="QTA35" s="84"/>
      <c r="QTB35" s="84"/>
      <c r="QTC35" s="84"/>
      <c r="QTD35" s="84"/>
      <c r="QTE35" s="84"/>
      <c r="QTF35" s="84"/>
      <c r="QTG35" s="84"/>
      <c r="QTH35" s="84"/>
      <c r="QTI35" s="84"/>
      <c r="QTJ35" s="84"/>
      <c r="QTK35" s="84"/>
      <c r="QTL35" s="84"/>
      <c r="QTM35" s="84"/>
      <c r="QTN35" s="84"/>
      <c r="QTO35" s="84"/>
      <c r="QTP35" s="84"/>
      <c r="QTQ35" s="84"/>
      <c r="QTR35" s="84"/>
      <c r="QTS35" s="84"/>
      <c r="QTT35" s="84"/>
      <c r="QTU35" s="84"/>
      <c r="QTV35" s="84"/>
      <c r="QTW35" s="84"/>
      <c r="QTX35" s="84"/>
      <c r="QTY35" s="84"/>
      <c r="QTZ35" s="84"/>
      <c r="QUA35" s="84"/>
      <c r="QUB35" s="84"/>
      <c r="QUC35" s="84"/>
      <c r="QUD35" s="84"/>
      <c r="QUE35" s="84"/>
      <c r="QUF35" s="84"/>
      <c r="QUG35" s="84"/>
      <c r="QUH35" s="84"/>
      <c r="QUI35" s="84"/>
      <c r="QUJ35" s="84"/>
      <c r="QUK35" s="84"/>
      <c r="QUL35" s="84"/>
      <c r="QUM35" s="84"/>
      <c r="QUN35" s="84"/>
      <c r="QUO35" s="84"/>
      <c r="QUP35" s="84"/>
      <c r="QUQ35" s="84"/>
      <c r="QUR35" s="84"/>
      <c r="QUS35" s="84"/>
      <c r="QUT35" s="84"/>
      <c r="QUU35" s="84"/>
      <c r="QUV35" s="84"/>
      <c r="QUW35" s="84"/>
      <c r="QUX35" s="84"/>
      <c r="QUY35" s="84"/>
      <c r="QUZ35" s="84"/>
      <c r="QVA35" s="84"/>
      <c r="QVB35" s="84"/>
      <c r="QVC35" s="84"/>
      <c r="QVD35" s="84"/>
      <c r="QVE35" s="84"/>
      <c r="QVF35" s="84"/>
      <c r="QVG35" s="84"/>
      <c r="QVH35" s="84"/>
      <c r="QVI35" s="84"/>
      <c r="QVJ35" s="84"/>
      <c r="QVK35" s="84"/>
      <c r="QVL35" s="84"/>
      <c r="QVM35" s="84"/>
      <c r="QVN35" s="84"/>
      <c r="QVO35" s="84"/>
      <c r="QVP35" s="84"/>
      <c r="QVQ35" s="84"/>
      <c r="QVR35" s="84"/>
      <c r="QVS35" s="84"/>
      <c r="QVT35" s="84"/>
      <c r="QVU35" s="84"/>
      <c r="QVV35" s="84"/>
      <c r="QVW35" s="84"/>
      <c r="QVX35" s="84"/>
      <c r="QVY35" s="84"/>
      <c r="QVZ35" s="84"/>
      <c r="QWA35" s="84"/>
      <c r="QWB35" s="84"/>
      <c r="QWC35" s="84"/>
      <c r="QWD35" s="84"/>
      <c r="QWE35" s="84"/>
      <c r="QWF35" s="84"/>
      <c r="QWG35" s="84"/>
      <c r="QWH35" s="84"/>
      <c r="QWI35" s="84"/>
      <c r="QWJ35" s="84"/>
      <c r="QWK35" s="84"/>
      <c r="QWL35" s="84"/>
      <c r="QWM35" s="84"/>
      <c r="QWN35" s="84"/>
      <c r="QWO35" s="84"/>
      <c r="QWP35" s="84"/>
      <c r="QWQ35" s="84"/>
      <c r="QWR35" s="84"/>
      <c r="QWS35" s="84"/>
      <c r="QWT35" s="84"/>
      <c r="QWU35" s="84"/>
      <c r="QWV35" s="84"/>
      <c r="QWW35" s="84"/>
      <c r="QWX35" s="84"/>
      <c r="QWY35" s="84"/>
      <c r="QWZ35" s="84"/>
      <c r="QXA35" s="84"/>
      <c r="QXB35" s="84"/>
      <c r="QXC35" s="84"/>
      <c r="QXD35" s="84"/>
      <c r="QXE35" s="84"/>
      <c r="QXF35" s="84"/>
      <c r="QXG35" s="84"/>
      <c r="QXH35" s="84"/>
      <c r="QXI35" s="84"/>
      <c r="QXJ35" s="84"/>
      <c r="QXK35" s="84"/>
      <c r="QXL35" s="84"/>
      <c r="QXM35" s="84"/>
      <c r="QXN35" s="84"/>
      <c r="QXO35" s="84"/>
      <c r="QXP35" s="84"/>
      <c r="QXQ35" s="84"/>
      <c r="QXR35" s="84"/>
      <c r="QXS35" s="84"/>
      <c r="QXT35" s="84"/>
      <c r="QXU35" s="84"/>
      <c r="QXV35" s="84"/>
      <c r="QXW35" s="84"/>
      <c r="QXX35" s="84"/>
      <c r="QXY35" s="84"/>
      <c r="QXZ35" s="84"/>
      <c r="QYA35" s="84"/>
      <c r="QYB35" s="84"/>
      <c r="QYC35" s="84"/>
      <c r="QYD35" s="84"/>
      <c r="QYE35" s="84"/>
      <c r="QYF35" s="84"/>
      <c r="QYG35" s="84"/>
      <c r="QYH35" s="84"/>
      <c r="QYI35" s="84"/>
      <c r="QYJ35" s="84"/>
      <c r="QYK35" s="84"/>
      <c r="QYL35" s="84"/>
      <c r="QYM35" s="84"/>
      <c r="QYN35" s="84"/>
      <c r="QYO35" s="84"/>
      <c r="QYP35" s="84"/>
      <c r="QYQ35" s="84"/>
      <c r="QYR35" s="84"/>
      <c r="QYS35" s="84"/>
      <c r="QYT35" s="84"/>
      <c r="QYU35" s="84"/>
      <c r="QYV35" s="84"/>
      <c r="QYW35" s="84"/>
      <c r="QYX35" s="84"/>
      <c r="QYY35" s="84"/>
      <c r="QYZ35" s="84"/>
      <c r="QZA35" s="84"/>
      <c r="QZB35" s="84"/>
      <c r="QZC35" s="84"/>
      <c r="QZD35" s="84"/>
      <c r="QZE35" s="84"/>
      <c r="QZF35" s="84"/>
      <c r="QZG35" s="84"/>
      <c r="QZH35" s="84"/>
      <c r="QZI35" s="84"/>
      <c r="QZJ35" s="84"/>
      <c r="QZK35" s="84"/>
      <c r="QZL35" s="84"/>
      <c r="QZM35" s="84"/>
      <c r="QZN35" s="84"/>
      <c r="QZO35" s="84"/>
      <c r="QZP35" s="84"/>
      <c r="QZQ35" s="84"/>
      <c r="QZR35" s="84"/>
      <c r="QZS35" s="84"/>
      <c r="QZT35" s="84"/>
      <c r="QZU35" s="84"/>
      <c r="QZV35" s="84"/>
      <c r="QZW35" s="84"/>
      <c r="QZX35" s="84"/>
      <c r="QZY35" s="84"/>
      <c r="QZZ35" s="84"/>
      <c r="RAA35" s="84"/>
      <c r="RAB35" s="84"/>
      <c r="RAC35" s="84"/>
      <c r="RAD35" s="84"/>
      <c r="RAE35" s="84"/>
      <c r="RAF35" s="84"/>
      <c r="RAG35" s="84"/>
      <c r="RAH35" s="84"/>
      <c r="RAI35" s="84"/>
      <c r="RAJ35" s="84"/>
      <c r="RAK35" s="84"/>
      <c r="RAL35" s="84"/>
      <c r="RAM35" s="84"/>
      <c r="RAN35" s="84"/>
      <c r="RAO35" s="84"/>
      <c r="RAP35" s="84"/>
      <c r="RAQ35" s="84"/>
      <c r="RAR35" s="84"/>
      <c r="RAS35" s="84"/>
      <c r="RAT35" s="84"/>
      <c r="RAU35" s="84"/>
      <c r="RAV35" s="84"/>
      <c r="RAW35" s="84"/>
      <c r="RAX35" s="84"/>
      <c r="RAY35" s="84"/>
      <c r="RAZ35" s="84"/>
      <c r="RBA35" s="84"/>
      <c r="RBB35" s="84"/>
      <c r="RBC35" s="84"/>
      <c r="RBD35" s="84"/>
      <c r="RBE35" s="84"/>
      <c r="RBF35" s="84"/>
      <c r="RBG35" s="84"/>
      <c r="RBH35" s="84"/>
      <c r="RBI35" s="84"/>
      <c r="RBJ35" s="84"/>
      <c r="RBK35" s="84"/>
      <c r="RBL35" s="84"/>
      <c r="RBM35" s="84"/>
      <c r="RBN35" s="84"/>
      <c r="RBO35" s="84"/>
      <c r="RBP35" s="84"/>
      <c r="RBQ35" s="84"/>
      <c r="RBR35" s="84"/>
      <c r="RBS35" s="84"/>
      <c r="RBT35" s="84"/>
      <c r="RBU35" s="84"/>
      <c r="RBV35" s="84"/>
      <c r="RBW35" s="84"/>
      <c r="RBX35" s="84"/>
      <c r="RBY35" s="84"/>
      <c r="RBZ35" s="84"/>
      <c r="RCA35" s="84"/>
      <c r="RCB35" s="84"/>
      <c r="RCC35" s="84"/>
      <c r="RCD35" s="84"/>
      <c r="RCE35" s="84"/>
      <c r="RCF35" s="84"/>
      <c r="RCG35" s="84"/>
      <c r="RCH35" s="84"/>
      <c r="RCI35" s="84"/>
      <c r="RCJ35" s="84"/>
      <c r="RCK35" s="84"/>
      <c r="RCL35" s="84"/>
      <c r="RCM35" s="84"/>
      <c r="RCN35" s="84"/>
      <c r="RCO35" s="84"/>
      <c r="RCP35" s="84"/>
      <c r="RCQ35" s="84"/>
      <c r="RCR35" s="84"/>
      <c r="RCS35" s="84"/>
      <c r="RCT35" s="84"/>
      <c r="RCU35" s="84"/>
      <c r="RCV35" s="84"/>
      <c r="RCW35" s="84"/>
      <c r="RCX35" s="84"/>
      <c r="RCY35" s="84"/>
      <c r="RCZ35" s="84"/>
      <c r="RDA35" s="84"/>
      <c r="RDB35" s="84"/>
      <c r="RDC35" s="84"/>
      <c r="RDD35" s="84"/>
      <c r="RDE35" s="84"/>
      <c r="RDF35" s="84"/>
      <c r="RDG35" s="84"/>
      <c r="RDH35" s="84"/>
      <c r="RDI35" s="84"/>
      <c r="RDJ35" s="84"/>
      <c r="RDK35" s="84"/>
      <c r="RDL35" s="84"/>
      <c r="RDM35" s="84"/>
      <c r="RDN35" s="84"/>
      <c r="RDO35" s="84"/>
      <c r="RDP35" s="84"/>
      <c r="RDQ35" s="84"/>
      <c r="RDR35" s="84"/>
      <c r="RDS35" s="84"/>
      <c r="RDT35" s="84"/>
      <c r="RDU35" s="84"/>
      <c r="RDV35" s="84"/>
      <c r="RDW35" s="84"/>
      <c r="RDX35" s="84"/>
      <c r="RDY35" s="84"/>
      <c r="RDZ35" s="84"/>
      <c r="REA35" s="84"/>
      <c r="REB35" s="84"/>
      <c r="REC35" s="84"/>
      <c r="RED35" s="84"/>
      <c r="REE35" s="84"/>
      <c r="REF35" s="84"/>
      <c r="REG35" s="84"/>
      <c r="REH35" s="84"/>
      <c r="REI35" s="84"/>
      <c r="REJ35" s="84"/>
      <c r="REK35" s="84"/>
      <c r="REL35" s="84"/>
      <c r="REM35" s="84"/>
      <c r="REN35" s="84"/>
      <c r="REO35" s="84"/>
      <c r="REP35" s="84"/>
      <c r="REQ35" s="84"/>
      <c r="RER35" s="84"/>
      <c r="RES35" s="84"/>
      <c r="RET35" s="84"/>
      <c r="REU35" s="84"/>
      <c r="REV35" s="84"/>
      <c r="REW35" s="84"/>
      <c r="REX35" s="84"/>
      <c r="REY35" s="84"/>
      <c r="REZ35" s="84"/>
      <c r="RFA35" s="84"/>
      <c r="RFB35" s="84"/>
      <c r="RFC35" s="84"/>
      <c r="RFD35" s="84"/>
      <c r="RFE35" s="84"/>
      <c r="RFF35" s="84"/>
      <c r="RFG35" s="84"/>
      <c r="RFH35" s="84"/>
      <c r="RFI35" s="84"/>
      <c r="RFJ35" s="84"/>
      <c r="RFK35" s="84"/>
      <c r="RFL35" s="84"/>
      <c r="RFM35" s="84"/>
      <c r="RFN35" s="84"/>
      <c r="RFO35" s="84"/>
      <c r="RFP35" s="84"/>
      <c r="RFQ35" s="84"/>
      <c r="RFR35" s="84"/>
      <c r="RFS35" s="84"/>
      <c r="RFT35" s="84"/>
      <c r="RFU35" s="84"/>
      <c r="RFV35" s="84"/>
      <c r="RFW35" s="84"/>
      <c r="RFX35" s="84"/>
      <c r="RFY35" s="84"/>
      <c r="RFZ35" s="84"/>
      <c r="RGA35" s="84"/>
      <c r="RGB35" s="84"/>
      <c r="RGC35" s="84"/>
      <c r="RGD35" s="84"/>
      <c r="RGE35" s="84"/>
      <c r="RGF35" s="84"/>
      <c r="RGG35" s="84"/>
      <c r="RGH35" s="84"/>
      <c r="RGI35" s="84"/>
      <c r="RGJ35" s="84"/>
      <c r="RGK35" s="84"/>
      <c r="RGL35" s="84"/>
      <c r="RGM35" s="84"/>
      <c r="RGN35" s="84"/>
      <c r="RGO35" s="84"/>
      <c r="RGP35" s="84"/>
      <c r="RGQ35" s="84"/>
      <c r="RGR35" s="84"/>
      <c r="RGS35" s="84"/>
      <c r="RGT35" s="84"/>
      <c r="RGU35" s="84"/>
      <c r="RGV35" s="84"/>
      <c r="RGW35" s="84"/>
      <c r="RGX35" s="84"/>
      <c r="RGY35" s="84"/>
      <c r="RGZ35" s="84"/>
      <c r="RHA35" s="84"/>
      <c r="RHB35" s="84"/>
      <c r="RHC35" s="84"/>
      <c r="RHD35" s="84"/>
      <c r="RHE35" s="84"/>
      <c r="RHF35" s="84"/>
      <c r="RHG35" s="84"/>
      <c r="RHH35" s="84"/>
      <c r="RHI35" s="84"/>
      <c r="RHJ35" s="84"/>
      <c r="RHK35" s="84"/>
      <c r="RHL35" s="84"/>
      <c r="RHM35" s="84"/>
      <c r="RHN35" s="84"/>
      <c r="RHO35" s="84"/>
      <c r="RHP35" s="84"/>
      <c r="RHQ35" s="84"/>
      <c r="RHR35" s="84"/>
      <c r="RHS35" s="84"/>
      <c r="RHT35" s="84"/>
      <c r="RHU35" s="84"/>
      <c r="RHV35" s="84"/>
      <c r="RHW35" s="84"/>
      <c r="RHX35" s="84"/>
      <c r="RHY35" s="84"/>
      <c r="RHZ35" s="84"/>
      <c r="RIA35" s="84"/>
      <c r="RIB35" s="84"/>
      <c r="RIC35" s="84"/>
      <c r="RID35" s="84"/>
      <c r="RIE35" s="84"/>
      <c r="RIF35" s="84"/>
      <c r="RIG35" s="84"/>
      <c r="RIH35" s="84"/>
      <c r="RII35" s="84"/>
      <c r="RIJ35" s="84"/>
      <c r="RIK35" s="84"/>
      <c r="RIL35" s="84"/>
      <c r="RIM35" s="84"/>
      <c r="RIN35" s="84"/>
      <c r="RIO35" s="84"/>
      <c r="RIP35" s="84"/>
      <c r="RIQ35" s="84"/>
      <c r="RIR35" s="84"/>
      <c r="RIS35" s="84"/>
      <c r="RIT35" s="84"/>
      <c r="RIU35" s="84"/>
      <c r="RIV35" s="84"/>
      <c r="RIW35" s="84"/>
      <c r="RIX35" s="84"/>
      <c r="RIY35" s="84"/>
      <c r="RIZ35" s="84"/>
      <c r="RJA35" s="84"/>
      <c r="RJB35" s="84"/>
      <c r="RJC35" s="84"/>
      <c r="RJD35" s="84"/>
      <c r="RJE35" s="84"/>
      <c r="RJF35" s="84"/>
      <c r="RJG35" s="84"/>
      <c r="RJH35" s="84"/>
      <c r="RJI35" s="84"/>
      <c r="RJJ35" s="84"/>
      <c r="RJK35" s="84"/>
      <c r="RJL35" s="84"/>
      <c r="RJM35" s="84"/>
      <c r="RJN35" s="84"/>
      <c r="RJO35" s="84"/>
      <c r="RJP35" s="84"/>
      <c r="RJQ35" s="84"/>
      <c r="RJR35" s="84"/>
      <c r="RJS35" s="84"/>
      <c r="RJT35" s="84"/>
      <c r="RJU35" s="84"/>
      <c r="RJV35" s="84"/>
      <c r="RJW35" s="84"/>
      <c r="RJX35" s="84"/>
      <c r="RJY35" s="84"/>
      <c r="RJZ35" s="84"/>
      <c r="RKA35" s="84"/>
      <c r="RKB35" s="84"/>
      <c r="RKC35" s="84"/>
      <c r="RKD35" s="84"/>
      <c r="RKE35" s="84"/>
      <c r="RKF35" s="84"/>
      <c r="RKG35" s="84"/>
      <c r="RKH35" s="84"/>
      <c r="RKI35" s="84"/>
      <c r="RKJ35" s="84"/>
      <c r="RKK35" s="84"/>
      <c r="RKL35" s="84"/>
      <c r="RKM35" s="84"/>
      <c r="RKN35" s="84"/>
      <c r="RKO35" s="84"/>
      <c r="RKP35" s="84"/>
      <c r="RKQ35" s="84"/>
      <c r="RKR35" s="84"/>
      <c r="RKS35" s="84"/>
      <c r="RKT35" s="84"/>
      <c r="RKU35" s="84"/>
      <c r="RKV35" s="84"/>
      <c r="RKW35" s="84"/>
      <c r="RKX35" s="84"/>
      <c r="RKY35" s="84"/>
      <c r="RKZ35" s="84"/>
      <c r="RLA35" s="84"/>
      <c r="RLB35" s="84"/>
      <c r="RLC35" s="84"/>
      <c r="RLD35" s="84"/>
      <c r="RLE35" s="84"/>
      <c r="RLF35" s="84"/>
      <c r="RLG35" s="84"/>
      <c r="RLH35" s="84"/>
      <c r="RLI35" s="84"/>
      <c r="RLJ35" s="84"/>
      <c r="RLK35" s="84"/>
      <c r="RLL35" s="84"/>
      <c r="RLM35" s="84"/>
      <c r="RLN35" s="84"/>
      <c r="RLO35" s="84"/>
      <c r="RLP35" s="84"/>
      <c r="RLQ35" s="84"/>
      <c r="RLR35" s="84"/>
      <c r="RLS35" s="84"/>
      <c r="RLT35" s="84"/>
      <c r="RLU35" s="84"/>
      <c r="RLV35" s="84"/>
      <c r="RLW35" s="84"/>
      <c r="RLX35" s="84"/>
      <c r="RLY35" s="84"/>
      <c r="RLZ35" s="84"/>
      <c r="RMA35" s="84"/>
      <c r="RMB35" s="84"/>
      <c r="RMC35" s="84"/>
      <c r="RMD35" s="84"/>
      <c r="RME35" s="84"/>
      <c r="RMF35" s="84"/>
      <c r="RMG35" s="84"/>
      <c r="RMH35" s="84"/>
      <c r="RMI35" s="84"/>
      <c r="RMJ35" s="84"/>
      <c r="RMK35" s="84"/>
      <c r="RML35" s="84"/>
      <c r="RMM35" s="84"/>
      <c r="RMN35" s="84"/>
      <c r="RMO35" s="84"/>
      <c r="RMP35" s="84"/>
      <c r="RMQ35" s="84"/>
      <c r="RMR35" s="84"/>
      <c r="RMS35" s="84"/>
      <c r="RMT35" s="84"/>
      <c r="RMU35" s="84"/>
      <c r="RMV35" s="84"/>
      <c r="RMW35" s="84"/>
      <c r="RMX35" s="84"/>
      <c r="RMY35" s="84"/>
      <c r="RMZ35" s="84"/>
      <c r="RNA35" s="84"/>
      <c r="RNB35" s="84"/>
      <c r="RNC35" s="84"/>
      <c r="RND35" s="84"/>
      <c r="RNE35" s="84"/>
      <c r="RNF35" s="84"/>
      <c r="RNG35" s="84"/>
      <c r="RNH35" s="84"/>
      <c r="RNI35" s="84"/>
      <c r="RNJ35" s="84"/>
      <c r="RNK35" s="84"/>
      <c r="RNL35" s="84"/>
      <c r="RNM35" s="84"/>
      <c r="RNN35" s="84"/>
      <c r="RNO35" s="84"/>
      <c r="RNP35" s="84"/>
      <c r="RNQ35" s="84"/>
      <c r="RNR35" s="84"/>
      <c r="RNS35" s="84"/>
      <c r="RNT35" s="84"/>
      <c r="RNU35" s="84"/>
      <c r="RNV35" s="84"/>
      <c r="RNW35" s="84"/>
      <c r="RNX35" s="84"/>
      <c r="RNY35" s="84"/>
      <c r="RNZ35" s="84"/>
      <c r="ROA35" s="84"/>
      <c r="ROB35" s="84"/>
      <c r="ROC35" s="84"/>
      <c r="ROD35" s="84"/>
      <c r="ROE35" s="84"/>
      <c r="ROF35" s="84"/>
      <c r="ROG35" s="84"/>
      <c r="ROH35" s="84"/>
      <c r="ROI35" s="84"/>
      <c r="ROJ35" s="84"/>
      <c r="ROK35" s="84"/>
      <c r="ROL35" s="84"/>
      <c r="ROM35" s="84"/>
      <c r="RON35" s="84"/>
      <c r="ROO35" s="84"/>
      <c r="ROP35" s="84"/>
      <c r="ROQ35" s="84"/>
      <c r="ROR35" s="84"/>
      <c r="ROS35" s="84"/>
      <c r="ROT35" s="84"/>
      <c r="ROU35" s="84"/>
      <c r="ROV35" s="84"/>
      <c r="ROW35" s="84"/>
      <c r="ROX35" s="84"/>
      <c r="ROY35" s="84"/>
      <c r="ROZ35" s="84"/>
      <c r="RPA35" s="84"/>
      <c r="RPB35" s="84"/>
      <c r="RPC35" s="84"/>
      <c r="RPD35" s="84"/>
      <c r="RPE35" s="84"/>
      <c r="RPF35" s="84"/>
      <c r="RPG35" s="84"/>
      <c r="RPH35" s="84"/>
      <c r="RPI35" s="84"/>
      <c r="RPJ35" s="84"/>
      <c r="RPK35" s="84"/>
      <c r="RPL35" s="84"/>
      <c r="RPM35" s="84"/>
      <c r="RPN35" s="84"/>
      <c r="RPO35" s="84"/>
      <c r="RPP35" s="84"/>
      <c r="RPQ35" s="84"/>
      <c r="RPR35" s="84"/>
      <c r="RPS35" s="84"/>
      <c r="RPT35" s="84"/>
      <c r="RPU35" s="84"/>
      <c r="RPV35" s="84"/>
      <c r="RPW35" s="84"/>
      <c r="RPX35" s="84"/>
      <c r="RPY35" s="84"/>
      <c r="RPZ35" s="84"/>
      <c r="RQA35" s="84"/>
      <c r="RQB35" s="84"/>
      <c r="RQC35" s="84"/>
      <c r="RQD35" s="84"/>
      <c r="RQE35" s="84"/>
      <c r="RQF35" s="84"/>
      <c r="RQG35" s="84"/>
      <c r="RQH35" s="84"/>
      <c r="RQI35" s="84"/>
      <c r="RQJ35" s="84"/>
      <c r="RQK35" s="84"/>
      <c r="RQL35" s="84"/>
      <c r="RQM35" s="84"/>
      <c r="RQN35" s="84"/>
      <c r="RQO35" s="84"/>
      <c r="RQP35" s="84"/>
      <c r="RQQ35" s="84"/>
      <c r="RQR35" s="84"/>
      <c r="RQS35" s="84"/>
      <c r="RQT35" s="84"/>
      <c r="RQU35" s="84"/>
      <c r="RQV35" s="84"/>
      <c r="RQW35" s="84"/>
      <c r="RQX35" s="84"/>
      <c r="RQY35" s="84"/>
      <c r="RQZ35" s="84"/>
      <c r="RRA35" s="84"/>
      <c r="RRB35" s="84"/>
      <c r="RRC35" s="84"/>
      <c r="RRD35" s="84"/>
      <c r="RRE35" s="84"/>
      <c r="RRF35" s="84"/>
      <c r="RRG35" s="84"/>
      <c r="RRH35" s="84"/>
      <c r="RRI35" s="84"/>
      <c r="RRJ35" s="84"/>
      <c r="RRK35" s="84"/>
      <c r="RRL35" s="84"/>
      <c r="RRM35" s="84"/>
      <c r="RRN35" s="84"/>
      <c r="RRO35" s="84"/>
      <c r="RRP35" s="84"/>
      <c r="RRQ35" s="84"/>
      <c r="RRR35" s="84"/>
      <c r="RRS35" s="84"/>
      <c r="RRT35" s="84"/>
      <c r="RRU35" s="84"/>
      <c r="RRV35" s="84"/>
      <c r="RRW35" s="84"/>
      <c r="RRX35" s="84"/>
      <c r="RRY35" s="84"/>
      <c r="RRZ35" s="84"/>
      <c r="RSA35" s="84"/>
      <c r="RSB35" s="84"/>
      <c r="RSC35" s="84"/>
      <c r="RSD35" s="84"/>
      <c r="RSE35" s="84"/>
      <c r="RSF35" s="84"/>
      <c r="RSG35" s="84"/>
      <c r="RSH35" s="84"/>
      <c r="RSI35" s="84"/>
      <c r="RSJ35" s="84"/>
      <c r="RSK35" s="84"/>
      <c r="RSL35" s="84"/>
      <c r="RSM35" s="84"/>
      <c r="RSN35" s="84"/>
      <c r="RSO35" s="84"/>
      <c r="RSP35" s="84"/>
      <c r="RSQ35" s="84"/>
      <c r="RSR35" s="84"/>
      <c r="RSS35" s="84"/>
      <c r="RST35" s="84"/>
      <c r="RSU35" s="84"/>
      <c r="RSV35" s="84"/>
      <c r="RSW35" s="84"/>
      <c r="RSX35" s="84"/>
      <c r="RSY35" s="84"/>
      <c r="RSZ35" s="84"/>
      <c r="RTA35" s="84"/>
      <c r="RTB35" s="84"/>
      <c r="RTC35" s="84"/>
      <c r="RTD35" s="84"/>
      <c r="RTE35" s="84"/>
      <c r="RTF35" s="84"/>
      <c r="RTG35" s="84"/>
      <c r="RTH35" s="84"/>
      <c r="RTI35" s="84"/>
      <c r="RTJ35" s="84"/>
      <c r="RTK35" s="84"/>
      <c r="RTL35" s="84"/>
      <c r="RTM35" s="84"/>
      <c r="RTN35" s="84"/>
      <c r="RTO35" s="84"/>
      <c r="RTP35" s="84"/>
      <c r="RTQ35" s="84"/>
      <c r="RTR35" s="84"/>
      <c r="RTS35" s="84"/>
      <c r="RTT35" s="84"/>
      <c r="RTU35" s="84"/>
      <c r="RTV35" s="84"/>
      <c r="RTW35" s="84"/>
      <c r="RTX35" s="84"/>
      <c r="RTY35" s="84"/>
      <c r="RTZ35" s="84"/>
      <c r="RUA35" s="84"/>
      <c r="RUB35" s="84"/>
      <c r="RUC35" s="84"/>
      <c r="RUD35" s="84"/>
      <c r="RUE35" s="84"/>
      <c r="RUF35" s="84"/>
      <c r="RUG35" s="84"/>
      <c r="RUH35" s="84"/>
      <c r="RUI35" s="84"/>
      <c r="RUJ35" s="84"/>
      <c r="RUK35" s="84"/>
      <c r="RUL35" s="84"/>
      <c r="RUM35" s="84"/>
      <c r="RUN35" s="84"/>
      <c r="RUO35" s="84"/>
      <c r="RUP35" s="84"/>
      <c r="RUQ35" s="84"/>
      <c r="RUR35" s="84"/>
      <c r="RUS35" s="84"/>
      <c r="RUT35" s="84"/>
      <c r="RUU35" s="84"/>
      <c r="RUV35" s="84"/>
      <c r="RUW35" s="84"/>
      <c r="RUX35" s="84"/>
      <c r="RUY35" s="84"/>
      <c r="RUZ35" s="84"/>
      <c r="RVA35" s="84"/>
      <c r="RVB35" s="84"/>
      <c r="RVC35" s="84"/>
      <c r="RVD35" s="84"/>
      <c r="RVE35" s="84"/>
      <c r="RVF35" s="84"/>
      <c r="RVG35" s="84"/>
      <c r="RVH35" s="84"/>
      <c r="RVI35" s="84"/>
      <c r="RVJ35" s="84"/>
      <c r="RVK35" s="84"/>
      <c r="RVL35" s="84"/>
      <c r="RVM35" s="84"/>
      <c r="RVN35" s="84"/>
      <c r="RVO35" s="84"/>
      <c r="RVP35" s="84"/>
      <c r="RVQ35" s="84"/>
      <c r="RVR35" s="84"/>
      <c r="RVS35" s="84"/>
      <c r="RVT35" s="84"/>
      <c r="RVU35" s="84"/>
      <c r="RVV35" s="84"/>
      <c r="RVW35" s="84"/>
      <c r="RVX35" s="84"/>
      <c r="RVY35" s="84"/>
      <c r="RVZ35" s="84"/>
      <c r="RWA35" s="84"/>
      <c r="RWB35" s="84"/>
      <c r="RWC35" s="84"/>
      <c r="RWD35" s="84"/>
      <c r="RWE35" s="84"/>
      <c r="RWF35" s="84"/>
      <c r="RWG35" s="84"/>
      <c r="RWH35" s="84"/>
      <c r="RWI35" s="84"/>
      <c r="RWJ35" s="84"/>
      <c r="RWK35" s="84"/>
      <c r="RWL35" s="84"/>
      <c r="RWM35" s="84"/>
      <c r="RWN35" s="84"/>
      <c r="RWO35" s="84"/>
      <c r="RWP35" s="84"/>
      <c r="RWQ35" s="84"/>
      <c r="RWR35" s="84"/>
      <c r="RWS35" s="84"/>
      <c r="RWT35" s="84"/>
      <c r="RWU35" s="84"/>
      <c r="RWV35" s="84"/>
      <c r="RWW35" s="84"/>
      <c r="RWX35" s="84"/>
      <c r="RWY35" s="84"/>
      <c r="RWZ35" s="84"/>
      <c r="RXA35" s="84"/>
      <c r="RXB35" s="84"/>
      <c r="RXC35" s="84"/>
      <c r="RXD35" s="84"/>
      <c r="RXE35" s="84"/>
      <c r="RXF35" s="84"/>
      <c r="RXG35" s="84"/>
      <c r="RXH35" s="84"/>
      <c r="RXI35" s="84"/>
      <c r="RXJ35" s="84"/>
      <c r="RXK35" s="84"/>
      <c r="RXL35" s="84"/>
      <c r="RXM35" s="84"/>
      <c r="RXN35" s="84"/>
      <c r="RXO35" s="84"/>
      <c r="RXP35" s="84"/>
      <c r="RXQ35" s="84"/>
      <c r="RXR35" s="84"/>
      <c r="RXS35" s="84"/>
      <c r="RXT35" s="84"/>
      <c r="RXU35" s="84"/>
      <c r="RXV35" s="84"/>
      <c r="RXW35" s="84"/>
      <c r="RXX35" s="84"/>
      <c r="RXY35" s="84"/>
      <c r="RXZ35" s="84"/>
      <c r="RYA35" s="84"/>
      <c r="RYB35" s="84"/>
      <c r="RYC35" s="84"/>
      <c r="RYD35" s="84"/>
      <c r="RYE35" s="84"/>
      <c r="RYF35" s="84"/>
      <c r="RYG35" s="84"/>
      <c r="RYH35" s="84"/>
      <c r="RYI35" s="84"/>
      <c r="RYJ35" s="84"/>
      <c r="RYK35" s="84"/>
      <c r="RYL35" s="84"/>
      <c r="RYM35" s="84"/>
      <c r="RYN35" s="84"/>
      <c r="RYO35" s="84"/>
      <c r="RYP35" s="84"/>
      <c r="RYQ35" s="84"/>
      <c r="RYR35" s="84"/>
      <c r="RYS35" s="84"/>
      <c r="RYT35" s="84"/>
      <c r="RYU35" s="84"/>
      <c r="RYV35" s="84"/>
      <c r="RYW35" s="84"/>
      <c r="RYX35" s="84"/>
      <c r="RYY35" s="84"/>
      <c r="RYZ35" s="84"/>
      <c r="RZA35" s="84"/>
      <c r="RZB35" s="84"/>
      <c r="RZC35" s="84"/>
      <c r="RZD35" s="84"/>
      <c r="RZE35" s="84"/>
      <c r="RZF35" s="84"/>
      <c r="RZG35" s="84"/>
      <c r="RZH35" s="84"/>
      <c r="RZI35" s="84"/>
      <c r="RZJ35" s="84"/>
      <c r="RZK35" s="84"/>
      <c r="RZL35" s="84"/>
      <c r="RZM35" s="84"/>
      <c r="RZN35" s="84"/>
      <c r="RZO35" s="84"/>
      <c r="RZP35" s="84"/>
      <c r="RZQ35" s="84"/>
      <c r="RZR35" s="84"/>
      <c r="RZS35" s="84"/>
      <c r="RZT35" s="84"/>
      <c r="RZU35" s="84"/>
      <c r="RZV35" s="84"/>
      <c r="RZW35" s="84"/>
      <c r="RZX35" s="84"/>
      <c r="RZY35" s="84"/>
      <c r="RZZ35" s="84"/>
      <c r="SAA35" s="84"/>
      <c r="SAB35" s="84"/>
      <c r="SAC35" s="84"/>
      <c r="SAD35" s="84"/>
      <c r="SAE35" s="84"/>
      <c r="SAF35" s="84"/>
      <c r="SAG35" s="84"/>
      <c r="SAH35" s="84"/>
      <c r="SAI35" s="84"/>
      <c r="SAJ35" s="84"/>
      <c r="SAK35" s="84"/>
      <c r="SAL35" s="84"/>
      <c r="SAM35" s="84"/>
      <c r="SAN35" s="84"/>
      <c r="SAO35" s="84"/>
      <c r="SAP35" s="84"/>
      <c r="SAQ35" s="84"/>
      <c r="SAR35" s="84"/>
      <c r="SAS35" s="84"/>
      <c r="SAT35" s="84"/>
      <c r="SAU35" s="84"/>
      <c r="SAV35" s="84"/>
      <c r="SAW35" s="84"/>
      <c r="SAX35" s="84"/>
      <c r="SAY35" s="84"/>
      <c r="SAZ35" s="84"/>
      <c r="SBA35" s="84"/>
      <c r="SBB35" s="84"/>
      <c r="SBC35" s="84"/>
      <c r="SBD35" s="84"/>
      <c r="SBE35" s="84"/>
      <c r="SBF35" s="84"/>
      <c r="SBG35" s="84"/>
      <c r="SBH35" s="84"/>
      <c r="SBI35" s="84"/>
      <c r="SBJ35" s="84"/>
      <c r="SBK35" s="84"/>
      <c r="SBL35" s="84"/>
      <c r="SBM35" s="84"/>
      <c r="SBN35" s="84"/>
      <c r="SBO35" s="84"/>
      <c r="SBP35" s="84"/>
      <c r="SBQ35" s="84"/>
      <c r="SBR35" s="84"/>
      <c r="SBS35" s="84"/>
      <c r="SBT35" s="84"/>
      <c r="SBU35" s="84"/>
      <c r="SBV35" s="84"/>
      <c r="SBW35" s="84"/>
      <c r="SBX35" s="84"/>
      <c r="SBY35" s="84"/>
      <c r="SBZ35" s="84"/>
      <c r="SCA35" s="84"/>
      <c r="SCB35" s="84"/>
      <c r="SCC35" s="84"/>
      <c r="SCD35" s="84"/>
      <c r="SCE35" s="84"/>
      <c r="SCF35" s="84"/>
      <c r="SCG35" s="84"/>
      <c r="SCH35" s="84"/>
      <c r="SCI35" s="84"/>
      <c r="SCJ35" s="84"/>
      <c r="SCK35" s="84"/>
      <c r="SCL35" s="84"/>
      <c r="SCM35" s="84"/>
      <c r="SCN35" s="84"/>
      <c r="SCO35" s="84"/>
      <c r="SCP35" s="84"/>
      <c r="SCQ35" s="84"/>
      <c r="SCR35" s="84"/>
      <c r="SCS35" s="84"/>
      <c r="SCT35" s="84"/>
      <c r="SCU35" s="84"/>
      <c r="SCV35" s="84"/>
      <c r="SCW35" s="84"/>
      <c r="SCX35" s="84"/>
      <c r="SCY35" s="84"/>
      <c r="SCZ35" s="84"/>
      <c r="SDA35" s="84"/>
      <c r="SDB35" s="84"/>
      <c r="SDC35" s="84"/>
      <c r="SDD35" s="84"/>
      <c r="SDE35" s="84"/>
      <c r="SDF35" s="84"/>
      <c r="SDG35" s="84"/>
      <c r="SDH35" s="84"/>
      <c r="SDI35" s="84"/>
      <c r="SDJ35" s="84"/>
      <c r="SDK35" s="84"/>
      <c r="SDL35" s="84"/>
      <c r="SDM35" s="84"/>
      <c r="SDN35" s="84"/>
      <c r="SDO35" s="84"/>
      <c r="SDP35" s="84"/>
      <c r="SDQ35" s="84"/>
      <c r="SDR35" s="84"/>
      <c r="SDS35" s="84"/>
      <c r="SDT35" s="84"/>
      <c r="SDU35" s="84"/>
      <c r="SDV35" s="84"/>
      <c r="SDW35" s="84"/>
      <c r="SDX35" s="84"/>
      <c r="SDY35" s="84"/>
      <c r="SDZ35" s="84"/>
      <c r="SEA35" s="84"/>
      <c r="SEB35" s="84"/>
      <c r="SEC35" s="84"/>
      <c r="SED35" s="84"/>
      <c r="SEE35" s="84"/>
      <c r="SEF35" s="84"/>
      <c r="SEG35" s="84"/>
      <c r="SEH35" s="84"/>
      <c r="SEI35" s="84"/>
      <c r="SEJ35" s="84"/>
      <c r="SEK35" s="84"/>
      <c r="SEL35" s="84"/>
      <c r="SEM35" s="84"/>
      <c r="SEN35" s="84"/>
      <c r="SEO35" s="84"/>
      <c r="SEP35" s="84"/>
      <c r="SEQ35" s="84"/>
      <c r="SER35" s="84"/>
      <c r="SES35" s="84"/>
      <c r="SET35" s="84"/>
      <c r="SEU35" s="84"/>
      <c r="SEV35" s="84"/>
      <c r="SEW35" s="84"/>
      <c r="SEX35" s="84"/>
      <c r="SEY35" s="84"/>
      <c r="SEZ35" s="84"/>
      <c r="SFA35" s="84"/>
      <c r="SFB35" s="84"/>
      <c r="SFC35" s="84"/>
      <c r="SFD35" s="84"/>
      <c r="SFE35" s="84"/>
      <c r="SFF35" s="84"/>
      <c r="SFG35" s="84"/>
      <c r="SFH35" s="84"/>
      <c r="SFI35" s="84"/>
      <c r="SFJ35" s="84"/>
      <c r="SFK35" s="84"/>
      <c r="SFL35" s="84"/>
      <c r="SFM35" s="84"/>
      <c r="SFN35" s="84"/>
      <c r="SFO35" s="84"/>
      <c r="SFP35" s="84"/>
      <c r="SFQ35" s="84"/>
      <c r="SFR35" s="84"/>
      <c r="SFS35" s="84"/>
      <c r="SFT35" s="84"/>
      <c r="SFU35" s="84"/>
      <c r="SFV35" s="84"/>
      <c r="SFW35" s="84"/>
      <c r="SFX35" s="84"/>
      <c r="SFY35" s="84"/>
      <c r="SFZ35" s="84"/>
      <c r="SGA35" s="84"/>
      <c r="SGB35" s="84"/>
      <c r="SGC35" s="84"/>
      <c r="SGD35" s="84"/>
      <c r="SGE35" s="84"/>
      <c r="SGF35" s="84"/>
      <c r="SGG35" s="84"/>
      <c r="SGH35" s="84"/>
      <c r="SGI35" s="84"/>
      <c r="SGJ35" s="84"/>
      <c r="SGK35" s="84"/>
      <c r="SGL35" s="84"/>
      <c r="SGM35" s="84"/>
      <c r="SGN35" s="84"/>
      <c r="SGO35" s="84"/>
      <c r="SGP35" s="84"/>
      <c r="SGQ35" s="84"/>
      <c r="SGR35" s="84"/>
      <c r="SGS35" s="84"/>
      <c r="SGT35" s="84"/>
      <c r="SGU35" s="84"/>
      <c r="SGV35" s="84"/>
      <c r="SGW35" s="84"/>
      <c r="SGX35" s="84"/>
      <c r="SGY35" s="84"/>
      <c r="SGZ35" s="84"/>
      <c r="SHA35" s="84"/>
      <c r="SHB35" s="84"/>
      <c r="SHC35" s="84"/>
      <c r="SHD35" s="84"/>
      <c r="SHE35" s="84"/>
      <c r="SHF35" s="84"/>
      <c r="SHG35" s="84"/>
      <c r="SHH35" s="84"/>
      <c r="SHI35" s="84"/>
      <c r="SHJ35" s="84"/>
      <c r="SHK35" s="84"/>
      <c r="SHL35" s="84"/>
      <c r="SHM35" s="84"/>
      <c r="SHN35" s="84"/>
      <c r="SHO35" s="84"/>
      <c r="SHP35" s="84"/>
      <c r="SHQ35" s="84"/>
      <c r="SHR35" s="84"/>
      <c r="SHS35" s="84"/>
      <c r="SHT35" s="84"/>
      <c r="SHU35" s="84"/>
      <c r="SHV35" s="84"/>
      <c r="SHW35" s="84"/>
      <c r="SHX35" s="84"/>
      <c r="SHY35" s="84"/>
      <c r="SHZ35" s="84"/>
      <c r="SIA35" s="84"/>
      <c r="SIB35" s="84"/>
      <c r="SIC35" s="84"/>
      <c r="SID35" s="84"/>
      <c r="SIE35" s="84"/>
      <c r="SIF35" s="84"/>
      <c r="SIG35" s="84"/>
      <c r="SIH35" s="84"/>
      <c r="SII35" s="84"/>
      <c r="SIJ35" s="84"/>
      <c r="SIK35" s="84"/>
      <c r="SIL35" s="84"/>
      <c r="SIM35" s="84"/>
      <c r="SIN35" s="84"/>
      <c r="SIO35" s="84"/>
      <c r="SIP35" s="84"/>
      <c r="SIQ35" s="84"/>
      <c r="SIR35" s="84"/>
      <c r="SIS35" s="84"/>
      <c r="SIT35" s="84"/>
      <c r="SIU35" s="84"/>
      <c r="SIV35" s="84"/>
      <c r="SIW35" s="84"/>
      <c r="SIX35" s="84"/>
      <c r="SIY35" s="84"/>
      <c r="SIZ35" s="84"/>
      <c r="SJA35" s="84"/>
      <c r="SJB35" s="84"/>
      <c r="SJC35" s="84"/>
      <c r="SJD35" s="84"/>
      <c r="SJE35" s="84"/>
      <c r="SJF35" s="84"/>
      <c r="SJG35" s="84"/>
      <c r="SJH35" s="84"/>
      <c r="SJI35" s="84"/>
      <c r="SJJ35" s="84"/>
      <c r="SJK35" s="84"/>
      <c r="SJL35" s="84"/>
      <c r="SJM35" s="84"/>
      <c r="SJN35" s="84"/>
      <c r="SJO35" s="84"/>
      <c r="SJP35" s="84"/>
      <c r="SJQ35" s="84"/>
      <c r="SJR35" s="84"/>
      <c r="SJS35" s="84"/>
      <c r="SJT35" s="84"/>
      <c r="SJU35" s="84"/>
      <c r="SJV35" s="84"/>
      <c r="SJW35" s="84"/>
      <c r="SJX35" s="84"/>
      <c r="SJY35" s="84"/>
      <c r="SJZ35" s="84"/>
      <c r="SKA35" s="84"/>
      <c r="SKB35" s="84"/>
      <c r="SKC35" s="84"/>
      <c r="SKD35" s="84"/>
      <c r="SKE35" s="84"/>
      <c r="SKF35" s="84"/>
      <c r="SKG35" s="84"/>
      <c r="SKH35" s="84"/>
      <c r="SKI35" s="84"/>
      <c r="SKJ35" s="84"/>
      <c r="SKK35" s="84"/>
      <c r="SKL35" s="84"/>
      <c r="SKM35" s="84"/>
      <c r="SKN35" s="84"/>
      <c r="SKO35" s="84"/>
      <c r="SKP35" s="84"/>
      <c r="SKQ35" s="84"/>
      <c r="SKR35" s="84"/>
      <c r="SKS35" s="84"/>
      <c r="SKT35" s="84"/>
      <c r="SKU35" s="84"/>
      <c r="SKV35" s="84"/>
      <c r="SKW35" s="84"/>
      <c r="SKX35" s="84"/>
      <c r="SKY35" s="84"/>
      <c r="SKZ35" s="84"/>
      <c r="SLA35" s="84"/>
      <c r="SLB35" s="84"/>
      <c r="SLC35" s="84"/>
      <c r="SLD35" s="84"/>
      <c r="SLE35" s="84"/>
      <c r="SLF35" s="84"/>
      <c r="SLG35" s="84"/>
      <c r="SLH35" s="84"/>
      <c r="SLI35" s="84"/>
      <c r="SLJ35" s="84"/>
      <c r="SLK35" s="84"/>
      <c r="SLL35" s="84"/>
      <c r="SLM35" s="84"/>
      <c r="SLN35" s="84"/>
      <c r="SLO35" s="84"/>
      <c r="SLP35" s="84"/>
      <c r="SLQ35" s="84"/>
      <c r="SLR35" s="84"/>
      <c r="SLS35" s="84"/>
      <c r="SLT35" s="84"/>
      <c r="SLU35" s="84"/>
      <c r="SLV35" s="84"/>
      <c r="SLW35" s="84"/>
      <c r="SLX35" s="84"/>
      <c r="SLY35" s="84"/>
      <c r="SLZ35" s="84"/>
      <c r="SMA35" s="84"/>
      <c r="SMB35" s="84"/>
      <c r="SMC35" s="84"/>
      <c r="SMD35" s="84"/>
      <c r="SME35" s="84"/>
      <c r="SMF35" s="84"/>
      <c r="SMG35" s="84"/>
      <c r="SMH35" s="84"/>
      <c r="SMI35" s="84"/>
      <c r="SMJ35" s="84"/>
      <c r="SMK35" s="84"/>
      <c r="SML35" s="84"/>
      <c r="SMM35" s="84"/>
      <c r="SMN35" s="84"/>
      <c r="SMO35" s="84"/>
      <c r="SMP35" s="84"/>
      <c r="SMQ35" s="84"/>
      <c r="SMR35" s="84"/>
      <c r="SMS35" s="84"/>
      <c r="SMT35" s="84"/>
      <c r="SMU35" s="84"/>
      <c r="SMV35" s="84"/>
      <c r="SMW35" s="84"/>
      <c r="SMX35" s="84"/>
      <c r="SMY35" s="84"/>
      <c r="SMZ35" s="84"/>
      <c r="SNA35" s="84"/>
      <c r="SNB35" s="84"/>
      <c r="SNC35" s="84"/>
      <c r="SND35" s="84"/>
      <c r="SNE35" s="84"/>
      <c r="SNF35" s="84"/>
      <c r="SNG35" s="84"/>
      <c r="SNH35" s="84"/>
      <c r="SNI35" s="84"/>
      <c r="SNJ35" s="84"/>
      <c r="SNK35" s="84"/>
      <c r="SNL35" s="84"/>
      <c r="SNM35" s="84"/>
      <c r="SNN35" s="84"/>
      <c r="SNO35" s="84"/>
      <c r="SNP35" s="84"/>
      <c r="SNQ35" s="84"/>
      <c r="SNR35" s="84"/>
      <c r="SNS35" s="84"/>
      <c r="SNT35" s="84"/>
      <c r="SNU35" s="84"/>
      <c r="SNV35" s="84"/>
      <c r="SNW35" s="84"/>
      <c r="SNX35" s="84"/>
      <c r="SNY35" s="84"/>
      <c r="SNZ35" s="84"/>
      <c r="SOA35" s="84"/>
      <c r="SOB35" s="84"/>
      <c r="SOC35" s="84"/>
      <c r="SOD35" s="84"/>
      <c r="SOE35" s="84"/>
      <c r="SOF35" s="84"/>
      <c r="SOG35" s="84"/>
      <c r="SOH35" s="84"/>
      <c r="SOI35" s="84"/>
      <c r="SOJ35" s="84"/>
      <c r="SOK35" s="84"/>
      <c r="SOL35" s="84"/>
      <c r="SOM35" s="84"/>
      <c r="SON35" s="84"/>
      <c r="SOO35" s="84"/>
      <c r="SOP35" s="84"/>
      <c r="SOQ35" s="84"/>
      <c r="SOR35" s="84"/>
      <c r="SOS35" s="84"/>
      <c r="SOT35" s="84"/>
      <c r="SOU35" s="84"/>
      <c r="SOV35" s="84"/>
      <c r="SOW35" s="84"/>
      <c r="SOX35" s="84"/>
      <c r="SOY35" s="84"/>
      <c r="SOZ35" s="84"/>
      <c r="SPA35" s="84"/>
      <c r="SPB35" s="84"/>
      <c r="SPC35" s="84"/>
      <c r="SPD35" s="84"/>
      <c r="SPE35" s="84"/>
      <c r="SPF35" s="84"/>
      <c r="SPG35" s="84"/>
      <c r="SPH35" s="84"/>
      <c r="SPI35" s="84"/>
      <c r="SPJ35" s="84"/>
      <c r="SPK35" s="84"/>
      <c r="SPL35" s="84"/>
      <c r="SPM35" s="84"/>
      <c r="SPN35" s="84"/>
      <c r="SPO35" s="84"/>
      <c r="SPP35" s="84"/>
      <c r="SPQ35" s="84"/>
      <c r="SPR35" s="84"/>
      <c r="SPS35" s="84"/>
      <c r="SPT35" s="84"/>
      <c r="SPU35" s="84"/>
      <c r="SPV35" s="84"/>
      <c r="SPW35" s="84"/>
      <c r="SPX35" s="84"/>
      <c r="SPY35" s="84"/>
      <c r="SPZ35" s="84"/>
      <c r="SQA35" s="84"/>
      <c r="SQB35" s="84"/>
      <c r="SQC35" s="84"/>
      <c r="SQD35" s="84"/>
      <c r="SQE35" s="84"/>
      <c r="SQF35" s="84"/>
      <c r="SQG35" s="84"/>
      <c r="SQH35" s="84"/>
      <c r="SQI35" s="84"/>
      <c r="SQJ35" s="84"/>
      <c r="SQK35" s="84"/>
      <c r="SQL35" s="84"/>
      <c r="SQM35" s="84"/>
      <c r="SQN35" s="84"/>
      <c r="SQO35" s="84"/>
      <c r="SQP35" s="84"/>
      <c r="SQQ35" s="84"/>
      <c r="SQR35" s="84"/>
      <c r="SQS35" s="84"/>
      <c r="SQT35" s="84"/>
      <c r="SQU35" s="84"/>
      <c r="SQV35" s="84"/>
      <c r="SQW35" s="84"/>
      <c r="SQX35" s="84"/>
      <c r="SQY35" s="84"/>
      <c r="SQZ35" s="84"/>
      <c r="SRA35" s="84"/>
      <c r="SRB35" s="84"/>
      <c r="SRC35" s="84"/>
      <c r="SRD35" s="84"/>
      <c r="SRE35" s="84"/>
      <c r="SRF35" s="84"/>
      <c r="SRG35" s="84"/>
      <c r="SRH35" s="84"/>
      <c r="SRI35" s="84"/>
      <c r="SRJ35" s="84"/>
      <c r="SRK35" s="84"/>
      <c r="SRL35" s="84"/>
      <c r="SRM35" s="84"/>
      <c r="SRN35" s="84"/>
      <c r="SRO35" s="84"/>
      <c r="SRP35" s="84"/>
      <c r="SRQ35" s="84"/>
      <c r="SRR35" s="84"/>
      <c r="SRS35" s="84"/>
      <c r="SRT35" s="84"/>
      <c r="SRU35" s="84"/>
      <c r="SRV35" s="84"/>
      <c r="SRW35" s="84"/>
      <c r="SRX35" s="84"/>
      <c r="SRY35" s="84"/>
      <c r="SRZ35" s="84"/>
      <c r="SSA35" s="84"/>
      <c r="SSB35" s="84"/>
      <c r="SSC35" s="84"/>
      <c r="SSD35" s="84"/>
      <c r="SSE35" s="84"/>
      <c r="SSF35" s="84"/>
      <c r="SSG35" s="84"/>
      <c r="SSH35" s="84"/>
      <c r="SSI35" s="84"/>
      <c r="SSJ35" s="84"/>
      <c r="SSK35" s="84"/>
      <c r="SSL35" s="84"/>
      <c r="SSM35" s="84"/>
      <c r="SSN35" s="84"/>
      <c r="SSO35" s="84"/>
      <c r="SSP35" s="84"/>
      <c r="SSQ35" s="84"/>
      <c r="SSR35" s="84"/>
      <c r="SSS35" s="84"/>
      <c r="SST35" s="84"/>
      <c r="SSU35" s="84"/>
      <c r="SSV35" s="84"/>
      <c r="SSW35" s="84"/>
      <c r="SSX35" s="84"/>
      <c r="SSY35" s="84"/>
      <c r="SSZ35" s="84"/>
      <c r="STA35" s="84"/>
      <c r="STB35" s="84"/>
      <c r="STC35" s="84"/>
      <c r="STD35" s="84"/>
      <c r="STE35" s="84"/>
      <c r="STF35" s="84"/>
      <c r="STG35" s="84"/>
      <c r="STH35" s="84"/>
      <c r="STI35" s="84"/>
      <c r="STJ35" s="84"/>
      <c r="STK35" s="84"/>
      <c r="STL35" s="84"/>
      <c r="STM35" s="84"/>
      <c r="STN35" s="84"/>
      <c r="STO35" s="84"/>
      <c r="STP35" s="84"/>
      <c r="STQ35" s="84"/>
      <c r="STR35" s="84"/>
      <c r="STS35" s="84"/>
      <c r="STT35" s="84"/>
      <c r="STU35" s="84"/>
      <c r="STV35" s="84"/>
      <c r="STW35" s="84"/>
      <c r="STX35" s="84"/>
      <c r="STY35" s="84"/>
      <c r="STZ35" s="84"/>
      <c r="SUA35" s="84"/>
      <c r="SUB35" s="84"/>
      <c r="SUC35" s="84"/>
      <c r="SUD35" s="84"/>
      <c r="SUE35" s="84"/>
      <c r="SUF35" s="84"/>
      <c r="SUG35" s="84"/>
      <c r="SUH35" s="84"/>
      <c r="SUI35" s="84"/>
      <c r="SUJ35" s="84"/>
      <c r="SUK35" s="84"/>
      <c r="SUL35" s="84"/>
      <c r="SUM35" s="84"/>
      <c r="SUN35" s="84"/>
      <c r="SUO35" s="84"/>
      <c r="SUP35" s="84"/>
      <c r="SUQ35" s="84"/>
      <c r="SUR35" s="84"/>
      <c r="SUS35" s="84"/>
      <c r="SUT35" s="84"/>
      <c r="SUU35" s="84"/>
      <c r="SUV35" s="84"/>
      <c r="SUW35" s="84"/>
      <c r="SUX35" s="84"/>
      <c r="SUY35" s="84"/>
      <c r="SUZ35" s="84"/>
      <c r="SVA35" s="84"/>
      <c r="SVB35" s="84"/>
      <c r="SVC35" s="84"/>
      <c r="SVD35" s="84"/>
      <c r="SVE35" s="84"/>
      <c r="SVF35" s="84"/>
      <c r="SVG35" s="84"/>
      <c r="SVH35" s="84"/>
      <c r="SVI35" s="84"/>
      <c r="SVJ35" s="84"/>
      <c r="SVK35" s="84"/>
      <c r="SVL35" s="84"/>
      <c r="SVM35" s="84"/>
      <c r="SVN35" s="84"/>
      <c r="SVO35" s="84"/>
      <c r="SVP35" s="84"/>
      <c r="SVQ35" s="84"/>
      <c r="SVR35" s="84"/>
      <c r="SVS35" s="84"/>
      <c r="SVT35" s="84"/>
      <c r="SVU35" s="84"/>
      <c r="SVV35" s="84"/>
      <c r="SVW35" s="84"/>
      <c r="SVX35" s="84"/>
      <c r="SVY35" s="84"/>
      <c r="SVZ35" s="84"/>
      <c r="SWA35" s="84"/>
      <c r="SWB35" s="84"/>
      <c r="SWC35" s="84"/>
      <c r="SWD35" s="84"/>
      <c r="SWE35" s="84"/>
      <c r="SWF35" s="84"/>
      <c r="SWG35" s="84"/>
      <c r="SWH35" s="84"/>
      <c r="SWI35" s="84"/>
      <c r="SWJ35" s="84"/>
      <c r="SWK35" s="84"/>
      <c r="SWL35" s="84"/>
      <c r="SWM35" s="84"/>
      <c r="SWN35" s="84"/>
      <c r="SWO35" s="84"/>
      <c r="SWP35" s="84"/>
      <c r="SWQ35" s="84"/>
      <c r="SWR35" s="84"/>
      <c r="SWS35" s="84"/>
      <c r="SWT35" s="84"/>
      <c r="SWU35" s="84"/>
      <c r="SWV35" s="84"/>
      <c r="SWW35" s="84"/>
      <c r="SWX35" s="84"/>
      <c r="SWY35" s="84"/>
      <c r="SWZ35" s="84"/>
      <c r="SXA35" s="84"/>
      <c r="SXB35" s="84"/>
      <c r="SXC35" s="84"/>
      <c r="SXD35" s="84"/>
      <c r="SXE35" s="84"/>
      <c r="SXF35" s="84"/>
      <c r="SXG35" s="84"/>
      <c r="SXH35" s="84"/>
      <c r="SXI35" s="84"/>
      <c r="SXJ35" s="84"/>
      <c r="SXK35" s="84"/>
      <c r="SXL35" s="84"/>
      <c r="SXM35" s="84"/>
      <c r="SXN35" s="84"/>
      <c r="SXO35" s="84"/>
      <c r="SXP35" s="84"/>
      <c r="SXQ35" s="84"/>
      <c r="SXR35" s="84"/>
      <c r="SXS35" s="84"/>
      <c r="SXT35" s="84"/>
      <c r="SXU35" s="84"/>
      <c r="SXV35" s="84"/>
      <c r="SXW35" s="84"/>
      <c r="SXX35" s="84"/>
      <c r="SXY35" s="84"/>
      <c r="SXZ35" s="84"/>
      <c r="SYA35" s="84"/>
      <c r="SYB35" s="84"/>
      <c r="SYC35" s="84"/>
      <c r="SYD35" s="84"/>
      <c r="SYE35" s="84"/>
      <c r="SYF35" s="84"/>
      <c r="SYG35" s="84"/>
      <c r="SYH35" s="84"/>
      <c r="SYI35" s="84"/>
      <c r="SYJ35" s="84"/>
      <c r="SYK35" s="84"/>
      <c r="SYL35" s="84"/>
      <c r="SYM35" s="84"/>
      <c r="SYN35" s="84"/>
      <c r="SYO35" s="84"/>
      <c r="SYP35" s="84"/>
      <c r="SYQ35" s="84"/>
      <c r="SYR35" s="84"/>
      <c r="SYS35" s="84"/>
      <c r="SYT35" s="84"/>
      <c r="SYU35" s="84"/>
      <c r="SYV35" s="84"/>
      <c r="SYW35" s="84"/>
      <c r="SYX35" s="84"/>
      <c r="SYY35" s="84"/>
      <c r="SYZ35" s="84"/>
      <c r="SZA35" s="84"/>
      <c r="SZB35" s="84"/>
      <c r="SZC35" s="84"/>
      <c r="SZD35" s="84"/>
      <c r="SZE35" s="84"/>
      <c r="SZF35" s="84"/>
      <c r="SZG35" s="84"/>
      <c r="SZH35" s="84"/>
      <c r="SZI35" s="84"/>
      <c r="SZJ35" s="84"/>
      <c r="SZK35" s="84"/>
      <c r="SZL35" s="84"/>
      <c r="SZM35" s="84"/>
      <c r="SZN35" s="84"/>
      <c r="SZO35" s="84"/>
      <c r="SZP35" s="84"/>
      <c r="SZQ35" s="84"/>
      <c r="SZR35" s="84"/>
      <c r="SZS35" s="84"/>
      <c r="SZT35" s="84"/>
      <c r="SZU35" s="84"/>
      <c r="SZV35" s="84"/>
      <c r="SZW35" s="84"/>
      <c r="SZX35" s="84"/>
      <c r="SZY35" s="84"/>
      <c r="SZZ35" s="84"/>
      <c r="TAA35" s="84"/>
      <c r="TAB35" s="84"/>
      <c r="TAC35" s="84"/>
      <c r="TAD35" s="84"/>
      <c r="TAE35" s="84"/>
      <c r="TAF35" s="84"/>
      <c r="TAG35" s="84"/>
      <c r="TAH35" s="84"/>
      <c r="TAI35" s="84"/>
      <c r="TAJ35" s="84"/>
      <c r="TAK35" s="84"/>
      <c r="TAL35" s="84"/>
      <c r="TAM35" s="84"/>
      <c r="TAN35" s="84"/>
      <c r="TAO35" s="84"/>
      <c r="TAP35" s="84"/>
      <c r="TAQ35" s="84"/>
      <c r="TAR35" s="84"/>
      <c r="TAS35" s="84"/>
      <c r="TAT35" s="84"/>
      <c r="TAU35" s="84"/>
      <c r="TAV35" s="84"/>
      <c r="TAW35" s="84"/>
      <c r="TAX35" s="84"/>
      <c r="TAY35" s="84"/>
      <c r="TAZ35" s="84"/>
      <c r="TBA35" s="84"/>
      <c r="TBB35" s="84"/>
      <c r="TBC35" s="84"/>
      <c r="TBD35" s="84"/>
      <c r="TBE35" s="84"/>
      <c r="TBF35" s="84"/>
      <c r="TBG35" s="84"/>
      <c r="TBH35" s="84"/>
      <c r="TBI35" s="84"/>
      <c r="TBJ35" s="84"/>
      <c r="TBK35" s="84"/>
      <c r="TBL35" s="84"/>
      <c r="TBM35" s="84"/>
      <c r="TBN35" s="84"/>
      <c r="TBO35" s="84"/>
      <c r="TBP35" s="84"/>
      <c r="TBQ35" s="84"/>
      <c r="TBR35" s="84"/>
      <c r="TBS35" s="84"/>
      <c r="TBT35" s="84"/>
      <c r="TBU35" s="84"/>
      <c r="TBV35" s="84"/>
      <c r="TBW35" s="84"/>
      <c r="TBX35" s="84"/>
      <c r="TBY35" s="84"/>
      <c r="TBZ35" s="84"/>
      <c r="TCA35" s="84"/>
      <c r="TCB35" s="84"/>
      <c r="TCC35" s="84"/>
      <c r="TCD35" s="84"/>
      <c r="TCE35" s="84"/>
      <c r="TCF35" s="84"/>
      <c r="TCG35" s="84"/>
      <c r="TCH35" s="84"/>
      <c r="TCI35" s="84"/>
      <c r="TCJ35" s="84"/>
      <c r="TCK35" s="84"/>
      <c r="TCL35" s="84"/>
      <c r="TCM35" s="84"/>
      <c r="TCN35" s="84"/>
      <c r="TCO35" s="84"/>
      <c r="TCP35" s="84"/>
      <c r="TCQ35" s="84"/>
      <c r="TCR35" s="84"/>
      <c r="TCS35" s="84"/>
      <c r="TCT35" s="84"/>
      <c r="TCU35" s="84"/>
      <c r="TCV35" s="84"/>
      <c r="TCW35" s="84"/>
      <c r="TCX35" s="84"/>
      <c r="TCY35" s="84"/>
      <c r="TCZ35" s="84"/>
      <c r="TDA35" s="84"/>
      <c r="TDB35" s="84"/>
      <c r="TDC35" s="84"/>
      <c r="TDD35" s="84"/>
      <c r="TDE35" s="84"/>
      <c r="TDF35" s="84"/>
      <c r="TDG35" s="84"/>
      <c r="TDH35" s="84"/>
      <c r="TDI35" s="84"/>
      <c r="TDJ35" s="84"/>
      <c r="TDK35" s="84"/>
      <c r="TDL35" s="84"/>
      <c r="TDM35" s="84"/>
      <c r="TDN35" s="84"/>
      <c r="TDO35" s="84"/>
      <c r="TDP35" s="84"/>
      <c r="TDQ35" s="84"/>
      <c r="TDR35" s="84"/>
      <c r="TDS35" s="84"/>
      <c r="TDT35" s="84"/>
      <c r="TDU35" s="84"/>
      <c r="TDV35" s="84"/>
      <c r="TDW35" s="84"/>
      <c r="TDX35" s="84"/>
      <c r="TDY35" s="84"/>
      <c r="TDZ35" s="84"/>
      <c r="TEA35" s="84"/>
      <c r="TEB35" s="84"/>
      <c r="TEC35" s="84"/>
      <c r="TED35" s="84"/>
      <c r="TEE35" s="84"/>
      <c r="TEF35" s="84"/>
      <c r="TEG35" s="84"/>
      <c r="TEH35" s="84"/>
      <c r="TEI35" s="84"/>
      <c r="TEJ35" s="84"/>
      <c r="TEK35" s="84"/>
      <c r="TEL35" s="84"/>
      <c r="TEM35" s="84"/>
      <c r="TEN35" s="84"/>
      <c r="TEO35" s="84"/>
      <c r="TEP35" s="84"/>
      <c r="TEQ35" s="84"/>
      <c r="TER35" s="84"/>
      <c r="TES35" s="84"/>
      <c r="TET35" s="84"/>
      <c r="TEU35" s="84"/>
      <c r="TEV35" s="84"/>
      <c r="TEW35" s="84"/>
      <c r="TEX35" s="84"/>
      <c r="TEY35" s="84"/>
      <c r="TEZ35" s="84"/>
      <c r="TFA35" s="84"/>
      <c r="TFB35" s="84"/>
      <c r="TFC35" s="84"/>
      <c r="TFD35" s="84"/>
      <c r="TFE35" s="84"/>
      <c r="TFF35" s="84"/>
      <c r="TFG35" s="84"/>
      <c r="TFH35" s="84"/>
      <c r="TFI35" s="84"/>
      <c r="TFJ35" s="84"/>
      <c r="TFK35" s="84"/>
      <c r="TFL35" s="84"/>
      <c r="TFM35" s="84"/>
      <c r="TFN35" s="84"/>
      <c r="TFO35" s="84"/>
      <c r="TFP35" s="84"/>
      <c r="TFQ35" s="84"/>
      <c r="TFR35" s="84"/>
      <c r="TFS35" s="84"/>
      <c r="TFT35" s="84"/>
      <c r="TFU35" s="84"/>
      <c r="TFV35" s="84"/>
      <c r="TFW35" s="84"/>
      <c r="TFX35" s="84"/>
      <c r="TFY35" s="84"/>
      <c r="TFZ35" s="84"/>
      <c r="TGA35" s="84"/>
      <c r="TGB35" s="84"/>
      <c r="TGC35" s="84"/>
      <c r="TGD35" s="84"/>
      <c r="TGE35" s="84"/>
      <c r="TGF35" s="84"/>
      <c r="TGG35" s="84"/>
      <c r="TGH35" s="84"/>
      <c r="TGI35" s="84"/>
      <c r="TGJ35" s="84"/>
      <c r="TGK35" s="84"/>
      <c r="TGL35" s="84"/>
      <c r="TGM35" s="84"/>
      <c r="TGN35" s="84"/>
      <c r="TGO35" s="84"/>
      <c r="TGP35" s="84"/>
      <c r="TGQ35" s="84"/>
      <c r="TGR35" s="84"/>
      <c r="TGS35" s="84"/>
      <c r="TGT35" s="84"/>
      <c r="TGU35" s="84"/>
      <c r="TGV35" s="84"/>
      <c r="TGW35" s="84"/>
      <c r="TGX35" s="84"/>
      <c r="TGY35" s="84"/>
      <c r="TGZ35" s="84"/>
      <c r="THA35" s="84"/>
      <c r="THB35" s="84"/>
      <c r="THC35" s="84"/>
      <c r="THD35" s="84"/>
      <c r="THE35" s="84"/>
      <c r="THF35" s="84"/>
      <c r="THG35" s="84"/>
      <c r="THH35" s="84"/>
      <c r="THI35" s="84"/>
      <c r="THJ35" s="84"/>
      <c r="THK35" s="84"/>
      <c r="THL35" s="84"/>
      <c r="THM35" s="84"/>
      <c r="THN35" s="84"/>
      <c r="THO35" s="84"/>
      <c r="THP35" s="84"/>
      <c r="THQ35" s="84"/>
      <c r="THR35" s="84"/>
      <c r="THS35" s="84"/>
      <c r="THT35" s="84"/>
      <c r="THU35" s="84"/>
      <c r="THV35" s="84"/>
      <c r="THW35" s="84"/>
      <c r="THX35" s="84"/>
      <c r="THY35" s="84"/>
      <c r="THZ35" s="84"/>
      <c r="TIA35" s="84"/>
      <c r="TIB35" s="84"/>
      <c r="TIC35" s="84"/>
      <c r="TID35" s="84"/>
      <c r="TIE35" s="84"/>
      <c r="TIF35" s="84"/>
      <c r="TIG35" s="84"/>
      <c r="TIH35" s="84"/>
      <c r="TII35" s="84"/>
      <c r="TIJ35" s="84"/>
      <c r="TIK35" s="84"/>
      <c r="TIL35" s="84"/>
      <c r="TIM35" s="84"/>
      <c r="TIN35" s="84"/>
      <c r="TIO35" s="84"/>
      <c r="TIP35" s="84"/>
      <c r="TIQ35" s="84"/>
      <c r="TIR35" s="84"/>
      <c r="TIS35" s="84"/>
      <c r="TIT35" s="84"/>
      <c r="TIU35" s="84"/>
      <c r="TIV35" s="84"/>
      <c r="TIW35" s="84"/>
      <c r="TIX35" s="84"/>
      <c r="TIY35" s="84"/>
      <c r="TIZ35" s="84"/>
      <c r="TJA35" s="84"/>
      <c r="TJB35" s="84"/>
      <c r="TJC35" s="84"/>
      <c r="TJD35" s="84"/>
      <c r="TJE35" s="84"/>
      <c r="TJF35" s="84"/>
      <c r="TJG35" s="84"/>
      <c r="TJH35" s="84"/>
      <c r="TJI35" s="84"/>
      <c r="TJJ35" s="84"/>
      <c r="TJK35" s="84"/>
      <c r="TJL35" s="84"/>
      <c r="TJM35" s="84"/>
      <c r="TJN35" s="84"/>
      <c r="TJO35" s="84"/>
      <c r="TJP35" s="84"/>
      <c r="TJQ35" s="84"/>
      <c r="TJR35" s="84"/>
      <c r="TJS35" s="84"/>
      <c r="TJT35" s="84"/>
      <c r="TJU35" s="84"/>
      <c r="TJV35" s="84"/>
      <c r="TJW35" s="84"/>
      <c r="TJX35" s="84"/>
      <c r="TJY35" s="84"/>
      <c r="TJZ35" s="84"/>
      <c r="TKA35" s="84"/>
      <c r="TKB35" s="84"/>
      <c r="TKC35" s="84"/>
      <c r="TKD35" s="84"/>
      <c r="TKE35" s="84"/>
      <c r="TKF35" s="84"/>
      <c r="TKG35" s="84"/>
      <c r="TKH35" s="84"/>
      <c r="TKI35" s="84"/>
      <c r="TKJ35" s="84"/>
      <c r="TKK35" s="84"/>
      <c r="TKL35" s="84"/>
      <c r="TKM35" s="84"/>
      <c r="TKN35" s="84"/>
      <c r="TKO35" s="84"/>
      <c r="TKP35" s="84"/>
      <c r="TKQ35" s="84"/>
      <c r="TKR35" s="84"/>
      <c r="TKS35" s="84"/>
      <c r="TKT35" s="84"/>
      <c r="TKU35" s="84"/>
      <c r="TKV35" s="84"/>
      <c r="TKW35" s="84"/>
      <c r="TKX35" s="84"/>
      <c r="TKY35" s="84"/>
      <c r="TKZ35" s="84"/>
      <c r="TLA35" s="84"/>
      <c r="TLB35" s="84"/>
      <c r="TLC35" s="84"/>
      <c r="TLD35" s="84"/>
      <c r="TLE35" s="84"/>
      <c r="TLF35" s="84"/>
      <c r="TLG35" s="84"/>
      <c r="TLH35" s="84"/>
      <c r="TLI35" s="84"/>
      <c r="TLJ35" s="84"/>
      <c r="TLK35" s="84"/>
      <c r="TLL35" s="84"/>
      <c r="TLM35" s="84"/>
      <c r="TLN35" s="84"/>
      <c r="TLO35" s="84"/>
      <c r="TLP35" s="84"/>
      <c r="TLQ35" s="84"/>
      <c r="TLR35" s="84"/>
      <c r="TLS35" s="84"/>
      <c r="TLT35" s="84"/>
      <c r="TLU35" s="84"/>
      <c r="TLV35" s="84"/>
      <c r="TLW35" s="84"/>
      <c r="TLX35" s="84"/>
      <c r="TLY35" s="84"/>
      <c r="TLZ35" s="84"/>
      <c r="TMA35" s="84"/>
      <c r="TMB35" s="84"/>
      <c r="TMC35" s="84"/>
      <c r="TMD35" s="84"/>
      <c r="TME35" s="84"/>
      <c r="TMF35" s="84"/>
      <c r="TMG35" s="84"/>
      <c r="TMH35" s="84"/>
      <c r="TMI35" s="84"/>
      <c r="TMJ35" s="84"/>
      <c r="TMK35" s="84"/>
      <c r="TML35" s="84"/>
      <c r="TMM35" s="84"/>
      <c r="TMN35" s="84"/>
      <c r="TMO35" s="84"/>
      <c r="TMP35" s="84"/>
      <c r="TMQ35" s="84"/>
      <c r="TMR35" s="84"/>
      <c r="TMS35" s="84"/>
      <c r="TMT35" s="84"/>
      <c r="TMU35" s="84"/>
      <c r="TMV35" s="84"/>
      <c r="TMW35" s="84"/>
      <c r="TMX35" s="84"/>
      <c r="TMY35" s="84"/>
      <c r="TMZ35" s="84"/>
      <c r="TNA35" s="84"/>
      <c r="TNB35" s="84"/>
      <c r="TNC35" s="84"/>
      <c r="TND35" s="84"/>
      <c r="TNE35" s="84"/>
      <c r="TNF35" s="84"/>
      <c r="TNG35" s="84"/>
      <c r="TNH35" s="84"/>
      <c r="TNI35" s="84"/>
      <c r="TNJ35" s="84"/>
      <c r="TNK35" s="84"/>
      <c r="TNL35" s="84"/>
      <c r="TNM35" s="84"/>
      <c r="TNN35" s="84"/>
      <c r="TNO35" s="84"/>
      <c r="TNP35" s="84"/>
      <c r="TNQ35" s="84"/>
      <c r="TNR35" s="84"/>
      <c r="TNS35" s="84"/>
      <c r="TNT35" s="84"/>
      <c r="TNU35" s="84"/>
      <c r="TNV35" s="84"/>
      <c r="TNW35" s="84"/>
      <c r="TNX35" s="84"/>
      <c r="TNY35" s="84"/>
      <c r="TNZ35" s="84"/>
      <c r="TOA35" s="84"/>
      <c r="TOB35" s="84"/>
      <c r="TOC35" s="84"/>
      <c r="TOD35" s="84"/>
      <c r="TOE35" s="84"/>
      <c r="TOF35" s="84"/>
      <c r="TOG35" s="84"/>
      <c r="TOH35" s="84"/>
      <c r="TOI35" s="84"/>
      <c r="TOJ35" s="84"/>
      <c r="TOK35" s="84"/>
      <c r="TOL35" s="84"/>
      <c r="TOM35" s="84"/>
      <c r="TON35" s="84"/>
      <c r="TOO35" s="84"/>
      <c r="TOP35" s="84"/>
      <c r="TOQ35" s="84"/>
      <c r="TOR35" s="84"/>
      <c r="TOS35" s="84"/>
      <c r="TOT35" s="84"/>
      <c r="TOU35" s="84"/>
      <c r="TOV35" s="84"/>
      <c r="TOW35" s="84"/>
      <c r="TOX35" s="84"/>
      <c r="TOY35" s="84"/>
      <c r="TOZ35" s="84"/>
      <c r="TPA35" s="84"/>
      <c r="TPB35" s="84"/>
      <c r="TPC35" s="84"/>
      <c r="TPD35" s="84"/>
      <c r="TPE35" s="84"/>
      <c r="TPF35" s="84"/>
      <c r="TPG35" s="84"/>
      <c r="TPH35" s="84"/>
      <c r="TPI35" s="84"/>
      <c r="TPJ35" s="84"/>
      <c r="TPK35" s="84"/>
      <c r="TPL35" s="84"/>
      <c r="TPM35" s="84"/>
      <c r="TPN35" s="84"/>
      <c r="TPO35" s="84"/>
      <c r="TPP35" s="84"/>
      <c r="TPQ35" s="84"/>
      <c r="TPR35" s="84"/>
      <c r="TPS35" s="84"/>
      <c r="TPT35" s="84"/>
      <c r="TPU35" s="84"/>
      <c r="TPV35" s="84"/>
      <c r="TPW35" s="84"/>
      <c r="TPX35" s="84"/>
      <c r="TPY35" s="84"/>
      <c r="TPZ35" s="84"/>
      <c r="TQA35" s="84"/>
      <c r="TQB35" s="84"/>
      <c r="TQC35" s="84"/>
      <c r="TQD35" s="84"/>
      <c r="TQE35" s="84"/>
      <c r="TQF35" s="84"/>
      <c r="TQG35" s="84"/>
      <c r="TQH35" s="84"/>
      <c r="TQI35" s="84"/>
      <c r="TQJ35" s="84"/>
      <c r="TQK35" s="84"/>
      <c r="TQL35" s="84"/>
      <c r="TQM35" s="84"/>
      <c r="TQN35" s="84"/>
      <c r="TQO35" s="84"/>
      <c r="TQP35" s="84"/>
      <c r="TQQ35" s="84"/>
      <c r="TQR35" s="84"/>
      <c r="TQS35" s="84"/>
      <c r="TQT35" s="84"/>
      <c r="TQU35" s="84"/>
      <c r="TQV35" s="84"/>
      <c r="TQW35" s="84"/>
      <c r="TQX35" s="84"/>
      <c r="TQY35" s="84"/>
      <c r="TQZ35" s="84"/>
      <c r="TRA35" s="84"/>
      <c r="TRB35" s="84"/>
      <c r="TRC35" s="84"/>
      <c r="TRD35" s="84"/>
      <c r="TRE35" s="84"/>
      <c r="TRF35" s="84"/>
      <c r="TRG35" s="84"/>
      <c r="TRH35" s="84"/>
      <c r="TRI35" s="84"/>
      <c r="TRJ35" s="84"/>
      <c r="TRK35" s="84"/>
      <c r="TRL35" s="84"/>
      <c r="TRM35" s="84"/>
      <c r="TRN35" s="84"/>
      <c r="TRO35" s="84"/>
      <c r="TRP35" s="84"/>
      <c r="TRQ35" s="84"/>
      <c r="TRR35" s="84"/>
      <c r="TRS35" s="84"/>
      <c r="TRT35" s="84"/>
      <c r="TRU35" s="84"/>
      <c r="TRV35" s="84"/>
      <c r="TRW35" s="84"/>
      <c r="TRX35" s="84"/>
      <c r="TRY35" s="84"/>
      <c r="TRZ35" s="84"/>
      <c r="TSA35" s="84"/>
      <c r="TSB35" s="84"/>
      <c r="TSC35" s="84"/>
      <c r="TSD35" s="84"/>
      <c r="TSE35" s="84"/>
      <c r="TSF35" s="84"/>
      <c r="TSG35" s="84"/>
      <c r="TSH35" s="84"/>
      <c r="TSI35" s="84"/>
      <c r="TSJ35" s="84"/>
      <c r="TSK35" s="84"/>
      <c r="TSL35" s="84"/>
      <c r="TSM35" s="84"/>
      <c r="TSN35" s="84"/>
      <c r="TSO35" s="84"/>
      <c r="TSP35" s="84"/>
      <c r="TSQ35" s="84"/>
      <c r="TSR35" s="84"/>
      <c r="TSS35" s="84"/>
      <c r="TST35" s="84"/>
      <c r="TSU35" s="84"/>
      <c r="TSV35" s="84"/>
      <c r="TSW35" s="84"/>
      <c r="TSX35" s="84"/>
      <c r="TSY35" s="84"/>
      <c r="TSZ35" s="84"/>
      <c r="TTA35" s="84"/>
      <c r="TTB35" s="84"/>
      <c r="TTC35" s="84"/>
      <c r="TTD35" s="84"/>
      <c r="TTE35" s="84"/>
      <c r="TTF35" s="84"/>
      <c r="TTG35" s="84"/>
      <c r="TTH35" s="84"/>
      <c r="TTI35" s="84"/>
      <c r="TTJ35" s="84"/>
      <c r="TTK35" s="84"/>
      <c r="TTL35" s="84"/>
      <c r="TTM35" s="84"/>
      <c r="TTN35" s="84"/>
      <c r="TTO35" s="84"/>
      <c r="TTP35" s="84"/>
      <c r="TTQ35" s="84"/>
      <c r="TTR35" s="84"/>
      <c r="TTS35" s="84"/>
      <c r="TTT35" s="84"/>
      <c r="TTU35" s="84"/>
      <c r="TTV35" s="84"/>
      <c r="TTW35" s="84"/>
      <c r="TTX35" s="84"/>
      <c r="TTY35" s="84"/>
      <c r="TTZ35" s="84"/>
      <c r="TUA35" s="84"/>
      <c r="TUB35" s="84"/>
      <c r="TUC35" s="84"/>
      <c r="TUD35" s="84"/>
      <c r="TUE35" s="84"/>
      <c r="TUF35" s="84"/>
      <c r="TUG35" s="84"/>
      <c r="TUH35" s="84"/>
      <c r="TUI35" s="84"/>
      <c r="TUJ35" s="84"/>
      <c r="TUK35" s="84"/>
      <c r="TUL35" s="84"/>
      <c r="TUM35" s="84"/>
      <c r="TUN35" s="84"/>
      <c r="TUO35" s="84"/>
      <c r="TUP35" s="84"/>
      <c r="TUQ35" s="84"/>
      <c r="TUR35" s="84"/>
      <c r="TUS35" s="84"/>
      <c r="TUT35" s="84"/>
      <c r="TUU35" s="84"/>
      <c r="TUV35" s="84"/>
      <c r="TUW35" s="84"/>
      <c r="TUX35" s="84"/>
      <c r="TUY35" s="84"/>
      <c r="TUZ35" s="84"/>
      <c r="TVA35" s="84"/>
      <c r="TVB35" s="84"/>
      <c r="TVC35" s="84"/>
      <c r="TVD35" s="84"/>
      <c r="TVE35" s="84"/>
      <c r="TVF35" s="84"/>
      <c r="TVG35" s="84"/>
      <c r="TVH35" s="84"/>
      <c r="TVI35" s="84"/>
      <c r="TVJ35" s="84"/>
      <c r="TVK35" s="84"/>
      <c r="TVL35" s="84"/>
      <c r="TVM35" s="84"/>
      <c r="TVN35" s="84"/>
      <c r="TVO35" s="84"/>
      <c r="TVP35" s="84"/>
      <c r="TVQ35" s="84"/>
      <c r="TVR35" s="84"/>
      <c r="TVS35" s="84"/>
      <c r="TVT35" s="84"/>
      <c r="TVU35" s="84"/>
      <c r="TVV35" s="84"/>
      <c r="TVW35" s="84"/>
      <c r="TVX35" s="84"/>
      <c r="TVY35" s="84"/>
      <c r="TVZ35" s="84"/>
      <c r="TWA35" s="84"/>
      <c r="TWB35" s="84"/>
      <c r="TWC35" s="84"/>
      <c r="TWD35" s="84"/>
      <c r="TWE35" s="84"/>
      <c r="TWF35" s="84"/>
      <c r="TWG35" s="84"/>
      <c r="TWH35" s="84"/>
      <c r="TWI35" s="84"/>
      <c r="TWJ35" s="84"/>
      <c r="TWK35" s="84"/>
      <c r="TWL35" s="84"/>
      <c r="TWM35" s="84"/>
      <c r="TWN35" s="84"/>
      <c r="TWO35" s="84"/>
      <c r="TWP35" s="84"/>
      <c r="TWQ35" s="84"/>
      <c r="TWR35" s="84"/>
      <c r="TWS35" s="84"/>
      <c r="TWT35" s="84"/>
      <c r="TWU35" s="84"/>
      <c r="TWV35" s="84"/>
      <c r="TWW35" s="84"/>
      <c r="TWX35" s="84"/>
      <c r="TWY35" s="84"/>
      <c r="TWZ35" s="84"/>
      <c r="TXA35" s="84"/>
      <c r="TXB35" s="84"/>
      <c r="TXC35" s="84"/>
      <c r="TXD35" s="84"/>
      <c r="TXE35" s="84"/>
      <c r="TXF35" s="84"/>
      <c r="TXG35" s="84"/>
      <c r="TXH35" s="84"/>
      <c r="TXI35" s="84"/>
      <c r="TXJ35" s="84"/>
      <c r="TXK35" s="84"/>
      <c r="TXL35" s="84"/>
      <c r="TXM35" s="84"/>
      <c r="TXN35" s="84"/>
      <c r="TXO35" s="84"/>
      <c r="TXP35" s="84"/>
      <c r="TXQ35" s="84"/>
      <c r="TXR35" s="84"/>
      <c r="TXS35" s="84"/>
      <c r="TXT35" s="84"/>
      <c r="TXU35" s="84"/>
      <c r="TXV35" s="84"/>
      <c r="TXW35" s="84"/>
      <c r="TXX35" s="84"/>
      <c r="TXY35" s="84"/>
      <c r="TXZ35" s="84"/>
      <c r="TYA35" s="84"/>
      <c r="TYB35" s="84"/>
      <c r="TYC35" s="84"/>
      <c r="TYD35" s="84"/>
      <c r="TYE35" s="84"/>
      <c r="TYF35" s="84"/>
      <c r="TYG35" s="84"/>
      <c r="TYH35" s="84"/>
      <c r="TYI35" s="84"/>
      <c r="TYJ35" s="84"/>
      <c r="TYK35" s="84"/>
      <c r="TYL35" s="84"/>
      <c r="TYM35" s="84"/>
      <c r="TYN35" s="84"/>
      <c r="TYO35" s="84"/>
      <c r="TYP35" s="84"/>
      <c r="TYQ35" s="84"/>
      <c r="TYR35" s="84"/>
      <c r="TYS35" s="84"/>
      <c r="TYT35" s="84"/>
      <c r="TYU35" s="84"/>
      <c r="TYV35" s="84"/>
      <c r="TYW35" s="84"/>
      <c r="TYX35" s="84"/>
      <c r="TYY35" s="84"/>
      <c r="TYZ35" s="84"/>
      <c r="TZA35" s="84"/>
      <c r="TZB35" s="84"/>
      <c r="TZC35" s="84"/>
      <c r="TZD35" s="84"/>
      <c r="TZE35" s="84"/>
      <c r="TZF35" s="84"/>
      <c r="TZG35" s="84"/>
      <c r="TZH35" s="84"/>
      <c r="TZI35" s="84"/>
      <c r="TZJ35" s="84"/>
      <c r="TZK35" s="84"/>
      <c r="TZL35" s="84"/>
      <c r="TZM35" s="84"/>
      <c r="TZN35" s="84"/>
      <c r="TZO35" s="84"/>
      <c r="TZP35" s="84"/>
      <c r="TZQ35" s="84"/>
      <c r="TZR35" s="84"/>
      <c r="TZS35" s="84"/>
      <c r="TZT35" s="84"/>
      <c r="TZU35" s="84"/>
      <c r="TZV35" s="84"/>
      <c r="TZW35" s="84"/>
      <c r="TZX35" s="84"/>
      <c r="TZY35" s="84"/>
      <c r="TZZ35" s="84"/>
      <c r="UAA35" s="84"/>
      <c r="UAB35" s="84"/>
      <c r="UAC35" s="84"/>
      <c r="UAD35" s="84"/>
      <c r="UAE35" s="84"/>
      <c r="UAF35" s="84"/>
      <c r="UAG35" s="84"/>
      <c r="UAH35" s="84"/>
      <c r="UAI35" s="84"/>
      <c r="UAJ35" s="84"/>
      <c r="UAK35" s="84"/>
      <c r="UAL35" s="84"/>
      <c r="UAM35" s="84"/>
      <c r="UAN35" s="84"/>
      <c r="UAO35" s="84"/>
      <c r="UAP35" s="84"/>
      <c r="UAQ35" s="84"/>
      <c r="UAR35" s="84"/>
      <c r="UAS35" s="84"/>
      <c r="UAT35" s="84"/>
      <c r="UAU35" s="84"/>
      <c r="UAV35" s="84"/>
      <c r="UAW35" s="84"/>
      <c r="UAX35" s="84"/>
      <c r="UAY35" s="84"/>
      <c r="UAZ35" s="84"/>
      <c r="UBA35" s="84"/>
      <c r="UBB35" s="84"/>
      <c r="UBC35" s="84"/>
      <c r="UBD35" s="84"/>
      <c r="UBE35" s="84"/>
      <c r="UBF35" s="84"/>
      <c r="UBG35" s="84"/>
      <c r="UBH35" s="84"/>
      <c r="UBI35" s="84"/>
      <c r="UBJ35" s="84"/>
      <c r="UBK35" s="84"/>
      <c r="UBL35" s="84"/>
      <c r="UBM35" s="84"/>
      <c r="UBN35" s="84"/>
      <c r="UBO35" s="84"/>
      <c r="UBP35" s="84"/>
      <c r="UBQ35" s="84"/>
      <c r="UBR35" s="84"/>
      <c r="UBS35" s="84"/>
      <c r="UBT35" s="84"/>
      <c r="UBU35" s="84"/>
      <c r="UBV35" s="84"/>
      <c r="UBW35" s="84"/>
      <c r="UBX35" s="84"/>
      <c r="UBY35" s="84"/>
      <c r="UBZ35" s="84"/>
      <c r="UCA35" s="84"/>
      <c r="UCB35" s="84"/>
      <c r="UCC35" s="84"/>
      <c r="UCD35" s="84"/>
      <c r="UCE35" s="84"/>
      <c r="UCF35" s="84"/>
      <c r="UCG35" s="84"/>
      <c r="UCH35" s="84"/>
      <c r="UCI35" s="84"/>
      <c r="UCJ35" s="84"/>
      <c r="UCK35" s="84"/>
      <c r="UCL35" s="84"/>
      <c r="UCM35" s="84"/>
      <c r="UCN35" s="84"/>
      <c r="UCO35" s="84"/>
      <c r="UCP35" s="84"/>
      <c r="UCQ35" s="84"/>
      <c r="UCR35" s="84"/>
      <c r="UCS35" s="84"/>
      <c r="UCT35" s="84"/>
      <c r="UCU35" s="84"/>
      <c r="UCV35" s="84"/>
      <c r="UCW35" s="84"/>
      <c r="UCX35" s="84"/>
      <c r="UCY35" s="84"/>
      <c r="UCZ35" s="84"/>
      <c r="UDA35" s="84"/>
      <c r="UDB35" s="84"/>
      <c r="UDC35" s="84"/>
      <c r="UDD35" s="84"/>
      <c r="UDE35" s="84"/>
      <c r="UDF35" s="84"/>
      <c r="UDG35" s="84"/>
      <c r="UDH35" s="84"/>
      <c r="UDI35" s="84"/>
      <c r="UDJ35" s="84"/>
      <c r="UDK35" s="84"/>
      <c r="UDL35" s="84"/>
      <c r="UDM35" s="84"/>
      <c r="UDN35" s="84"/>
      <c r="UDO35" s="84"/>
      <c r="UDP35" s="84"/>
      <c r="UDQ35" s="84"/>
      <c r="UDR35" s="84"/>
      <c r="UDS35" s="84"/>
      <c r="UDT35" s="84"/>
      <c r="UDU35" s="84"/>
      <c r="UDV35" s="84"/>
      <c r="UDW35" s="84"/>
      <c r="UDX35" s="84"/>
      <c r="UDY35" s="84"/>
      <c r="UDZ35" s="84"/>
      <c r="UEA35" s="84"/>
      <c r="UEB35" s="84"/>
      <c r="UEC35" s="84"/>
      <c r="UED35" s="84"/>
      <c r="UEE35" s="84"/>
      <c r="UEF35" s="84"/>
      <c r="UEG35" s="84"/>
      <c r="UEH35" s="84"/>
      <c r="UEI35" s="84"/>
      <c r="UEJ35" s="84"/>
      <c r="UEK35" s="84"/>
      <c r="UEL35" s="84"/>
      <c r="UEM35" s="84"/>
      <c r="UEN35" s="84"/>
      <c r="UEO35" s="84"/>
      <c r="UEP35" s="84"/>
      <c r="UEQ35" s="84"/>
      <c r="UER35" s="84"/>
      <c r="UES35" s="84"/>
      <c r="UET35" s="84"/>
      <c r="UEU35" s="84"/>
      <c r="UEV35" s="84"/>
      <c r="UEW35" s="84"/>
      <c r="UEX35" s="84"/>
      <c r="UEY35" s="84"/>
      <c r="UEZ35" s="84"/>
      <c r="UFA35" s="84"/>
      <c r="UFB35" s="84"/>
      <c r="UFC35" s="84"/>
      <c r="UFD35" s="84"/>
      <c r="UFE35" s="84"/>
      <c r="UFF35" s="84"/>
      <c r="UFG35" s="84"/>
      <c r="UFH35" s="84"/>
      <c r="UFI35" s="84"/>
      <c r="UFJ35" s="84"/>
      <c r="UFK35" s="84"/>
      <c r="UFL35" s="84"/>
      <c r="UFM35" s="84"/>
      <c r="UFN35" s="84"/>
      <c r="UFO35" s="84"/>
      <c r="UFP35" s="84"/>
      <c r="UFQ35" s="84"/>
      <c r="UFR35" s="84"/>
      <c r="UFS35" s="84"/>
      <c r="UFT35" s="84"/>
      <c r="UFU35" s="84"/>
      <c r="UFV35" s="84"/>
      <c r="UFW35" s="84"/>
      <c r="UFX35" s="84"/>
      <c r="UFY35" s="84"/>
      <c r="UFZ35" s="84"/>
      <c r="UGA35" s="84"/>
      <c r="UGB35" s="84"/>
      <c r="UGC35" s="84"/>
      <c r="UGD35" s="84"/>
      <c r="UGE35" s="84"/>
      <c r="UGF35" s="84"/>
      <c r="UGG35" s="84"/>
      <c r="UGH35" s="84"/>
      <c r="UGI35" s="84"/>
      <c r="UGJ35" s="84"/>
      <c r="UGK35" s="84"/>
      <c r="UGL35" s="84"/>
      <c r="UGM35" s="84"/>
      <c r="UGN35" s="84"/>
      <c r="UGO35" s="84"/>
      <c r="UGP35" s="84"/>
      <c r="UGQ35" s="84"/>
      <c r="UGR35" s="84"/>
      <c r="UGS35" s="84"/>
      <c r="UGT35" s="84"/>
      <c r="UGU35" s="84"/>
      <c r="UGV35" s="84"/>
      <c r="UGW35" s="84"/>
      <c r="UGX35" s="84"/>
      <c r="UGY35" s="84"/>
      <c r="UGZ35" s="84"/>
      <c r="UHA35" s="84"/>
      <c r="UHB35" s="84"/>
      <c r="UHC35" s="84"/>
      <c r="UHD35" s="84"/>
      <c r="UHE35" s="84"/>
      <c r="UHF35" s="84"/>
      <c r="UHG35" s="84"/>
      <c r="UHH35" s="84"/>
      <c r="UHI35" s="84"/>
      <c r="UHJ35" s="84"/>
      <c r="UHK35" s="84"/>
      <c r="UHL35" s="84"/>
      <c r="UHM35" s="84"/>
      <c r="UHN35" s="84"/>
      <c r="UHO35" s="84"/>
      <c r="UHP35" s="84"/>
      <c r="UHQ35" s="84"/>
      <c r="UHR35" s="84"/>
      <c r="UHS35" s="84"/>
      <c r="UHT35" s="84"/>
      <c r="UHU35" s="84"/>
      <c r="UHV35" s="84"/>
      <c r="UHW35" s="84"/>
      <c r="UHX35" s="84"/>
      <c r="UHY35" s="84"/>
      <c r="UHZ35" s="84"/>
      <c r="UIA35" s="84"/>
      <c r="UIB35" s="84"/>
      <c r="UIC35" s="84"/>
      <c r="UID35" s="84"/>
      <c r="UIE35" s="84"/>
      <c r="UIF35" s="84"/>
      <c r="UIG35" s="84"/>
      <c r="UIH35" s="84"/>
      <c r="UII35" s="84"/>
      <c r="UIJ35" s="84"/>
      <c r="UIK35" s="84"/>
      <c r="UIL35" s="84"/>
      <c r="UIM35" s="84"/>
      <c r="UIN35" s="84"/>
      <c r="UIO35" s="84"/>
      <c r="UIP35" s="84"/>
      <c r="UIQ35" s="84"/>
      <c r="UIR35" s="84"/>
      <c r="UIS35" s="84"/>
      <c r="UIT35" s="84"/>
      <c r="UIU35" s="84"/>
      <c r="UIV35" s="84"/>
      <c r="UIW35" s="84"/>
      <c r="UIX35" s="84"/>
      <c r="UIY35" s="84"/>
      <c r="UIZ35" s="84"/>
      <c r="UJA35" s="84"/>
      <c r="UJB35" s="84"/>
      <c r="UJC35" s="84"/>
      <c r="UJD35" s="84"/>
      <c r="UJE35" s="84"/>
      <c r="UJF35" s="84"/>
      <c r="UJG35" s="84"/>
      <c r="UJH35" s="84"/>
      <c r="UJI35" s="84"/>
      <c r="UJJ35" s="84"/>
      <c r="UJK35" s="84"/>
      <c r="UJL35" s="84"/>
      <c r="UJM35" s="84"/>
      <c r="UJN35" s="84"/>
      <c r="UJO35" s="84"/>
      <c r="UJP35" s="84"/>
      <c r="UJQ35" s="84"/>
      <c r="UJR35" s="84"/>
      <c r="UJS35" s="84"/>
      <c r="UJT35" s="84"/>
      <c r="UJU35" s="84"/>
      <c r="UJV35" s="84"/>
      <c r="UJW35" s="84"/>
      <c r="UJX35" s="84"/>
      <c r="UJY35" s="84"/>
      <c r="UJZ35" s="84"/>
      <c r="UKA35" s="84"/>
      <c r="UKB35" s="84"/>
      <c r="UKC35" s="84"/>
      <c r="UKD35" s="84"/>
      <c r="UKE35" s="84"/>
      <c r="UKF35" s="84"/>
      <c r="UKG35" s="84"/>
      <c r="UKH35" s="84"/>
      <c r="UKI35" s="84"/>
      <c r="UKJ35" s="84"/>
      <c r="UKK35" s="84"/>
      <c r="UKL35" s="84"/>
      <c r="UKM35" s="84"/>
      <c r="UKN35" s="84"/>
      <c r="UKO35" s="84"/>
      <c r="UKP35" s="84"/>
      <c r="UKQ35" s="84"/>
      <c r="UKR35" s="84"/>
      <c r="UKS35" s="84"/>
      <c r="UKT35" s="84"/>
      <c r="UKU35" s="84"/>
      <c r="UKV35" s="84"/>
      <c r="UKW35" s="84"/>
      <c r="UKX35" s="84"/>
      <c r="UKY35" s="84"/>
      <c r="UKZ35" s="84"/>
      <c r="ULA35" s="84"/>
      <c r="ULB35" s="84"/>
      <c r="ULC35" s="84"/>
      <c r="ULD35" s="84"/>
      <c r="ULE35" s="84"/>
      <c r="ULF35" s="84"/>
      <c r="ULG35" s="84"/>
      <c r="ULH35" s="84"/>
      <c r="ULI35" s="84"/>
      <c r="ULJ35" s="84"/>
      <c r="ULK35" s="84"/>
      <c r="ULL35" s="84"/>
      <c r="ULM35" s="84"/>
      <c r="ULN35" s="84"/>
      <c r="ULO35" s="84"/>
      <c r="ULP35" s="84"/>
      <c r="ULQ35" s="84"/>
      <c r="ULR35" s="84"/>
      <c r="ULS35" s="84"/>
      <c r="ULT35" s="84"/>
      <c r="ULU35" s="84"/>
      <c r="ULV35" s="84"/>
      <c r="ULW35" s="84"/>
      <c r="ULX35" s="84"/>
      <c r="ULY35" s="84"/>
      <c r="ULZ35" s="84"/>
      <c r="UMA35" s="84"/>
      <c r="UMB35" s="84"/>
      <c r="UMC35" s="84"/>
      <c r="UMD35" s="84"/>
      <c r="UME35" s="84"/>
      <c r="UMF35" s="84"/>
      <c r="UMG35" s="84"/>
      <c r="UMH35" s="84"/>
      <c r="UMI35" s="84"/>
      <c r="UMJ35" s="84"/>
      <c r="UMK35" s="84"/>
      <c r="UML35" s="84"/>
      <c r="UMM35" s="84"/>
      <c r="UMN35" s="84"/>
      <c r="UMO35" s="84"/>
      <c r="UMP35" s="84"/>
      <c r="UMQ35" s="84"/>
      <c r="UMR35" s="84"/>
      <c r="UMS35" s="84"/>
      <c r="UMT35" s="84"/>
      <c r="UMU35" s="84"/>
      <c r="UMV35" s="84"/>
      <c r="UMW35" s="84"/>
      <c r="UMX35" s="84"/>
      <c r="UMY35" s="84"/>
      <c r="UMZ35" s="84"/>
      <c r="UNA35" s="84"/>
      <c r="UNB35" s="84"/>
      <c r="UNC35" s="84"/>
      <c r="UND35" s="84"/>
      <c r="UNE35" s="84"/>
      <c r="UNF35" s="84"/>
      <c r="UNG35" s="84"/>
      <c r="UNH35" s="84"/>
      <c r="UNI35" s="84"/>
      <c r="UNJ35" s="84"/>
      <c r="UNK35" s="84"/>
      <c r="UNL35" s="84"/>
      <c r="UNM35" s="84"/>
      <c r="UNN35" s="84"/>
      <c r="UNO35" s="84"/>
      <c r="UNP35" s="84"/>
      <c r="UNQ35" s="84"/>
      <c r="UNR35" s="84"/>
      <c r="UNS35" s="84"/>
      <c r="UNT35" s="84"/>
      <c r="UNU35" s="84"/>
      <c r="UNV35" s="84"/>
      <c r="UNW35" s="84"/>
      <c r="UNX35" s="84"/>
      <c r="UNY35" s="84"/>
      <c r="UNZ35" s="84"/>
      <c r="UOA35" s="84"/>
      <c r="UOB35" s="84"/>
      <c r="UOC35" s="84"/>
      <c r="UOD35" s="84"/>
      <c r="UOE35" s="84"/>
      <c r="UOF35" s="84"/>
      <c r="UOG35" s="84"/>
      <c r="UOH35" s="84"/>
      <c r="UOI35" s="84"/>
      <c r="UOJ35" s="84"/>
      <c r="UOK35" s="84"/>
      <c r="UOL35" s="84"/>
      <c r="UOM35" s="84"/>
      <c r="UON35" s="84"/>
      <c r="UOO35" s="84"/>
      <c r="UOP35" s="84"/>
      <c r="UOQ35" s="84"/>
      <c r="UOR35" s="84"/>
      <c r="UOS35" s="84"/>
      <c r="UOT35" s="84"/>
      <c r="UOU35" s="84"/>
      <c r="UOV35" s="84"/>
      <c r="UOW35" s="84"/>
      <c r="UOX35" s="84"/>
      <c r="UOY35" s="84"/>
      <c r="UOZ35" s="84"/>
      <c r="UPA35" s="84"/>
      <c r="UPB35" s="84"/>
      <c r="UPC35" s="84"/>
      <c r="UPD35" s="84"/>
      <c r="UPE35" s="84"/>
      <c r="UPF35" s="84"/>
      <c r="UPG35" s="84"/>
      <c r="UPH35" s="84"/>
      <c r="UPI35" s="84"/>
      <c r="UPJ35" s="84"/>
      <c r="UPK35" s="84"/>
      <c r="UPL35" s="84"/>
      <c r="UPM35" s="84"/>
      <c r="UPN35" s="84"/>
      <c r="UPO35" s="84"/>
      <c r="UPP35" s="84"/>
      <c r="UPQ35" s="84"/>
      <c r="UPR35" s="84"/>
      <c r="UPS35" s="84"/>
      <c r="UPT35" s="84"/>
      <c r="UPU35" s="84"/>
      <c r="UPV35" s="84"/>
      <c r="UPW35" s="84"/>
      <c r="UPX35" s="84"/>
      <c r="UPY35" s="84"/>
      <c r="UPZ35" s="84"/>
      <c r="UQA35" s="84"/>
      <c r="UQB35" s="84"/>
      <c r="UQC35" s="84"/>
      <c r="UQD35" s="84"/>
      <c r="UQE35" s="84"/>
      <c r="UQF35" s="84"/>
      <c r="UQG35" s="84"/>
      <c r="UQH35" s="84"/>
      <c r="UQI35" s="84"/>
      <c r="UQJ35" s="84"/>
      <c r="UQK35" s="84"/>
      <c r="UQL35" s="84"/>
      <c r="UQM35" s="84"/>
      <c r="UQN35" s="84"/>
      <c r="UQO35" s="84"/>
      <c r="UQP35" s="84"/>
      <c r="UQQ35" s="84"/>
      <c r="UQR35" s="84"/>
      <c r="UQS35" s="84"/>
      <c r="UQT35" s="84"/>
      <c r="UQU35" s="84"/>
      <c r="UQV35" s="84"/>
      <c r="UQW35" s="84"/>
      <c r="UQX35" s="84"/>
      <c r="UQY35" s="84"/>
      <c r="UQZ35" s="84"/>
      <c r="URA35" s="84"/>
      <c r="URB35" s="84"/>
      <c r="URC35" s="84"/>
      <c r="URD35" s="84"/>
      <c r="URE35" s="84"/>
      <c r="URF35" s="84"/>
      <c r="URG35" s="84"/>
      <c r="URH35" s="84"/>
      <c r="URI35" s="84"/>
      <c r="URJ35" s="84"/>
      <c r="URK35" s="84"/>
      <c r="URL35" s="84"/>
      <c r="URM35" s="84"/>
      <c r="URN35" s="84"/>
      <c r="URO35" s="84"/>
      <c r="URP35" s="84"/>
      <c r="URQ35" s="84"/>
      <c r="URR35" s="84"/>
      <c r="URS35" s="84"/>
      <c r="URT35" s="84"/>
      <c r="URU35" s="84"/>
      <c r="URV35" s="84"/>
      <c r="URW35" s="84"/>
      <c r="URX35" s="84"/>
      <c r="URY35" s="84"/>
      <c r="URZ35" s="84"/>
      <c r="USA35" s="84"/>
      <c r="USB35" s="84"/>
      <c r="USC35" s="84"/>
      <c r="USD35" s="84"/>
      <c r="USE35" s="84"/>
      <c r="USF35" s="84"/>
      <c r="USG35" s="84"/>
      <c r="USH35" s="84"/>
      <c r="USI35" s="84"/>
      <c r="USJ35" s="84"/>
      <c r="USK35" s="84"/>
      <c r="USL35" s="84"/>
      <c r="USM35" s="84"/>
      <c r="USN35" s="84"/>
      <c r="USO35" s="84"/>
      <c r="USP35" s="84"/>
      <c r="USQ35" s="84"/>
      <c r="USR35" s="84"/>
      <c r="USS35" s="84"/>
      <c r="UST35" s="84"/>
      <c r="USU35" s="84"/>
      <c r="USV35" s="84"/>
      <c r="USW35" s="84"/>
      <c r="USX35" s="84"/>
      <c r="USY35" s="84"/>
      <c r="USZ35" s="84"/>
      <c r="UTA35" s="84"/>
      <c r="UTB35" s="84"/>
      <c r="UTC35" s="84"/>
      <c r="UTD35" s="84"/>
      <c r="UTE35" s="84"/>
      <c r="UTF35" s="84"/>
      <c r="UTG35" s="84"/>
      <c r="UTH35" s="84"/>
      <c r="UTI35" s="84"/>
      <c r="UTJ35" s="84"/>
      <c r="UTK35" s="84"/>
      <c r="UTL35" s="84"/>
      <c r="UTM35" s="84"/>
      <c r="UTN35" s="84"/>
      <c r="UTO35" s="84"/>
      <c r="UTP35" s="84"/>
      <c r="UTQ35" s="84"/>
      <c r="UTR35" s="84"/>
      <c r="UTS35" s="84"/>
      <c r="UTT35" s="84"/>
      <c r="UTU35" s="84"/>
      <c r="UTV35" s="84"/>
      <c r="UTW35" s="84"/>
      <c r="UTX35" s="84"/>
      <c r="UTY35" s="84"/>
      <c r="UTZ35" s="84"/>
      <c r="UUA35" s="84"/>
      <c r="UUB35" s="84"/>
      <c r="UUC35" s="84"/>
      <c r="UUD35" s="84"/>
      <c r="UUE35" s="84"/>
      <c r="UUF35" s="84"/>
      <c r="UUG35" s="84"/>
      <c r="UUH35" s="84"/>
      <c r="UUI35" s="84"/>
      <c r="UUJ35" s="84"/>
      <c r="UUK35" s="84"/>
      <c r="UUL35" s="84"/>
      <c r="UUM35" s="84"/>
      <c r="UUN35" s="84"/>
      <c r="UUO35" s="84"/>
      <c r="UUP35" s="84"/>
      <c r="UUQ35" s="84"/>
      <c r="UUR35" s="84"/>
      <c r="UUS35" s="84"/>
      <c r="UUT35" s="84"/>
      <c r="UUU35" s="84"/>
      <c r="UUV35" s="84"/>
      <c r="UUW35" s="84"/>
      <c r="UUX35" s="84"/>
      <c r="UUY35" s="84"/>
      <c r="UUZ35" s="84"/>
      <c r="UVA35" s="84"/>
      <c r="UVB35" s="84"/>
      <c r="UVC35" s="84"/>
      <c r="UVD35" s="84"/>
      <c r="UVE35" s="84"/>
      <c r="UVF35" s="84"/>
      <c r="UVG35" s="84"/>
      <c r="UVH35" s="84"/>
      <c r="UVI35" s="84"/>
      <c r="UVJ35" s="84"/>
      <c r="UVK35" s="84"/>
      <c r="UVL35" s="84"/>
      <c r="UVM35" s="84"/>
      <c r="UVN35" s="84"/>
      <c r="UVO35" s="84"/>
      <c r="UVP35" s="84"/>
      <c r="UVQ35" s="84"/>
      <c r="UVR35" s="84"/>
      <c r="UVS35" s="84"/>
      <c r="UVT35" s="84"/>
      <c r="UVU35" s="84"/>
      <c r="UVV35" s="84"/>
      <c r="UVW35" s="84"/>
      <c r="UVX35" s="84"/>
      <c r="UVY35" s="84"/>
      <c r="UVZ35" s="84"/>
      <c r="UWA35" s="84"/>
      <c r="UWB35" s="84"/>
      <c r="UWC35" s="84"/>
      <c r="UWD35" s="84"/>
      <c r="UWE35" s="84"/>
      <c r="UWF35" s="84"/>
      <c r="UWG35" s="84"/>
      <c r="UWH35" s="84"/>
      <c r="UWI35" s="84"/>
      <c r="UWJ35" s="84"/>
      <c r="UWK35" s="84"/>
      <c r="UWL35" s="84"/>
      <c r="UWM35" s="84"/>
      <c r="UWN35" s="84"/>
      <c r="UWO35" s="84"/>
      <c r="UWP35" s="84"/>
      <c r="UWQ35" s="84"/>
      <c r="UWR35" s="84"/>
      <c r="UWS35" s="84"/>
      <c r="UWT35" s="84"/>
      <c r="UWU35" s="84"/>
      <c r="UWV35" s="84"/>
      <c r="UWW35" s="84"/>
      <c r="UWX35" s="84"/>
      <c r="UWY35" s="84"/>
      <c r="UWZ35" s="84"/>
      <c r="UXA35" s="84"/>
      <c r="UXB35" s="84"/>
      <c r="UXC35" s="84"/>
      <c r="UXD35" s="84"/>
      <c r="UXE35" s="84"/>
      <c r="UXF35" s="84"/>
      <c r="UXG35" s="84"/>
      <c r="UXH35" s="84"/>
      <c r="UXI35" s="84"/>
      <c r="UXJ35" s="84"/>
      <c r="UXK35" s="84"/>
      <c r="UXL35" s="84"/>
      <c r="UXM35" s="84"/>
      <c r="UXN35" s="84"/>
      <c r="UXO35" s="84"/>
      <c r="UXP35" s="84"/>
      <c r="UXQ35" s="84"/>
      <c r="UXR35" s="84"/>
      <c r="UXS35" s="84"/>
      <c r="UXT35" s="84"/>
      <c r="UXU35" s="84"/>
      <c r="UXV35" s="84"/>
      <c r="UXW35" s="84"/>
      <c r="UXX35" s="84"/>
      <c r="UXY35" s="84"/>
      <c r="UXZ35" s="84"/>
      <c r="UYA35" s="84"/>
      <c r="UYB35" s="84"/>
      <c r="UYC35" s="84"/>
      <c r="UYD35" s="84"/>
      <c r="UYE35" s="84"/>
      <c r="UYF35" s="84"/>
      <c r="UYG35" s="84"/>
      <c r="UYH35" s="84"/>
      <c r="UYI35" s="84"/>
      <c r="UYJ35" s="84"/>
      <c r="UYK35" s="84"/>
      <c r="UYL35" s="84"/>
      <c r="UYM35" s="84"/>
      <c r="UYN35" s="84"/>
      <c r="UYO35" s="84"/>
      <c r="UYP35" s="84"/>
      <c r="UYQ35" s="84"/>
      <c r="UYR35" s="84"/>
      <c r="UYS35" s="84"/>
      <c r="UYT35" s="84"/>
      <c r="UYU35" s="84"/>
      <c r="UYV35" s="84"/>
      <c r="UYW35" s="84"/>
      <c r="UYX35" s="84"/>
      <c r="UYY35" s="84"/>
      <c r="UYZ35" s="84"/>
      <c r="UZA35" s="84"/>
      <c r="UZB35" s="84"/>
      <c r="UZC35" s="84"/>
      <c r="UZD35" s="84"/>
      <c r="UZE35" s="84"/>
      <c r="UZF35" s="84"/>
      <c r="UZG35" s="84"/>
      <c r="UZH35" s="84"/>
      <c r="UZI35" s="84"/>
      <c r="UZJ35" s="84"/>
      <c r="UZK35" s="84"/>
      <c r="UZL35" s="84"/>
      <c r="UZM35" s="84"/>
      <c r="UZN35" s="84"/>
      <c r="UZO35" s="84"/>
      <c r="UZP35" s="84"/>
      <c r="UZQ35" s="84"/>
      <c r="UZR35" s="84"/>
      <c r="UZS35" s="84"/>
      <c r="UZT35" s="84"/>
      <c r="UZU35" s="84"/>
      <c r="UZV35" s="84"/>
      <c r="UZW35" s="84"/>
      <c r="UZX35" s="84"/>
      <c r="UZY35" s="84"/>
      <c r="UZZ35" s="84"/>
      <c r="VAA35" s="84"/>
      <c r="VAB35" s="84"/>
      <c r="VAC35" s="84"/>
      <c r="VAD35" s="84"/>
      <c r="VAE35" s="84"/>
      <c r="VAF35" s="84"/>
      <c r="VAG35" s="84"/>
      <c r="VAH35" s="84"/>
      <c r="VAI35" s="84"/>
      <c r="VAJ35" s="84"/>
      <c r="VAK35" s="84"/>
      <c r="VAL35" s="84"/>
      <c r="VAM35" s="84"/>
      <c r="VAN35" s="84"/>
      <c r="VAO35" s="84"/>
      <c r="VAP35" s="84"/>
      <c r="VAQ35" s="84"/>
      <c r="VAR35" s="84"/>
      <c r="VAS35" s="84"/>
      <c r="VAT35" s="84"/>
      <c r="VAU35" s="84"/>
      <c r="VAV35" s="84"/>
      <c r="VAW35" s="84"/>
      <c r="VAX35" s="84"/>
      <c r="VAY35" s="84"/>
      <c r="VAZ35" s="84"/>
      <c r="VBA35" s="84"/>
      <c r="VBB35" s="84"/>
      <c r="VBC35" s="84"/>
      <c r="VBD35" s="84"/>
      <c r="VBE35" s="84"/>
      <c r="VBF35" s="84"/>
      <c r="VBG35" s="84"/>
      <c r="VBH35" s="84"/>
      <c r="VBI35" s="84"/>
      <c r="VBJ35" s="84"/>
      <c r="VBK35" s="84"/>
      <c r="VBL35" s="84"/>
      <c r="VBM35" s="84"/>
      <c r="VBN35" s="84"/>
      <c r="VBO35" s="84"/>
      <c r="VBP35" s="84"/>
      <c r="VBQ35" s="84"/>
      <c r="VBR35" s="84"/>
      <c r="VBS35" s="84"/>
      <c r="VBT35" s="84"/>
      <c r="VBU35" s="84"/>
      <c r="VBV35" s="84"/>
      <c r="VBW35" s="84"/>
      <c r="VBX35" s="84"/>
      <c r="VBY35" s="84"/>
      <c r="VBZ35" s="84"/>
      <c r="VCA35" s="84"/>
      <c r="VCB35" s="84"/>
      <c r="VCC35" s="84"/>
      <c r="VCD35" s="84"/>
      <c r="VCE35" s="84"/>
      <c r="VCF35" s="84"/>
      <c r="VCG35" s="84"/>
      <c r="VCH35" s="84"/>
      <c r="VCI35" s="84"/>
      <c r="VCJ35" s="84"/>
      <c r="VCK35" s="84"/>
      <c r="VCL35" s="84"/>
      <c r="VCM35" s="84"/>
      <c r="VCN35" s="84"/>
      <c r="VCO35" s="84"/>
      <c r="VCP35" s="84"/>
      <c r="VCQ35" s="84"/>
      <c r="VCR35" s="84"/>
      <c r="VCS35" s="84"/>
      <c r="VCT35" s="84"/>
      <c r="VCU35" s="84"/>
      <c r="VCV35" s="84"/>
      <c r="VCW35" s="84"/>
      <c r="VCX35" s="84"/>
      <c r="VCY35" s="84"/>
      <c r="VCZ35" s="84"/>
      <c r="VDA35" s="84"/>
      <c r="VDB35" s="84"/>
      <c r="VDC35" s="84"/>
      <c r="VDD35" s="84"/>
      <c r="VDE35" s="84"/>
      <c r="VDF35" s="84"/>
      <c r="VDG35" s="84"/>
      <c r="VDH35" s="84"/>
      <c r="VDI35" s="84"/>
      <c r="VDJ35" s="84"/>
      <c r="VDK35" s="84"/>
      <c r="VDL35" s="84"/>
      <c r="VDM35" s="84"/>
      <c r="VDN35" s="84"/>
      <c r="VDO35" s="84"/>
      <c r="VDP35" s="84"/>
      <c r="VDQ35" s="84"/>
      <c r="VDR35" s="84"/>
      <c r="VDS35" s="84"/>
      <c r="VDT35" s="84"/>
      <c r="VDU35" s="84"/>
      <c r="VDV35" s="84"/>
      <c r="VDW35" s="84"/>
      <c r="VDX35" s="84"/>
      <c r="VDY35" s="84"/>
      <c r="VDZ35" s="84"/>
      <c r="VEA35" s="84"/>
      <c r="VEB35" s="84"/>
      <c r="VEC35" s="84"/>
      <c r="VED35" s="84"/>
      <c r="VEE35" s="84"/>
      <c r="VEF35" s="84"/>
      <c r="VEG35" s="84"/>
      <c r="VEH35" s="84"/>
      <c r="VEI35" s="84"/>
      <c r="VEJ35" s="84"/>
      <c r="VEK35" s="84"/>
      <c r="VEL35" s="84"/>
      <c r="VEM35" s="84"/>
      <c r="VEN35" s="84"/>
      <c r="VEO35" s="84"/>
      <c r="VEP35" s="84"/>
      <c r="VEQ35" s="84"/>
      <c r="VER35" s="84"/>
      <c r="VES35" s="84"/>
      <c r="VET35" s="84"/>
      <c r="VEU35" s="84"/>
      <c r="VEV35" s="84"/>
      <c r="VEW35" s="84"/>
      <c r="VEX35" s="84"/>
      <c r="VEY35" s="84"/>
      <c r="VEZ35" s="84"/>
      <c r="VFA35" s="84"/>
      <c r="VFB35" s="84"/>
      <c r="VFC35" s="84"/>
      <c r="VFD35" s="84"/>
      <c r="VFE35" s="84"/>
      <c r="VFF35" s="84"/>
      <c r="VFG35" s="84"/>
      <c r="VFH35" s="84"/>
      <c r="VFI35" s="84"/>
      <c r="VFJ35" s="84"/>
      <c r="VFK35" s="84"/>
      <c r="VFL35" s="84"/>
      <c r="VFM35" s="84"/>
      <c r="VFN35" s="84"/>
      <c r="VFO35" s="84"/>
      <c r="VFP35" s="84"/>
      <c r="VFQ35" s="84"/>
      <c r="VFR35" s="84"/>
      <c r="VFS35" s="84"/>
      <c r="VFT35" s="84"/>
      <c r="VFU35" s="84"/>
      <c r="VFV35" s="84"/>
      <c r="VFW35" s="84"/>
      <c r="VFX35" s="84"/>
      <c r="VFY35" s="84"/>
      <c r="VFZ35" s="84"/>
      <c r="VGA35" s="84"/>
      <c r="VGB35" s="84"/>
      <c r="VGC35" s="84"/>
      <c r="VGD35" s="84"/>
      <c r="VGE35" s="84"/>
      <c r="VGF35" s="84"/>
      <c r="VGG35" s="84"/>
      <c r="VGH35" s="84"/>
      <c r="VGI35" s="84"/>
      <c r="VGJ35" s="84"/>
      <c r="VGK35" s="84"/>
      <c r="VGL35" s="84"/>
      <c r="VGM35" s="84"/>
      <c r="VGN35" s="84"/>
      <c r="VGO35" s="84"/>
      <c r="VGP35" s="84"/>
      <c r="VGQ35" s="84"/>
      <c r="VGR35" s="84"/>
      <c r="VGS35" s="84"/>
      <c r="VGT35" s="84"/>
      <c r="VGU35" s="84"/>
      <c r="VGV35" s="84"/>
      <c r="VGW35" s="84"/>
      <c r="VGX35" s="84"/>
      <c r="VGY35" s="84"/>
      <c r="VGZ35" s="84"/>
      <c r="VHA35" s="84"/>
      <c r="VHB35" s="84"/>
      <c r="VHC35" s="84"/>
      <c r="VHD35" s="84"/>
      <c r="VHE35" s="84"/>
      <c r="VHF35" s="84"/>
      <c r="VHG35" s="84"/>
      <c r="VHH35" s="84"/>
      <c r="VHI35" s="84"/>
      <c r="VHJ35" s="84"/>
      <c r="VHK35" s="84"/>
      <c r="VHL35" s="84"/>
      <c r="VHM35" s="84"/>
      <c r="VHN35" s="84"/>
      <c r="VHO35" s="84"/>
      <c r="VHP35" s="84"/>
      <c r="VHQ35" s="84"/>
      <c r="VHR35" s="84"/>
      <c r="VHS35" s="84"/>
      <c r="VHT35" s="84"/>
      <c r="VHU35" s="84"/>
      <c r="VHV35" s="84"/>
      <c r="VHW35" s="84"/>
      <c r="VHX35" s="84"/>
      <c r="VHY35" s="84"/>
      <c r="VHZ35" s="84"/>
      <c r="VIA35" s="84"/>
      <c r="VIB35" s="84"/>
      <c r="VIC35" s="84"/>
      <c r="VID35" s="84"/>
      <c r="VIE35" s="84"/>
      <c r="VIF35" s="84"/>
      <c r="VIG35" s="84"/>
      <c r="VIH35" s="84"/>
      <c r="VII35" s="84"/>
      <c r="VIJ35" s="84"/>
      <c r="VIK35" s="84"/>
      <c r="VIL35" s="84"/>
      <c r="VIM35" s="84"/>
      <c r="VIN35" s="84"/>
      <c r="VIO35" s="84"/>
      <c r="VIP35" s="84"/>
      <c r="VIQ35" s="84"/>
      <c r="VIR35" s="84"/>
      <c r="VIS35" s="84"/>
      <c r="VIT35" s="84"/>
      <c r="VIU35" s="84"/>
      <c r="VIV35" s="84"/>
      <c r="VIW35" s="84"/>
      <c r="VIX35" s="84"/>
      <c r="VIY35" s="84"/>
      <c r="VIZ35" s="84"/>
      <c r="VJA35" s="84"/>
      <c r="VJB35" s="84"/>
      <c r="VJC35" s="84"/>
      <c r="VJD35" s="84"/>
      <c r="VJE35" s="84"/>
      <c r="VJF35" s="84"/>
      <c r="VJG35" s="84"/>
      <c r="VJH35" s="84"/>
      <c r="VJI35" s="84"/>
      <c r="VJJ35" s="84"/>
      <c r="VJK35" s="84"/>
      <c r="VJL35" s="84"/>
      <c r="VJM35" s="84"/>
      <c r="VJN35" s="84"/>
      <c r="VJO35" s="84"/>
      <c r="VJP35" s="84"/>
      <c r="VJQ35" s="84"/>
      <c r="VJR35" s="84"/>
      <c r="VJS35" s="84"/>
      <c r="VJT35" s="84"/>
      <c r="VJU35" s="84"/>
      <c r="VJV35" s="84"/>
      <c r="VJW35" s="84"/>
      <c r="VJX35" s="84"/>
      <c r="VJY35" s="84"/>
      <c r="VJZ35" s="84"/>
      <c r="VKA35" s="84"/>
      <c r="VKB35" s="84"/>
      <c r="VKC35" s="84"/>
      <c r="VKD35" s="84"/>
      <c r="VKE35" s="84"/>
      <c r="VKF35" s="84"/>
      <c r="VKG35" s="84"/>
      <c r="VKH35" s="84"/>
      <c r="VKI35" s="84"/>
      <c r="VKJ35" s="84"/>
      <c r="VKK35" s="84"/>
      <c r="VKL35" s="84"/>
      <c r="VKM35" s="84"/>
      <c r="VKN35" s="84"/>
      <c r="VKO35" s="84"/>
      <c r="VKP35" s="84"/>
      <c r="VKQ35" s="84"/>
      <c r="VKR35" s="84"/>
      <c r="VKS35" s="84"/>
      <c r="VKT35" s="84"/>
      <c r="VKU35" s="84"/>
      <c r="VKV35" s="84"/>
      <c r="VKW35" s="84"/>
      <c r="VKX35" s="84"/>
      <c r="VKY35" s="84"/>
      <c r="VKZ35" s="84"/>
      <c r="VLA35" s="84"/>
      <c r="VLB35" s="84"/>
      <c r="VLC35" s="84"/>
      <c r="VLD35" s="84"/>
      <c r="VLE35" s="84"/>
      <c r="VLF35" s="84"/>
      <c r="VLG35" s="84"/>
      <c r="VLH35" s="84"/>
      <c r="VLI35" s="84"/>
      <c r="VLJ35" s="84"/>
      <c r="VLK35" s="84"/>
      <c r="VLL35" s="84"/>
      <c r="VLM35" s="84"/>
      <c r="VLN35" s="84"/>
      <c r="VLO35" s="84"/>
      <c r="VLP35" s="84"/>
      <c r="VLQ35" s="84"/>
      <c r="VLR35" s="84"/>
      <c r="VLS35" s="84"/>
      <c r="VLT35" s="84"/>
      <c r="VLU35" s="84"/>
      <c r="VLV35" s="84"/>
      <c r="VLW35" s="84"/>
      <c r="VLX35" s="84"/>
      <c r="VLY35" s="84"/>
      <c r="VLZ35" s="84"/>
      <c r="VMA35" s="84"/>
      <c r="VMB35" s="84"/>
      <c r="VMC35" s="84"/>
      <c r="VMD35" s="84"/>
      <c r="VME35" s="84"/>
      <c r="VMF35" s="84"/>
      <c r="VMG35" s="84"/>
      <c r="VMH35" s="84"/>
      <c r="VMI35" s="84"/>
      <c r="VMJ35" s="84"/>
      <c r="VMK35" s="84"/>
      <c r="VML35" s="84"/>
      <c r="VMM35" s="84"/>
      <c r="VMN35" s="84"/>
      <c r="VMO35" s="84"/>
      <c r="VMP35" s="84"/>
      <c r="VMQ35" s="84"/>
      <c r="VMR35" s="84"/>
      <c r="VMS35" s="84"/>
      <c r="VMT35" s="84"/>
      <c r="VMU35" s="84"/>
      <c r="VMV35" s="84"/>
      <c r="VMW35" s="84"/>
      <c r="VMX35" s="84"/>
      <c r="VMY35" s="84"/>
      <c r="VMZ35" s="84"/>
      <c r="VNA35" s="84"/>
      <c r="VNB35" s="84"/>
      <c r="VNC35" s="84"/>
      <c r="VND35" s="84"/>
      <c r="VNE35" s="84"/>
      <c r="VNF35" s="84"/>
      <c r="VNG35" s="84"/>
      <c r="VNH35" s="84"/>
      <c r="VNI35" s="84"/>
      <c r="VNJ35" s="84"/>
      <c r="VNK35" s="84"/>
      <c r="VNL35" s="84"/>
      <c r="VNM35" s="84"/>
      <c r="VNN35" s="84"/>
      <c r="VNO35" s="84"/>
      <c r="VNP35" s="84"/>
      <c r="VNQ35" s="84"/>
      <c r="VNR35" s="84"/>
      <c r="VNS35" s="84"/>
      <c r="VNT35" s="84"/>
      <c r="VNU35" s="84"/>
      <c r="VNV35" s="84"/>
      <c r="VNW35" s="84"/>
      <c r="VNX35" s="84"/>
      <c r="VNY35" s="84"/>
      <c r="VNZ35" s="84"/>
      <c r="VOA35" s="84"/>
      <c r="VOB35" s="84"/>
      <c r="VOC35" s="84"/>
      <c r="VOD35" s="84"/>
      <c r="VOE35" s="84"/>
      <c r="VOF35" s="84"/>
      <c r="VOG35" s="84"/>
      <c r="VOH35" s="84"/>
      <c r="VOI35" s="84"/>
      <c r="VOJ35" s="84"/>
      <c r="VOK35" s="84"/>
      <c r="VOL35" s="84"/>
      <c r="VOM35" s="84"/>
      <c r="VON35" s="84"/>
      <c r="VOO35" s="84"/>
      <c r="VOP35" s="84"/>
      <c r="VOQ35" s="84"/>
      <c r="VOR35" s="84"/>
      <c r="VOS35" s="84"/>
      <c r="VOT35" s="84"/>
      <c r="VOU35" s="84"/>
      <c r="VOV35" s="84"/>
      <c r="VOW35" s="84"/>
      <c r="VOX35" s="84"/>
      <c r="VOY35" s="84"/>
      <c r="VOZ35" s="84"/>
      <c r="VPA35" s="84"/>
      <c r="VPB35" s="84"/>
      <c r="VPC35" s="84"/>
      <c r="VPD35" s="84"/>
      <c r="VPE35" s="84"/>
      <c r="VPF35" s="84"/>
      <c r="VPG35" s="84"/>
      <c r="VPH35" s="84"/>
      <c r="VPI35" s="84"/>
      <c r="VPJ35" s="84"/>
      <c r="VPK35" s="84"/>
      <c r="VPL35" s="84"/>
      <c r="VPM35" s="84"/>
      <c r="VPN35" s="84"/>
      <c r="VPO35" s="84"/>
      <c r="VPP35" s="84"/>
      <c r="VPQ35" s="84"/>
      <c r="VPR35" s="84"/>
      <c r="VPS35" s="84"/>
      <c r="VPT35" s="84"/>
      <c r="VPU35" s="84"/>
      <c r="VPV35" s="84"/>
      <c r="VPW35" s="84"/>
      <c r="VPX35" s="84"/>
      <c r="VPY35" s="84"/>
      <c r="VPZ35" s="84"/>
      <c r="VQA35" s="84"/>
      <c r="VQB35" s="84"/>
      <c r="VQC35" s="84"/>
      <c r="VQD35" s="84"/>
      <c r="VQE35" s="84"/>
      <c r="VQF35" s="84"/>
      <c r="VQG35" s="84"/>
      <c r="VQH35" s="84"/>
      <c r="VQI35" s="84"/>
      <c r="VQJ35" s="84"/>
      <c r="VQK35" s="84"/>
      <c r="VQL35" s="84"/>
      <c r="VQM35" s="84"/>
      <c r="VQN35" s="84"/>
      <c r="VQO35" s="84"/>
      <c r="VQP35" s="84"/>
      <c r="VQQ35" s="84"/>
      <c r="VQR35" s="84"/>
      <c r="VQS35" s="84"/>
      <c r="VQT35" s="84"/>
      <c r="VQU35" s="84"/>
      <c r="VQV35" s="84"/>
      <c r="VQW35" s="84"/>
      <c r="VQX35" s="84"/>
      <c r="VQY35" s="84"/>
      <c r="VQZ35" s="84"/>
      <c r="VRA35" s="84"/>
      <c r="VRB35" s="84"/>
      <c r="VRC35" s="84"/>
      <c r="VRD35" s="84"/>
      <c r="VRE35" s="84"/>
      <c r="VRF35" s="84"/>
      <c r="VRG35" s="84"/>
      <c r="VRH35" s="84"/>
      <c r="VRI35" s="84"/>
      <c r="VRJ35" s="84"/>
      <c r="VRK35" s="84"/>
      <c r="VRL35" s="84"/>
      <c r="VRM35" s="84"/>
      <c r="VRN35" s="84"/>
      <c r="VRO35" s="84"/>
      <c r="VRP35" s="84"/>
      <c r="VRQ35" s="84"/>
      <c r="VRR35" s="84"/>
      <c r="VRS35" s="84"/>
      <c r="VRT35" s="84"/>
      <c r="VRU35" s="84"/>
      <c r="VRV35" s="84"/>
      <c r="VRW35" s="84"/>
      <c r="VRX35" s="84"/>
      <c r="VRY35" s="84"/>
      <c r="VRZ35" s="84"/>
      <c r="VSA35" s="84"/>
      <c r="VSB35" s="84"/>
      <c r="VSC35" s="84"/>
      <c r="VSD35" s="84"/>
      <c r="VSE35" s="84"/>
      <c r="VSF35" s="84"/>
      <c r="VSG35" s="84"/>
      <c r="VSH35" s="84"/>
      <c r="VSI35" s="84"/>
      <c r="VSJ35" s="84"/>
      <c r="VSK35" s="84"/>
      <c r="VSL35" s="84"/>
      <c r="VSM35" s="84"/>
      <c r="VSN35" s="84"/>
      <c r="VSO35" s="84"/>
      <c r="VSP35" s="84"/>
      <c r="VSQ35" s="84"/>
      <c r="VSR35" s="84"/>
      <c r="VSS35" s="84"/>
      <c r="VST35" s="84"/>
      <c r="VSU35" s="84"/>
      <c r="VSV35" s="84"/>
      <c r="VSW35" s="84"/>
      <c r="VSX35" s="84"/>
      <c r="VSY35" s="84"/>
      <c r="VSZ35" s="84"/>
      <c r="VTA35" s="84"/>
      <c r="VTB35" s="84"/>
      <c r="VTC35" s="84"/>
      <c r="VTD35" s="84"/>
      <c r="VTE35" s="84"/>
      <c r="VTF35" s="84"/>
      <c r="VTG35" s="84"/>
      <c r="VTH35" s="84"/>
      <c r="VTI35" s="84"/>
      <c r="VTJ35" s="84"/>
      <c r="VTK35" s="84"/>
      <c r="VTL35" s="84"/>
      <c r="VTM35" s="84"/>
      <c r="VTN35" s="84"/>
      <c r="VTO35" s="84"/>
      <c r="VTP35" s="84"/>
      <c r="VTQ35" s="84"/>
      <c r="VTR35" s="84"/>
      <c r="VTS35" s="84"/>
      <c r="VTT35" s="84"/>
      <c r="VTU35" s="84"/>
      <c r="VTV35" s="84"/>
      <c r="VTW35" s="84"/>
      <c r="VTX35" s="84"/>
      <c r="VTY35" s="84"/>
      <c r="VTZ35" s="84"/>
      <c r="VUA35" s="84"/>
      <c r="VUB35" s="84"/>
      <c r="VUC35" s="84"/>
      <c r="VUD35" s="84"/>
      <c r="VUE35" s="84"/>
      <c r="VUF35" s="84"/>
      <c r="VUG35" s="84"/>
      <c r="VUH35" s="84"/>
      <c r="VUI35" s="84"/>
      <c r="VUJ35" s="84"/>
      <c r="VUK35" s="84"/>
      <c r="VUL35" s="84"/>
      <c r="VUM35" s="84"/>
      <c r="VUN35" s="84"/>
      <c r="VUO35" s="84"/>
      <c r="VUP35" s="84"/>
      <c r="VUQ35" s="84"/>
      <c r="VUR35" s="84"/>
      <c r="VUS35" s="84"/>
      <c r="VUT35" s="84"/>
      <c r="VUU35" s="84"/>
      <c r="VUV35" s="84"/>
      <c r="VUW35" s="84"/>
      <c r="VUX35" s="84"/>
      <c r="VUY35" s="84"/>
      <c r="VUZ35" s="84"/>
      <c r="VVA35" s="84"/>
      <c r="VVB35" s="84"/>
      <c r="VVC35" s="84"/>
      <c r="VVD35" s="84"/>
      <c r="VVE35" s="84"/>
      <c r="VVF35" s="84"/>
      <c r="VVG35" s="84"/>
      <c r="VVH35" s="84"/>
      <c r="VVI35" s="84"/>
      <c r="VVJ35" s="84"/>
      <c r="VVK35" s="84"/>
      <c r="VVL35" s="84"/>
      <c r="VVM35" s="84"/>
      <c r="VVN35" s="84"/>
      <c r="VVO35" s="84"/>
      <c r="VVP35" s="84"/>
      <c r="VVQ35" s="84"/>
      <c r="VVR35" s="84"/>
      <c r="VVS35" s="84"/>
      <c r="VVT35" s="84"/>
      <c r="VVU35" s="84"/>
      <c r="VVV35" s="84"/>
      <c r="VVW35" s="84"/>
      <c r="VVX35" s="84"/>
      <c r="VVY35" s="84"/>
      <c r="VVZ35" s="84"/>
      <c r="VWA35" s="84"/>
      <c r="VWB35" s="84"/>
      <c r="VWC35" s="84"/>
      <c r="VWD35" s="84"/>
      <c r="VWE35" s="84"/>
      <c r="VWF35" s="84"/>
      <c r="VWG35" s="84"/>
      <c r="VWH35" s="84"/>
      <c r="VWI35" s="84"/>
      <c r="VWJ35" s="84"/>
      <c r="VWK35" s="84"/>
      <c r="VWL35" s="84"/>
      <c r="VWM35" s="84"/>
      <c r="VWN35" s="84"/>
      <c r="VWO35" s="84"/>
      <c r="VWP35" s="84"/>
      <c r="VWQ35" s="84"/>
      <c r="VWR35" s="84"/>
      <c r="VWS35" s="84"/>
      <c r="VWT35" s="84"/>
      <c r="VWU35" s="84"/>
      <c r="VWV35" s="84"/>
      <c r="VWW35" s="84"/>
      <c r="VWX35" s="84"/>
      <c r="VWY35" s="84"/>
      <c r="VWZ35" s="84"/>
      <c r="VXA35" s="84"/>
      <c r="VXB35" s="84"/>
      <c r="VXC35" s="84"/>
      <c r="VXD35" s="84"/>
      <c r="VXE35" s="84"/>
      <c r="VXF35" s="84"/>
      <c r="VXG35" s="84"/>
      <c r="VXH35" s="84"/>
      <c r="VXI35" s="84"/>
      <c r="VXJ35" s="84"/>
      <c r="VXK35" s="84"/>
      <c r="VXL35" s="84"/>
      <c r="VXM35" s="84"/>
      <c r="VXN35" s="84"/>
      <c r="VXO35" s="84"/>
      <c r="VXP35" s="84"/>
      <c r="VXQ35" s="84"/>
      <c r="VXR35" s="84"/>
      <c r="VXS35" s="84"/>
      <c r="VXT35" s="84"/>
      <c r="VXU35" s="84"/>
      <c r="VXV35" s="84"/>
      <c r="VXW35" s="84"/>
      <c r="VXX35" s="84"/>
      <c r="VXY35" s="84"/>
      <c r="VXZ35" s="84"/>
      <c r="VYA35" s="84"/>
      <c r="VYB35" s="84"/>
      <c r="VYC35" s="84"/>
      <c r="VYD35" s="84"/>
      <c r="VYE35" s="84"/>
      <c r="VYF35" s="84"/>
      <c r="VYG35" s="84"/>
      <c r="VYH35" s="84"/>
      <c r="VYI35" s="84"/>
      <c r="VYJ35" s="84"/>
      <c r="VYK35" s="84"/>
      <c r="VYL35" s="84"/>
      <c r="VYM35" s="84"/>
      <c r="VYN35" s="84"/>
      <c r="VYO35" s="84"/>
      <c r="VYP35" s="84"/>
      <c r="VYQ35" s="84"/>
      <c r="VYR35" s="84"/>
      <c r="VYS35" s="84"/>
      <c r="VYT35" s="84"/>
      <c r="VYU35" s="84"/>
      <c r="VYV35" s="84"/>
      <c r="VYW35" s="84"/>
      <c r="VYX35" s="84"/>
      <c r="VYY35" s="84"/>
      <c r="VYZ35" s="84"/>
      <c r="VZA35" s="84"/>
      <c r="VZB35" s="84"/>
      <c r="VZC35" s="84"/>
      <c r="VZD35" s="84"/>
      <c r="VZE35" s="84"/>
      <c r="VZF35" s="84"/>
      <c r="VZG35" s="84"/>
      <c r="VZH35" s="84"/>
      <c r="VZI35" s="84"/>
      <c r="VZJ35" s="84"/>
      <c r="VZK35" s="84"/>
      <c r="VZL35" s="84"/>
      <c r="VZM35" s="84"/>
      <c r="VZN35" s="84"/>
      <c r="VZO35" s="84"/>
      <c r="VZP35" s="84"/>
      <c r="VZQ35" s="84"/>
      <c r="VZR35" s="84"/>
      <c r="VZS35" s="84"/>
      <c r="VZT35" s="84"/>
      <c r="VZU35" s="84"/>
      <c r="VZV35" s="84"/>
      <c r="VZW35" s="84"/>
      <c r="VZX35" s="84"/>
      <c r="VZY35" s="84"/>
      <c r="VZZ35" s="84"/>
      <c r="WAA35" s="84"/>
      <c r="WAB35" s="84"/>
      <c r="WAC35" s="84"/>
      <c r="WAD35" s="84"/>
      <c r="WAE35" s="84"/>
      <c r="WAF35" s="84"/>
      <c r="WAG35" s="84"/>
      <c r="WAH35" s="84"/>
      <c r="WAI35" s="84"/>
      <c r="WAJ35" s="84"/>
      <c r="WAK35" s="84"/>
      <c r="WAL35" s="84"/>
      <c r="WAM35" s="84"/>
      <c r="WAN35" s="84"/>
      <c r="WAO35" s="84"/>
      <c r="WAP35" s="84"/>
      <c r="WAQ35" s="84"/>
      <c r="WAR35" s="84"/>
      <c r="WAS35" s="84"/>
      <c r="WAT35" s="84"/>
      <c r="WAU35" s="84"/>
      <c r="WAV35" s="84"/>
      <c r="WAW35" s="84"/>
      <c r="WAX35" s="84"/>
      <c r="WAY35" s="84"/>
      <c r="WAZ35" s="84"/>
      <c r="WBA35" s="84"/>
      <c r="WBB35" s="84"/>
      <c r="WBC35" s="84"/>
      <c r="WBD35" s="84"/>
      <c r="WBE35" s="84"/>
      <c r="WBF35" s="84"/>
      <c r="WBG35" s="84"/>
      <c r="WBH35" s="84"/>
      <c r="WBI35" s="84"/>
      <c r="WBJ35" s="84"/>
      <c r="WBK35" s="84"/>
      <c r="WBL35" s="84"/>
      <c r="WBM35" s="84"/>
      <c r="WBN35" s="84"/>
      <c r="WBO35" s="84"/>
      <c r="WBP35" s="84"/>
      <c r="WBQ35" s="84"/>
      <c r="WBR35" s="84"/>
      <c r="WBS35" s="84"/>
      <c r="WBT35" s="84"/>
      <c r="WBU35" s="84"/>
      <c r="WBV35" s="84"/>
      <c r="WBW35" s="84"/>
      <c r="WBX35" s="84"/>
      <c r="WBY35" s="84"/>
      <c r="WBZ35" s="84"/>
      <c r="WCA35" s="84"/>
      <c r="WCB35" s="84"/>
      <c r="WCC35" s="84"/>
      <c r="WCD35" s="84"/>
      <c r="WCE35" s="84"/>
      <c r="WCF35" s="84"/>
      <c r="WCG35" s="84"/>
      <c r="WCH35" s="84"/>
      <c r="WCI35" s="84"/>
      <c r="WCJ35" s="84"/>
      <c r="WCK35" s="84"/>
      <c r="WCL35" s="84"/>
      <c r="WCM35" s="84"/>
      <c r="WCN35" s="84"/>
      <c r="WCO35" s="84"/>
      <c r="WCP35" s="84"/>
      <c r="WCQ35" s="84"/>
      <c r="WCR35" s="84"/>
      <c r="WCS35" s="84"/>
      <c r="WCT35" s="84"/>
      <c r="WCU35" s="84"/>
      <c r="WCV35" s="84"/>
      <c r="WCW35" s="84"/>
      <c r="WCX35" s="84"/>
      <c r="WCY35" s="84"/>
      <c r="WCZ35" s="84"/>
      <c r="WDA35" s="84"/>
      <c r="WDB35" s="84"/>
      <c r="WDC35" s="84"/>
      <c r="WDD35" s="84"/>
      <c r="WDE35" s="84"/>
      <c r="WDF35" s="84"/>
      <c r="WDG35" s="84"/>
      <c r="WDH35" s="84"/>
      <c r="WDI35" s="84"/>
      <c r="WDJ35" s="84"/>
      <c r="WDK35" s="84"/>
      <c r="WDL35" s="84"/>
      <c r="WDM35" s="84"/>
      <c r="WDN35" s="84"/>
      <c r="WDO35" s="84"/>
      <c r="WDP35" s="84"/>
      <c r="WDQ35" s="84"/>
      <c r="WDR35" s="84"/>
      <c r="WDS35" s="84"/>
      <c r="WDT35" s="84"/>
      <c r="WDU35" s="84"/>
      <c r="WDV35" s="84"/>
      <c r="WDW35" s="84"/>
      <c r="WDX35" s="84"/>
      <c r="WDY35" s="84"/>
      <c r="WDZ35" s="84"/>
      <c r="WEA35" s="84"/>
      <c r="WEB35" s="84"/>
      <c r="WEC35" s="84"/>
      <c r="WED35" s="84"/>
      <c r="WEE35" s="84"/>
      <c r="WEF35" s="84"/>
      <c r="WEG35" s="84"/>
      <c r="WEH35" s="84"/>
      <c r="WEI35" s="84"/>
      <c r="WEJ35" s="84"/>
      <c r="WEK35" s="84"/>
      <c r="WEL35" s="84"/>
      <c r="WEM35" s="84"/>
      <c r="WEN35" s="84"/>
      <c r="WEO35" s="84"/>
      <c r="WEP35" s="84"/>
      <c r="WEQ35" s="84"/>
      <c r="WER35" s="84"/>
      <c r="WES35" s="84"/>
      <c r="WET35" s="84"/>
      <c r="WEU35" s="84"/>
      <c r="WEV35" s="84"/>
      <c r="WEW35" s="84"/>
      <c r="WEX35" s="84"/>
      <c r="WEY35" s="84"/>
      <c r="WEZ35" s="84"/>
      <c r="WFA35" s="84"/>
      <c r="WFB35" s="84"/>
      <c r="WFC35" s="84"/>
      <c r="WFD35" s="84"/>
      <c r="WFE35" s="84"/>
      <c r="WFF35" s="84"/>
      <c r="WFG35" s="84"/>
      <c r="WFH35" s="84"/>
      <c r="WFI35" s="84"/>
      <c r="WFJ35" s="84"/>
      <c r="WFK35" s="84"/>
      <c r="WFL35" s="84"/>
      <c r="WFM35" s="84"/>
      <c r="WFN35" s="84"/>
      <c r="WFO35" s="84"/>
      <c r="WFP35" s="84"/>
      <c r="WFQ35" s="84"/>
      <c r="WFR35" s="84"/>
      <c r="WFS35" s="84"/>
      <c r="WFT35" s="84"/>
      <c r="WFU35" s="84"/>
      <c r="WFV35" s="84"/>
      <c r="WFW35" s="84"/>
      <c r="WFX35" s="84"/>
      <c r="WFY35" s="84"/>
      <c r="WFZ35" s="84"/>
      <c r="WGA35" s="84"/>
      <c r="WGB35" s="84"/>
      <c r="WGC35" s="84"/>
      <c r="WGD35" s="84"/>
      <c r="WGE35" s="84"/>
      <c r="WGF35" s="84"/>
      <c r="WGG35" s="84"/>
      <c r="WGH35" s="84"/>
      <c r="WGI35" s="84"/>
      <c r="WGJ35" s="84"/>
      <c r="WGK35" s="84"/>
      <c r="WGL35" s="84"/>
      <c r="WGM35" s="84"/>
      <c r="WGN35" s="84"/>
      <c r="WGO35" s="84"/>
      <c r="WGP35" s="84"/>
      <c r="WGQ35" s="84"/>
      <c r="WGR35" s="84"/>
      <c r="WGS35" s="84"/>
      <c r="WGT35" s="84"/>
      <c r="WGU35" s="84"/>
      <c r="WGV35" s="84"/>
      <c r="WGW35" s="84"/>
      <c r="WGX35" s="84"/>
      <c r="WGY35" s="84"/>
      <c r="WGZ35" s="84"/>
      <c r="WHA35" s="84"/>
      <c r="WHB35" s="84"/>
      <c r="WHC35" s="84"/>
      <c r="WHD35" s="84"/>
      <c r="WHE35" s="84"/>
      <c r="WHF35" s="84"/>
      <c r="WHG35" s="84"/>
      <c r="WHH35" s="84"/>
      <c r="WHI35" s="84"/>
      <c r="WHJ35" s="84"/>
      <c r="WHK35" s="84"/>
      <c r="WHL35" s="84"/>
      <c r="WHM35" s="84"/>
      <c r="WHN35" s="84"/>
      <c r="WHO35" s="84"/>
      <c r="WHP35" s="84"/>
      <c r="WHQ35" s="84"/>
      <c r="WHR35" s="84"/>
      <c r="WHS35" s="84"/>
      <c r="WHT35" s="84"/>
      <c r="WHU35" s="84"/>
      <c r="WHV35" s="84"/>
      <c r="WHW35" s="84"/>
      <c r="WHX35" s="84"/>
      <c r="WHY35" s="84"/>
      <c r="WHZ35" s="84"/>
      <c r="WIA35" s="84"/>
      <c r="WIB35" s="84"/>
      <c r="WIC35" s="84"/>
      <c r="WID35" s="84"/>
      <c r="WIE35" s="84"/>
      <c r="WIF35" s="84"/>
      <c r="WIG35" s="84"/>
      <c r="WIH35" s="84"/>
      <c r="WII35" s="84"/>
      <c r="WIJ35" s="84"/>
      <c r="WIK35" s="84"/>
      <c r="WIL35" s="84"/>
      <c r="WIM35" s="84"/>
      <c r="WIN35" s="84"/>
      <c r="WIO35" s="84"/>
      <c r="WIP35" s="84"/>
      <c r="WIQ35" s="84"/>
      <c r="WIR35" s="84"/>
      <c r="WIS35" s="84"/>
      <c r="WIT35" s="84"/>
      <c r="WIU35" s="84"/>
      <c r="WIV35" s="84"/>
      <c r="WIW35" s="84"/>
      <c r="WIX35" s="84"/>
      <c r="WIY35" s="84"/>
      <c r="WIZ35" s="84"/>
      <c r="WJA35" s="84"/>
      <c r="WJB35" s="84"/>
      <c r="WJC35" s="84"/>
      <c r="WJD35" s="84"/>
      <c r="WJE35" s="84"/>
      <c r="WJF35" s="84"/>
      <c r="WJG35" s="84"/>
      <c r="WJH35" s="84"/>
      <c r="WJI35" s="84"/>
      <c r="WJJ35" s="84"/>
      <c r="WJK35" s="84"/>
      <c r="WJL35" s="84"/>
      <c r="WJM35" s="84"/>
      <c r="WJN35" s="84"/>
      <c r="WJO35" s="84"/>
      <c r="WJP35" s="84"/>
      <c r="WJQ35" s="84"/>
      <c r="WJR35" s="84"/>
      <c r="WJS35" s="84"/>
      <c r="WJT35" s="84"/>
      <c r="WJU35" s="84"/>
      <c r="WJV35" s="84"/>
      <c r="WJW35" s="84"/>
      <c r="WJX35" s="84"/>
      <c r="WJY35" s="84"/>
      <c r="WJZ35" s="84"/>
      <c r="WKA35" s="84"/>
      <c r="WKB35" s="84"/>
      <c r="WKC35" s="84"/>
      <c r="WKD35" s="84"/>
      <c r="WKE35" s="84"/>
      <c r="WKF35" s="84"/>
      <c r="WKG35" s="84"/>
      <c r="WKH35" s="84"/>
      <c r="WKI35" s="84"/>
      <c r="WKJ35" s="84"/>
      <c r="WKK35" s="84"/>
      <c r="WKL35" s="84"/>
      <c r="WKM35" s="84"/>
      <c r="WKN35" s="84"/>
      <c r="WKO35" s="84"/>
      <c r="WKP35" s="84"/>
      <c r="WKQ35" s="84"/>
      <c r="WKR35" s="84"/>
      <c r="WKS35" s="84"/>
      <c r="WKT35" s="84"/>
      <c r="WKU35" s="84"/>
      <c r="WKV35" s="84"/>
      <c r="WKW35" s="84"/>
      <c r="WKX35" s="84"/>
      <c r="WKY35" s="84"/>
      <c r="WKZ35" s="84"/>
      <c r="WLA35" s="84"/>
      <c r="WLB35" s="84"/>
      <c r="WLC35" s="84"/>
      <c r="WLD35" s="84"/>
      <c r="WLE35" s="84"/>
      <c r="WLF35" s="84"/>
      <c r="WLG35" s="84"/>
      <c r="WLH35" s="84"/>
      <c r="WLI35" s="84"/>
      <c r="WLJ35" s="84"/>
      <c r="WLK35" s="84"/>
      <c r="WLL35" s="84"/>
      <c r="WLM35" s="84"/>
      <c r="WLN35" s="84"/>
      <c r="WLO35" s="84"/>
      <c r="WLP35" s="84"/>
      <c r="WLQ35" s="84"/>
      <c r="WLR35" s="84"/>
      <c r="WLS35" s="84"/>
      <c r="WLT35" s="84"/>
      <c r="WLU35" s="84"/>
      <c r="WLV35" s="84"/>
      <c r="WLW35" s="84"/>
      <c r="WLX35" s="84"/>
      <c r="WLY35" s="84"/>
      <c r="WLZ35" s="84"/>
      <c r="WMA35" s="84"/>
      <c r="WMB35" s="84"/>
      <c r="WMC35" s="84"/>
      <c r="WMD35" s="84"/>
      <c r="WME35" s="84"/>
      <c r="WMF35" s="84"/>
      <c r="WMG35" s="84"/>
      <c r="WMH35" s="84"/>
      <c r="WMI35" s="84"/>
      <c r="WMJ35" s="84"/>
      <c r="WMK35" s="84"/>
      <c r="WML35" s="84"/>
      <c r="WMM35" s="84"/>
      <c r="WMN35" s="84"/>
      <c r="WMO35" s="84"/>
      <c r="WMP35" s="84"/>
      <c r="WMQ35" s="84"/>
      <c r="WMR35" s="84"/>
      <c r="WMS35" s="84"/>
      <c r="WMT35" s="84"/>
      <c r="WMU35" s="84"/>
      <c r="WMV35" s="84"/>
      <c r="WMW35" s="84"/>
      <c r="WMX35" s="84"/>
      <c r="WMY35" s="84"/>
      <c r="WMZ35" s="84"/>
      <c r="WNA35" s="84"/>
      <c r="WNB35" s="84"/>
      <c r="WNC35" s="84"/>
      <c r="WND35" s="84"/>
      <c r="WNE35" s="84"/>
      <c r="WNF35" s="84"/>
      <c r="WNG35" s="84"/>
      <c r="WNH35" s="84"/>
      <c r="WNI35" s="84"/>
      <c r="WNJ35" s="84"/>
      <c r="WNK35" s="84"/>
      <c r="WNL35" s="84"/>
      <c r="WNM35" s="84"/>
      <c r="WNN35" s="84"/>
      <c r="WNO35" s="84"/>
      <c r="WNP35" s="84"/>
      <c r="WNQ35" s="84"/>
      <c r="WNR35" s="84"/>
      <c r="WNS35" s="84"/>
      <c r="WNT35" s="84"/>
      <c r="WNU35" s="84"/>
      <c r="WNV35" s="84"/>
      <c r="WNW35" s="84"/>
      <c r="WNX35" s="84"/>
      <c r="WNY35" s="84"/>
      <c r="WNZ35" s="84"/>
      <c r="WOA35" s="84"/>
      <c r="WOB35" s="84"/>
      <c r="WOC35" s="84"/>
      <c r="WOD35" s="84"/>
      <c r="WOE35" s="84"/>
      <c r="WOF35" s="84"/>
      <c r="WOG35" s="84"/>
      <c r="WOH35" s="84"/>
      <c r="WOI35" s="84"/>
      <c r="WOJ35" s="84"/>
      <c r="WOK35" s="84"/>
      <c r="WOL35" s="84"/>
      <c r="WOM35" s="84"/>
      <c r="WON35" s="84"/>
      <c r="WOO35" s="84"/>
      <c r="WOP35" s="84"/>
      <c r="WOQ35" s="84"/>
      <c r="WOR35" s="84"/>
      <c r="WOS35" s="84"/>
      <c r="WOT35" s="84"/>
      <c r="WOU35" s="84"/>
      <c r="WOV35" s="84"/>
      <c r="WOW35" s="84"/>
      <c r="WOX35" s="84"/>
      <c r="WOY35" s="84"/>
      <c r="WOZ35" s="84"/>
      <c r="WPA35" s="84"/>
      <c r="WPB35" s="84"/>
      <c r="WPC35" s="84"/>
      <c r="WPD35" s="84"/>
      <c r="WPE35" s="84"/>
      <c r="WPF35" s="84"/>
      <c r="WPG35" s="84"/>
      <c r="WPH35" s="84"/>
      <c r="WPI35" s="84"/>
      <c r="WPJ35" s="84"/>
      <c r="WPK35" s="84"/>
      <c r="WPL35" s="84"/>
      <c r="WPM35" s="84"/>
      <c r="WPN35" s="84"/>
      <c r="WPO35" s="84"/>
      <c r="WPP35" s="84"/>
      <c r="WPQ35" s="84"/>
      <c r="WPR35" s="84"/>
      <c r="WPS35" s="84"/>
      <c r="WPT35" s="84"/>
      <c r="WPU35" s="84"/>
      <c r="WPV35" s="84"/>
      <c r="WPW35" s="84"/>
      <c r="WPX35" s="84"/>
      <c r="WPY35" s="84"/>
      <c r="WPZ35" s="84"/>
      <c r="WQA35" s="84"/>
      <c r="WQB35" s="84"/>
      <c r="WQC35" s="84"/>
      <c r="WQD35" s="84"/>
      <c r="WQE35" s="84"/>
      <c r="WQF35" s="84"/>
      <c r="WQG35" s="84"/>
      <c r="WQH35" s="84"/>
      <c r="WQI35" s="84"/>
      <c r="WQJ35" s="84"/>
      <c r="WQK35" s="84"/>
      <c r="WQL35" s="84"/>
      <c r="WQM35" s="84"/>
      <c r="WQN35" s="84"/>
      <c r="WQO35" s="84"/>
      <c r="WQP35" s="84"/>
      <c r="WQQ35" s="84"/>
      <c r="WQR35" s="84"/>
      <c r="WQS35" s="84"/>
      <c r="WQT35" s="84"/>
      <c r="WQU35" s="84"/>
      <c r="WQV35" s="84"/>
      <c r="WQW35" s="84"/>
      <c r="WQX35" s="84"/>
      <c r="WQY35" s="84"/>
      <c r="WQZ35" s="84"/>
      <c r="WRA35" s="84"/>
      <c r="WRB35" s="84"/>
      <c r="WRC35" s="84"/>
      <c r="WRD35" s="84"/>
      <c r="WRE35" s="84"/>
      <c r="WRF35" s="84"/>
      <c r="WRG35" s="84"/>
      <c r="WRH35" s="84"/>
      <c r="WRI35" s="84"/>
      <c r="WRJ35" s="84"/>
      <c r="WRK35" s="84"/>
      <c r="WRL35" s="84"/>
      <c r="WRM35" s="84"/>
      <c r="WRN35" s="84"/>
      <c r="WRO35" s="84"/>
      <c r="WRP35" s="84"/>
      <c r="WRQ35" s="84"/>
      <c r="WRR35" s="84"/>
      <c r="WRS35" s="84"/>
      <c r="WRT35" s="84"/>
      <c r="WRU35" s="84"/>
      <c r="WRV35" s="84"/>
      <c r="WRW35" s="84"/>
      <c r="WRX35" s="84"/>
      <c r="WRY35" s="84"/>
      <c r="WRZ35" s="84"/>
      <c r="WSA35" s="84"/>
      <c r="WSB35" s="84"/>
      <c r="WSC35" s="84"/>
      <c r="WSD35" s="84"/>
      <c r="WSE35" s="84"/>
      <c r="WSF35" s="84"/>
      <c r="WSG35" s="84"/>
      <c r="WSH35" s="84"/>
      <c r="WSI35" s="84"/>
      <c r="WSJ35" s="84"/>
      <c r="WSK35" s="84"/>
      <c r="WSL35" s="84"/>
      <c r="WSM35" s="84"/>
      <c r="WSN35" s="84"/>
      <c r="WSO35" s="84"/>
      <c r="WSP35" s="84"/>
      <c r="WSQ35" s="84"/>
      <c r="WSR35" s="84"/>
      <c r="WSS35" s="84"/>
      <c r="WST35" s="84"/>
      <c r="WSU35" s="84"/>
      <c r="WSV35" s="84"/>
      <c r="WSW35" s="84"/>
      <c r="WSX35" s="84"/>
      <c r="WSY35" s="84"/>
      <c r="WSZ35" s="84"/>
      <c r="WTA35" s="84"/>
      <c r="WTB35" s="84"/>
      <c r="WTC35" s="84"/>
      <c r="WTD35" s="84"/>
      <c r="WTE35" s="84"/>
      <c r="WTF35" s="84"/>
      <c r="WTG35" s="84"/>
      <c r="WTH35" s="84"/>
      <c r="WTI35" s="84"/>
      <c r="WTJ35" s="84"/>
      <c r="WTK35" s="84"/>
      <c r="WTL35" s="84"/>
      <c r="WTM35" s="84"/>
      <c r="WTN35" s="84"/>
      <c r="WTO35" s="84"/>
      <c r="WTP35" s="84"/>
      <c r="WTQ35" s="84"/>
      <c r="WTR35" s="84"/>
      <c r="WTS35" s="84"/>
      <c r="WTT35" s="84"/>
      <c r="WTU35" s="84"/>
      <c r="WTV35" s="84"/>
      <c r="WTW35" s="84"/>
      <c r="WTX35" s="84"/>
      <c r="WTY35" s="84"/>
      <c r="WTZ35" s="84"/>
      <c r="WUA35" s="84"/>
      <c r="WUB35" s="84"/>
      <c r="WUC35" s="84"/>
      <c r="WUD35" s="84"/>
      <c r="WUE35" s="84"/>
      <c r="WUF35" s="84"/>
      <c r="WUG35" s="84"/>
      <c r="WUH35" s="84"/>
      <c r="WUI35" s="84"/>
      <c r="WUJ35" s="84"/>
      <c r="WUK35" s="84"/>
      <c r="WUL35" s="84"/>
      <c r="WUM35" s="84"/>
      <c r="WUN35" s="84"/>
      <c r="WUO35" s="84"/>
      <c r="WUP35" s="84"/>
      <c r="WUQ35" s="84"/>
      <c r="WUR35" s="84"/>
      <c r="WUS35" s="84"/>
      <c r="WUT35" s="84"/>
      <c r="WUU35" s="84"/>
      <c r="WUV35" s="84"/>
      <c r="WUW35" s="84"/>
      <c r="WUX35" s="84"/>
      <c r="WUY35" s="84"/>
      <c r="WUZ35" s="84"/>
      <c r="WVA35" s="84"/>
      <c r="WVB35" s="84"/>
      <c r="WVC35" s="84"/>
      <c r="WVD35" s="84"/>
      <c r="WVE35" s="84"/>
      <c r="WVF35" s="84"/>
      <c r="WVG35" s="84"/>
      <c r="WVH35" s="84"/>
      <c r="WVI35" s="84"/>
      <c r="WVJ35" s="84"/>
      <c r="WVK35" s="84"/>
      <c r="WVL35" s="84"/>
      <c r="WVM35" s="84"/>
      <c r="WVN35" s="84"/>
      <c r="WVO35" s="84"/>
      <c r="WVP35" s="84"/>
      <c r="WVQ35" s="84"/>
      <c r="WVR35" s="84"/>
      <c r="WVS35" s="84"/>
      <c r="WVT35" s="84"/>
      <c r="WVU35" s="84"/>
      <c r="WVV35" s="84"/>
      <c r="WVW35" s="84"/>
      <c r="WVX35" s="84"/>
      <c r="WVY35" s="84"/>
      <c r="WVZ35" s="84"/>
      <c r="WWA35" s="84"/>
      <c r="WWB35" s="84"/>
      <c r="WWC35" s="84"/>
      <c r="WWD35" s="84"/>
      <c r="WWE35" s="84"/>
      <c r="WWF35" s="84"/>
      <c r="WWG35" s="84"/>
      <c r="WWH35" s="84"/>
      <c r="WWI35" s="84"/>
      <c r="WWJ35" s="84"/>
      <c r="WWK35" s="84"/>
      <c r="WWL35" s="84"/>
      <c r="WWM35" s="84"/>
      <c r="WWN35" s="84"/>
      <c r="WWO35" s="84"/>
      <c r="WWP35" s="84"/>
      <c r="WWQ35" s="84"/>
      <c r="WWR35" s="84"/>
      <c r="WWS35" s="84"/>
      <c r="WWT35" s="84"/>
      <c r="WWU35" s="84"/>
      <c r="WWV35" s="84"/>
      <c r="WWW35" s="84"/>
      <c r="WWX35" s="84"/>
      <c r="WWY35" s="84"/>
      <c r="WWZ35" s="84"/>
      <c r="WXA35" s="84"/>
      <c r="WXB35" s="84"/>
      <c r="WXC35" s="84"/>
      <c r="WXD35" s="84"/>
      <c r="WXE35" s="84"/>
      <c r="WXF35" s="84"/>
      <c r="WXG35" s="84"/>
      <c r="WXH35" s="84"/>
      <c r="WXI35" s="84"/>
      <c r="WXJ35" s="84"/>
      <c r="WXK35" s="84"/>
      <c r="WXL35" s="84"/>
      <c r="WXM35" s="84"/>
      <c r="WXN35" s="84"/>
      <c r="WXO35" s="84"/>
      <c r="WXP35" s="84"/>
      <c r="WXQ35" s="84"/>
      <c r="WXR35" s="84"/>
      <c r="WXS35" s="84"/>
      <c r="WXT35" s="84"/>
      <c r="WXU35" s="84"/>
      <c r="WXV35" s="84"/>
      <c r="WXW35" s="84"/>
      <c r="WXX35" s="84"/>
      <c r="WXY35" s="84"/>
      <c r="WXZ35" s="84"/>
      <c r="WYA35" s="84"/>
      <c r="WYB35" s="84"/>
      <c r="WYC35" s="84"/>
      <c r="WYD35" s="84"/>
      <c r="WYE35" s="84"/>
      <c r="WYF35" s="84"/>
      <c r="WYG35" s="84"/>
      <c r="WYH35" s="84"/>
      <c r="WYI35" s="84"/>
      <c r="WYJ35" s="84"/>
      <c r="WYK35" s="84"/>
      <c r="WYL35" s="84"/>
      <c r="WYM35" s="84"/>
      <c r="WYN35" s="84"/>
      <c r="WYO35" s="84"/>
      <c r="WYP35" s="84"/>
      <c r="WYQ35" s="84"/>
      <c r="WYR35" s="84"/>
      <c r="WYS35" s="84"/>
      <c r="WYT35" s="84"/>
      <c r="WYU35" s="84"/>
      <c r="WYV35" s="84"/>
      <c r="WYW35" s="84"/>
      <c r="WYX35" s="84"/>
      <c r="WYY35" s="84"/>
      <c r="WYZ35" s="84"/>
      <c r="WZA35" s="84"/>
      <c r="WZB35" s="84"/>
      <c r="WZC35" s="84"/>
      <c r="WZD35" s="84"/>
      <c r="WZE35" s="84"/>
      <c r="WZF35" s="84"/>
      <c r="WZG35" s="84"/>
      <c r="WZH35" s="84"/>
      <c r="WZI35" s="84"/>
      <c r="WZJ35" s="84"/>
      <c r="WZK35" s="84"/>
      <c r="WZL35" s="84"/>
      <c r="WZM35" s="84"/>
      <c r="WZN35" s="84"/>
      <c r="WZO35" s="84"/>
      <c r="WZP35" s="84"/>
      <c r="WZQ35" s="84"/>
      <c r="WZR35" s="84"/>
      <c r="WZS35" s="84"/>
      <c r="WZT35" s="84"/>
      <c r="WZU35" s="84"/>
      <c r="WZV35" s="84"/>
      <c r="WZW35" s="84"/>
      <c r="WZX35" s="84"/>
      <c r="WZY35" s="84"/>
      <c r="WZZ35" s="84"/>
      <c r="XAA35" s="84"/>
      <c r="XAB35" s="84"/>
      <c r="XAC35" s="84"/>
      <c r="XAD35" s="84"/>
      <c r="XAE35" s="84"/>
      <c r="XAF35" s="84"/>
      <c r="XAG35" s="84"/>
      <c r="XAH35" s="84"/>
      <c r="XAI35" s="84"/>
      <c r="XAJ35" s="84"/>
      <c r="XAK35" s="84"/>
      <c r="XAL35" s="84"/>
      <c r="XAM35" s="84"/>
      <c r="XAN35" s="84"/>
      <c r="XAO35" s="84"/>
      <c r="XAP35" s="84"/>
      <c r="XAQ35" s="84"/>
      <c r="XAR35" s="84"/>
      <c r="XAS35" s="84"/>
      <c r="XAT35" s="84"/>
      <c r="XAU35" s="84"/>
      <c r="XAV35" s="84"/>
      <c r="XAW35" s="84"/>
      <c r="XAX35" s="84"/>
      <c r="XAY35" s="84"/>
      <c r="XAZ35" s="84"/>
      <c r="XBA35" s="84"/>
      <c r="XBB35" s="84"/>
      <c r="XBC35" s="84"/>
      <c r="XBD35" s="84"/>
      <c r="XBE35" s="84"/>
      <c r="XBF35" s="84"/>
      <c r="XBG35" s="84"/>
      <c r="XBH35" s="84"/>
      <c r="XBI35" s="84"/>
      <c r="XBJ35" s="84"/>
      <c r="XBK35" s="84"/>
      <c r="XBL35" s="84"/>
      <c r="XBM35" s="84"/>
      <c r="XBN35" s="84"/>
      <c r="XBO35" s="84"/>
      <c r="XBP35" s="84"/>
      <c r="XBQ35" s="84"/>
      <c r="XBR35" s="84"/>
      <c r="XBS35" s="84"/>
      <c r="XBT35" s="84"/>
      <c r="XBU35" s="84"/>
      <c r="XBV35" s="84"/>
      <c r="XBW35" s="84"/>
      <c r="XBX35" s="84"/>
      <c r="XBY35" s="84"/>
      <c r="XBZ35" s="84"/>
      <c r="XCA35" s="84"/>
      <c r="XCB35" s="84"/>
      <c r="XCC35" s="84"/>
      <c r="XCD35" s="84"/>
      <c r="XCE35" s="84"/>
      <c r="XCF35" s="84"/>
      <c r="XCG35" s="84"/>
      <c r="XCH35" s="84"/>
      <c r="XCI35" s="84"/>
      <c r="XCJ35" s="84"/>
      <c r="XCK35" s="84"/>
      <c r="XCL35" s="84"/>
      <c r="XCM35" s="84"/>
      <c r="XCN35" s="84"/>
      <c r="XCO35" s="84"/>
      <c r="XCP35" s="84"/>
      <c r="XCQ35" s="84"/>
      <c r="XCR35" s="84"/>
      <c r="XCS35" s="84"/>
      <c r="XCT35" s="84"/>
      <c r="XCU35" s="84"/>
      <c r="XCV35" s="84"/>
      <c r="XCW35" s="84"/>
      <c r="XCX35" s="84"/>
      <c r="XCY35" s="84"/>
      <c r="XCZ35" s="84"/>
      <c r="XDA35" s="84"/>
      <c r="XDB35" s="84"/>
      <c r="XDC35" s="84"/>
      <c r="XDD35" s="84"/>
      <c r="XDE35" s="84"/>
      <c r="XDF35" s="84"/>
      <c r="XDG35" s="84"/>
      <c r="XDH35" s="84"/>
      <c r="XDI35" s="84"/>
      <c r="XDJ35" s="84"/>
      <c r="XDK35" s="84"/>
      <c r="XDL35" s="84"/>
      <c r="XDM35" s="84"/>
      <c r="XDN35" s="84"/>
      <c r="XDO35" s="84"/>
      <c r="XDP35" s="84"/>
      <c r="XDQ35" s="84"/>
      <c r="XDR35" s="84"/>
      <c r="XDS35" s="84"/>
      <c r="XDT35" s="84"/>
      <c r="XDU35" s="84"/>
      <c r="XDV35" s="84"/>
      <c r="XDW35" s="84"/>
      <c r="XDX35" s="84"/>
      <c r="XDY35" s="84"/>
      <c r="XDZ35" s="84"/>
      <c r="XEA35" s="84"/>
      <c r="XEB35" s="84"/>
      <c r="XEC35" s="84"/>
      <c r="XED35" s="84"/>
      <c r="XEE35" s="84"/>
      <c r="XEF35" s="84"/>
      <c r="XEG35" s="84"/>
      <c r="XEH35" s="84"/>
      <c r="XEI35" s="84"/>
      <c r="XEJ35" s="84"/>
      <c r="XEK35" s="84"/>
      <c r="XEL35" s="84"/>
      <c r="XEM35" s="84"/>
      <c r="XEN35" s="84"/>
      <c r="XEO35" s="84"/>
      <c r="XEP35" s="84"/>
      <c r="XEQ35" s="84"/>
      <c r="XER35" s="84"/>
      <c r="XES35" s="84"/>
      <c r="XET35" s="84"/>
      <c r="XEU35" s="84"/>
      <c r="XEV35" s="84"/>
      <c r="XEW35" s="84"/>
      <c r="XEX35" s="84"/>
    </row>
    <row r="36" spans="1:16378" s="3" customFormat="1" ht="12.75" x14ac:dyDescent="0.2">
      <c r="A36" s="1"/>
      <c r="B36" s="2"/>
      <c r="G36" s="5"/>
      <c r="H36" s="4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24"/>
      <c r="AO36" s="124"/>
      <c r="AP36" s="124"/>
      <c r="AQ36" s="265">
        <f t="shared" si="16"/>
        <v>0</v>
      </c>
      <c r="AR36" s="198">
        <f t="shared" si="17"/>
        <v>0</v>
      </c>
      <c r="AS36" s="198">
        <f t="shared" si="18"/>
        <v>0</v>
      </c>
      <c r="AT36" s="198">
        <f t="shared" si="19"/>
        <v>0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  <c r="WZ36" s="84"/>
      <c r="XA36" s="84"/>
      <c r="XB36" s="84"/>
      <c r="XC36" s="84"/>
      <c r="XD36" s="84"/>
      <c r="XE36" s="84"/>
      <c r="XF36" s="84"/>
      <c r="XG36" s="84"/>
      <c r="XH36" s="84"/>
      <c r="XI36" s="84"/>
      <c r="XJ36" s="84"/>
      <c r="XK36" s="84"/>
      <c r="XL36" s="84"/>
      <c r="XM36" s="84"/>
      <c r="XN36" s="84"/>
      <c r="XO36" s="84"/>
      <c r="XP36" s="84"/>
      <c r="XQ36" s="84"/>
      <c r="XR36" s="84"/>
      <c r="XS36" s="84"/>
      <c r="XT36" s="84"/>
      <c r="XU36" s="84"/>
      <c r="XV36" s="84"/>
      <c r="XW36" s="84"/>
      <c r="XX36" s="84"/>
      <c r="XY36" s="84"/>
      <c r="XZ36" s="84"/>
      <c r="YA36" s="84"/>
      <c r="YB36" s="84"/>
      <c r="YC36" s="84"/>
      <c r="YD36" s="84"/>
      <c r="YE36" s="84"/>
      <c r="YF36" s="84"/>
      <c r="YG36" s="84"/>
      <c r="YH36" s="84"/>
      <c r="YI36" s="84"/>
      <c r="YJ36" s="84"/>
      <c r="YK36" s="84"/>
      <c r="YL36" s="84"/>
      <c r="YM36" s="84"/>
      <c r="YN36" s="84"/>
      <c r="YO36" s="84"/>
      <c r="YP36" s="84"/>
      <c r="YQ36" s="84"/>
      <c r="YR36" s="84"/>
      <c r="YS36" s="84"/>
      <c r="YT36" s="84"/>
      <c r="YU36" s="84"/>
      <c r="YV36" s="84"/>
      <c r="YW36" s="84"/>
      <c r="YX36" s="84"/>
      <c r="YY36" s="84"/>
      <c r="YZ36" s="84"/>
      <c r="ZA36" s="84"/>
      <c r="ZB36" s="84"/>
      <c r="ZC36" s="84"/>
      <c r="ZD36" s="84"/>
      <c r="ZE36" s="84"/>
      <c r="ZF36" s="84"/>
      <c r="ZG36" s="84"/>
      <c r="ZH36" s="84"/>
      <c r="ZI36" s="84"/>
      <c r="ZJ36" s="84"/>
      <c r="ZK36" s="84"/>
      <c r="ZL36" s="84"/>
      <c r="ZM36" s="84"/>
      <c r="ZN36" s="84"/>
      <c r="ZO36" s="84"/>
      <c r="ZP36" s="84"/>
      <c r="ZQ36" s="84"/>
      <c r="ZR36" s="84"/>
      <c r="ZS36" s="84"/>
      <c r="ZT36" s="84"/>
      <c r="ZU36" s="84"/>
      <c r="ZV36" s="84"/>
      <c r="ZW36" s="84"/>
      <c r="ZX36" s="84"/>
      <c r="ZY36" s="84"/>
      <c r="ZZ36" s="84"/>
      <c r="AAA36" s="84"/>
      <c r="AAB36" s="84"/>
      <c r="AAC36" s="84"/>
      <c r="AAD36" s="84"/>
      <c r="AAE36" s="84"/>
      <c r="AAF36" s="84"/>
      <c r="AAG36" s="84"/>
      <c r="AAH36" s="84"/>
      <c r="AAI36" s="84"/>
      <c r="AAJ36" s="84"/>
      <c r="AAK36" s="84"/>
      <c r="AAL36" s="84"/>
      <c r="AAM36" s="84"/>
      <c r="AAN36" s="84"/>
      <c r="AAO36" s="84"/>
      <c r="AAP36" s="84"/>
      <c r="AAQ36" s="84"/>
      <c r="AAR36" s="84"/>
      <c r="AAS36" s="84"/>
      <c r="AAT36" s="84"/>
      <c r="AAU36" s="84"/>
      <c r="AAV36" s="84"/>
      <c r="AAW36" s="84"/>
      <c r="AAX36" s="84"/>
      <c r="AAY36" s="84"/>
      <c r="AAZ36" s="84"/>
      <c r="ABA36" s="84"/>
      <c r="ABB36" s="84"/>
      <c r="ABC36" s="84"/>
      <c r="ABD36" s="84"/>
      <c r="ABE36" s="84"/>
      <c r="ABF36" s="84"/>
      <c r="ABG36" s="84"/>
      <c r="ABH36" s="84"/>
      <c r="ABI36" s="84"/>
      <c r="ABJ36" s="84"/>
      <c r="ABK36" s="84"/>
      <c r="ABL36" s="84"/>
      <c r="ABM36" s="84"/>
      <c r="ABN36" s="84"/>
      <c r="ABO36" s="84"/>
      <c r="ABP36" s="84"/>
      <c r="ABQ36" s="84"/>
      <c r="ABR36" s="84"/>
      <c r="ABS36" s="84"/>
      <c r="ABT36" s="84"/>
      <c r="ABU36" s="84"/>
      <c r="ABV36" s="84"/>
      <c r="ABW36" s="84"/>
      <c r="ABX36" s="84"/>
      <c r="ABY36" s="84"/>
      <c r="ABZ36" s="84"/>
      <c r="ACA36" s="84"/>
      <c r="ACB36" s="84"/>
      <c r="ACC36" s="84"/>
      <c r="ACD36" s="84"/>
      <c r="ACE36" s="84"/>
      <c r="ACF36" s="84"/>
      <c r="ACG36" s="84"/>
      <c r="ACH36" s="84"/>
      <c r="ACI36" s="84"/>
      <c r="ACJ36" s="84"/>
      <c r="ACK36" s="84"/>
      <c r="ACL36" s="84"/>
      <c r="ACM36" s="84"/>
      <c r="ACN36" s="84"/>
      <c r="ACO36" s="84"/>
      <c r="ACP36" s="84"/>
      <c r="ACQ36" s="84"/>
      <c r="ACR36" s="84"/>
      <c r="ACS36" s="84"/>
      <c r="ACT36" s="84"/>
      <c r="ACU36" s="84"/>
      <c r="ACV36" s="84"/>
      <c r="ACW36" s="84"/>
      <c r="ACX36" s="84"/>
      <c r="ACY36" s="84"/>
      <c r="ACZ36" s="84"/>
      <c r="ADA36" s="84"/>
      <c r="ADB36" s="84"/>
      <c r="ADC36" s="84"/>
      <c r="ADD36" s="84"/>
      <c r="ADE36" s="84"/>
      <c r="ADF36" s="84"/>
      <c r="ADG36" s="84"/>
      <c r="ADH36" s="84"/>
      <c r="ADI36" s="84"/>
      <c r="ADJ36" s="84"/>
      <c r="ADK36" s="84"/>
      <c r="ADL36" s="84"/>
      <c r="ADM36" s="84"/>
      <c r="ADN36" s="84"/>
      <c r="ADO36" s="84"/>
      <c r="ADP36" s="84"/>
      <c r="ADQ36" s="84"/>
      <c r="ADR36" s="84"/>
      <c r="ADS36" s="84"/>
      <c r="ADT36" s="84"/>
      <c r="ADU36" s="84"/>
      <c r="ADV36" s="84"/>
      <c r="ADW36" s="84"/>
      <c r="ADX36" s="84"/>
      <c r="ADY36" s="84"/>
      <c r="ADZ36" s="84"/>
      <c r="AEA36" s="84"/>
      <c r="AEB36" s="84"/>
      <c r="AEC36" s="84"/>
      <c r="AED36" s="84"/>
      <c r="AEE36" s="84"/>
      <c r="AEF36" s="84"/>
      <c r="AEG36" s="84"/>
      <c r="AEH36" s="84"/>
      <c r="AEI36" s="84"/>
      <c r="AEJ36" s="84"/>
      <c r="AEK36" s="84"/>
      <c r="AEL36" s="84"/>
      <c r="AEM36" s="84"/>
      <c r="AEN36" s="84"/>
      <c r="AEO36" s="84"/>
      <c r="AEP36" s="84"/>
      <c r="AEQ36" s="84"/>
      <c r="AER36" s="84"/>
      <c r="AES36" s="84"/>
      <c r="AET36" s="84"/>
      <c r="AEU36" s="84"/>
      <c r="AEV36" s="84"/>
      <c r="AEW36" s="84"/>
      <c r="AEX36" s="84"/>
      <c r="AEY36" s="84"/>
      <c r="AEZ36" s="84"/>
      <c r="AFA36" s="84"/>
      <c r="AFB36" s="84"/>
      <c r="AFC36" s="84"/>
      <c r="AFD36" s="84"/>
      <c r="AFE36" s="84"/>
      <c r="AFF36" s="84"/>
      <c r="AFG36" s="84"/>
      <c r="AFH36" s="84"/>
      <c r="AFI36" s="84"/>
      <c r="AFJ36" s="84"/>
      <c r="AFK36" s="84"/>
      <c r="AFL36" s="84"/>
      <c r="AFM36" s="84"/>
      <c r="AFN36" s="84"/>
      <c r="AFO36" s="84"/>
      <c r="AFP36" s="84"/>
      <c r="AFQ36" s="84"/>
      <c r="AFR36" s="84"/>
      <c r="AFS36" s="84"/>
      <c r="AFT36" s="84"/>
      <c r="AFU36" s="84"/>
      <c r="AFV36" s="84"/>
      <c r="AFW36" s="84"/>
      <c r="AFX36" s="84"/>
      <c r="AFY36" s="84"/>
      <c r="AFZ36" s="84"/>
      <c r="AGA36" s="84"/>
      <c r="AGB36" s="84"/>
      <c r="AGC36" s="84"/>
      <c r="AGD36" s="84"/>
      <c r="AGE36" s="84"/>
      <c r="AGF36" s="84"/>
      <c r="AGG36" s="84"/>
      <c r="AGH36" s="84"/>
      <c r="AGI36" s="84"/>
      <c r="AGJ36" s="84"/>
      <c r="AGK36" s="84"/>
      <c r="AGL36" s="84"/>
      <c r="AGM36" s="84"/>
      <c r="AGN36" s="84"/>
      <c r="AGO36" s="84"/>
      <c r="AGP36" s="84"/>
      <c r="AGQ36" s="84"/>
      <c r="AGR36" s="84"/>
      <c r="AGS36" s="84"/>
      <c r="AGT36" s="84"/>
      <c r="AGU36" s="84"/>
      <c r="AGV36" s="84"/>
      <c r="AGW36" s="84"/>
      <c r="AGX36" s="84"/>
      <c r="AGY36" s="84"/>
      <c r="AGZ36" s="84"/>
      <c r="AHA36" s="84"/>
      <c r="AHB36" s="84"/>
      <c r="AHC36" s="84"/>
      <c r="AHD36" s="84"/>
      <c r="AHE36" s="84"/>
      <c r="AHF36" s="84"/>
      <c r="AHG36" s="84"/>
      <c r="AHH36" s="84"/>
      <c r="AHI36" s="84"/>
      <c r="AHJ36" s="84"/>
      <c r="AHK36" s="84"/>
      <c r="AHL36" s="84"/>
      <c r="AHM36" s="84"/>
      <c r="AHN36" s="84"/>
      <c r="AHO36" s="84"/>
      <c r="AHP36" s="84"/>
      <c r="AHQ36" s="84"/>
      <c r="AHR36" s="84"/>
      <c r="AHS36" s="84"/>
      <c r="AHT36" s="84"/>
      <c r="AHU36" s="84"/>
      <c r="AHV36" s="84"/>
      <c r="AHW36" s="84"/>
      <c r="AHX36" s="84"/>
      <c r="AHY36" s="84"/>
      <c r="AHZ36" s="84"/>
      <c r="AIA36" s="84"/>
      <c r="AIB36" s="84"/>
      <c r="AIC36" s="84"/>
      <c r="AID36" s="84"/>
      <c r="AIE36" s="84"/>
      <c r="AIF36" s="84"/>
      <c r="AIG36" s="84"/>
      <c r="AIH36" s="84"/>
      <c r="AII36" s="84"/>
      <c r="AIJ36" s="84"/>
      <c r="AIK36" s="84"/>
      <c r="AIL36" s="84"/>
      <c r="AIM36" s="84"/>
      <c r="AIN36" s="84"/>
      <c r="AIO36" s="84"/>
      <c r="AIP36" s="84"/>
      <c r="AIQ36" s="84"/>
      <c r="AIR36" s="84"/>
      <c r="AIS36" s="84"/>
      <c r="AIT36" s="84"/>
      <c r="AIU36" s="84"/>
      <c r="AIV36" s="84"/>
      <c r="AIW36" s="84"/>
      <c r="AIX36" s="84"/>
      <c r="AIY36" s="84"/>
      <c r="AIZ36" s="84"/>
      <c r="AJA36" s="84"/>
      <c r="AJB36" s="84"/>
      <c r="AJC36" s="84"/>
      <c r="AJD36" s="84"/>
      <c r="AJE36" s="84"/>
      <c r="AJF36" s="84"/>
      <c r="AJG36" s="84"/>
      <c r="AJH36" s="84"/>
      <c r="AJI36" s="84"/>
      <c r="AJJ36" s="84"/>
      <c r="AJK36" s="84"/>
      <c r="AJL36" s="84"/>
      <c r="AJM36" s="84"/>
      <c r="AJN36" s="84"/>
      <c r="AJO36" s="84"/>
      <c r="AJP36" s="84"/>
      <c r="AJQ36" s="84"/>
      <c r="AJR36" s="84"/>
      <c r="AJS36" s="84"/>
      <c r="AJT36" s="84"/>
      <c r="AJU36" s="84"/>
      <c r="AJV36" s="84"/>
      <c r="AJW36" s="84"/>
      <c r="AJX36" s="84"/>
      <c r="AJY36" s="84"/>
      <c r="AJZ36" s="84"/>
      <c r="AKA36" s="84"/>
      <c r="AKB36" s="84"/>
      <c r="AKC36" s="84"/>
      <c r="AKD36" s="84"/>
      <c r="AKE36" s="84"/>
      <c r="AKF36" s="84"/>
      <c r="AKG36" s="84"/>
      <c r="AKH36" s="84"/>
      <c r="AKI36" s="84"/>
      <c r="AKJ36" s="84"/>
      <c r="AKK36" s="84"/>
      <c r="AKL36" s="84"/>
      <c r="AKM36" s="84"/>
      <c r="AKN36" s="84"/>
      <c r="AKO36" s="84"/>
      <c r="AKP36" s="84"/>
      <c r="AKQ36" s="84"/>
      <c r="AKR36" s="84"/>
      <c r="AKS36" s="84"/>
      <c r="AKT36" s="84"/>
      <c r="AKU36" s="84"/>
      <c r="AKV36" s="84"/>
      <c r="AKW36" s="84"/>
      <c r="AKX36" s="84"/>
      <c r="AKY36" s="84"/>
      <c r="AKZ36" s="84"/>
      <c r="ALA36" s="84"/>
      <c r="ALB36" s="84"/>
      <c r="ALC36" s="84"/>
      <c r="ALD36" s="84"/>
      <c r="ALE36" s="84"/>
      <c r="ALF36" s="84"/>
      <c r="ALG36" s="84"/>
      <c r="ALH36" s="84"/>
      <c r="ALI36" s="84"/>
      <c r="ALJ36" s="84"/>
      <c r="ALK36" s="84"/>
      <c r="ALL36" s="84"/>
      <c r="ALM36" s="84"/>
      <c r="ALN36" s="84"/>
      <c r="ALO36" s="84"/>
      <c r="ALP36" s="84"/>
      <c r="ALQ36" s="84"/>
      <c r="ALR36" s="84"/>
      <c r="ALS36" s="84"/>
      <c r="ALT36" s="84"/>
      <c r="ALU36" s="84"/>
      <c r="ALV36" s="84"/>
      <c r="ALW36" s="84"/>
      <c r="ALX36" s="84"/>
      <c r="ALY36" s="84"/>
      <c r="ALZ36" s="84"/>
      <c r="AMA36" s="84"/>
      <c r="AMB36" s="84"/>
      <c r="AMC36" s="84"/>
      <c r="AMD36" s="84"/>
      <c r="AME36" s="84"/>
      <c r="AMF36" s="84"/>
      <c r="AMG36" s="84"/>
      <c r="AMH36" s="84"/>
      <c r="AMI36" s="84"/>
      <c r="AMJ36" s="84"/>
      <c r="AMK36" s="84"/>
      <c r="AML36" s="84"/>
      <c r="AMM36" s="84"/>
      <c r="AMN36" s="84"/>
      <c r="AMO36" s="84"/>
      <c r="AMP36" s="84"/>
      <c r="AMQ36" s="84"/>
      <c r="AMR36" s="84"/>
      <c r="AMS36" s="84"/>
      <c r="AMT36" s="84"/>
      <c r="AMU36" s="84"/>
      <c r="AMV36" s="84"/>
      <c r="AMW36" s="84"/>
      <c r="AMX36" s="84"/>
      <c r="AMY36" s="84"/>
      <c r="AMZ36" s="84"/>
      <c r="ANA36" s="84"/>
      <c r="ANB36" s="84"/>
      <c r="ANC36" s="84"/>
      <c r="AND36" s="84"/>
      <c r="ANE36" s="84"/>
      <c r="ANF36" s="84"/>
      <c r="ANG36" s="84"/>
      <c r="ANH36" s="84"/>
      <c r="ANI36" s="84"/>
      <c r="ANJ36" s="84"/>
      <c r="ANK36" s="84"/>
      <c r="ANL36" s="84"/>
      <c r="ANM36" s="84"/>
      <c r="ANN36" s="84"/>
      <c r="ANO36" s="84"/>
      <c r="ANP36" s="84"/>
      <c r="ANQ36" s="84"/>
      <c r="ANR36" s="84"/>
      <c r="ANS36" s="84"/>
      <c r="ANT36" s="84"/>
      <c r="ANU36" s="84"/>
      <c r="ANV36" s="84"/>
      <c r="ANW36" s="84"/>
      <c r="ANX36" s="84"/>
      <c r="ANY36" s="84"/>
      <c r="ANZ36" s="84"/>
      <c r="AOA36" s="84"/>
      <c r="AOB36" s="84"/>
      <c r="AOC36" s="84"/>
      <c r="AOD36" s="84"/>
      <c r="AOE36" s="84"/>
      <c r="AOF36" s="84"/>
      <c r="AOG36" s="84"/>
      <c r="AOH36" s="84"/>
      <c r="AOI36" s="84"/>
      <c r="AOJ36" s="84"/>
      <c r="AOK36" s="84"/>
      <c r="AOL36" s="84"/>
      <c r="AOM36" s="84"/>
      <c r="AON36" s="84"/>
      <c r="AOO36" s="84"/>
      <c r="AOP36" s="84"/>
      <c r="AOQ36" s="84"/>
      <c r="AOR36" s="84"/>
      <c r="AOS36" s="84"/>
      <c r="AOT36" s="84"/>
      <c r="AOU36" s="84"/>
      <c r="AOV36" s="84"/>
      <c r="AOW36" s="84"/>
      <c r="AOX36" s="84"/>
      <c r="AOY36" s="84"/>
      <c r="AOZ36" s="84"/>
      <c r="APA36" s="84"/>
      <c r="APB36" s="84"/>
      <c r="APC36" s="84"/>
      <c r="APD36" s="84"/>
      <c r="APE36" s="84"/>
      <c r="APF36" s="84"/>
      <c r="APG36" s="84"/>
      <c r="APH36" s="84"/>
      <c r="API36" s="84"/>
      <c r="APJ36" s="84"/>
      <c r="APK36" s="84"/>
      <c r="APL36" s="84"/>
      <c r="APM36" s="84"/>
      <c r="APN36" s="84"/>
      <c r="APO36" s="84"/>
      <c r="APP36" s="84"/>
      <c r="APQ36" s="84"/>
      <c r="APR36" s="84"/>
      <c r="APS36" s="84"/>
      <c r="APT36" s="84"/>
      <c r="APU36" s="84"/>
      <c r="APV36" s="84"/>
      <c r="APW36" s="84"/>
      <c r="APX36" s="84"/>
      <c r="APY36" s="84"/>
      <c r="APZ36" s="84"/>
      <c r="AQA36" s="84"/>
      <c r="AQB36" s="84"/>
      <c r="AQC36" s="84"/>
      <c r="AQD36" s="84"/>
      <c r="AQE36" s="84"/>
      <c r="AQF36" s="84"/>
      <c r="AQG36" s="84"/>
      <c r="AQH36" s="84"/>
      <c r="AQI36" s="84"/>
      <c r="AQJ36" s="84"/>
      <c r="AQK36" s="84"/>
      <c r="AQL36" s="84"/>
      <c r="AQM36" s="84"/>
      <c r="AQN36" s="84"/>
      <c r="AQO36" s="84"/>
      <c r="AQP36" s="84"/>
      <c r="AQQ36" s="84"/>
      <c r="AQR36" s="84"/>
      <c r="AQS36" s="84"/>
      <c r="AQT36" s="84"/>
      <c r="AQU36" s="84"/>
      <c r="AQV36" s="84"/>
      <c r="AQW36" s="84"/>
      <c r="AQX36" s="84"/>
      <c r="AQY36" s="84"/>
      <c r="AQZ36" s="84"/>
      <c r="ARA36" s="84"/>
      <c r="ARB36" s="84"/>
      <c r="ARC36" s="84"/>
      <c r="ARD36" s="84"/>
      <c r="ARE36" s="84"/>
      <c r="ARF36" s="84"/>
      <c r="ARG36" s="84"/>
      <c r="ARH36" s="84"/>
      <c r="ARI36" s="84"/>
      <c r="ARJ36" s="84"/>
      <c r="ARK36" s="84"/>
      <c r="ARL36" s="84"/>
      <c r="ARM36" s="84"/>
      <c r="ARN36" s="84"/>
      <c r="ARO36" s="84"/>
      <c r="ARP36" s="84"/>
      <c r="ARQ36" s="84"/>
      <c r="ARR36" s="84"/>
      <c r="ARS36" s="84"/>
      <c r="ART36" s="84"/>
      <c r="ARU36" s="84"/>
      <c r="ARV36" s="84"/>
      <c r="ARW36" s="84"/>
      <c r="ARX36" s="84"/>
      <c r="ARY36" s="84"/>
      <c r="ARZ36" s="84"/>
      <c r="ASA36" s="84"/>
      <c r="ASB36" s="84"/>
      <c r="ASC36" s="84"/>
      <c r="ASD36" s="84"/>
      <c r="ASE36" s="84"/>
      <c r="ASF36" s="84"/>
      <c r="ASG36" s="84"/>
      <c r="ASH36" s="84"/>
      <c r="ASI36" s="84"/>
      <c r="ASJ36" s="84"/>
      <c r="ASK36" s="84"/>
      <c r="ASL36" s="84"/>
      <c r="ASM36" s="84"/>
      <c r="ASN36" s="84"/>
      <c r="ASO36" s="84"/>
      <c r="ASP36" s="84"/>
      <c r="ASQ36" s="84"/>
      <c r="ASR36" s="84"/>
      <c r="ASS36" s="84"/>
      <c r="AST36" s="84"/>
      <c r="ASU36" s="84"/>
      <c r="ASV36" s="84"/>
      <c r="ASW36" s="84"/>
      <c r="ASX36" s="84"/>
      <c r="ASY36" s="84"/>
      <c r="ASZ36" s="84"/>
      <c r="ATA36" s="84"/>
      <c r="ATB36" s="84"/>
      <c r="ATC36" s="84"/>
      <c r="ATD36" s="84"/>
      <c r="ATE36" s="84"/>
      <c r="ATF36" s="84"/>
      <c r="ATG36" s="84"/>
      <c r="ATH36" s="84"/>
      <c r="ATI36" s="84"/>
      <c r="ATJ36" s="84"/>
      <c r="ATK36" s="84"/>
      <c r="ATL36" s="84"/>
      <c r="ATM36" s="84"/>
      <c r="ATN36" s="84"/>
      <c r="ATO36" s="84"/>
      <c r="ATP36" s="84"/>
      <c r="ATQ36" s="84"/>
      <c r="ATR36" s="84"/>
      <c r="ATS36" s="84"/>
      <c r="ATT36" s="84"/>
      <c r="ATU36" s="84"/>
      <c r="ATV36" s="84"/>
      <c r="ATW36" s="84"/>
      <c r="ATX36" s="84"/>
      <c r="ATY36" s="84"/>
      <c r="ATZ36" s="84"/>
      <c r="AUA36" s="84"/>
      <c r="AUB36" s="84"/>
      <c r="AUC36" s="84"/>
      <c r="AUD36" s="84"/>
      <c r="AUE36" s="84"/>
      <c r="AUF36" s="84"/>
      <c r="AUG36" s="84"/>
      <c r="AUH36" s="84"/>
      <c r="AUI36" s="84"/>
      <c r="AUJ36" s="84"/>
      <c r="AUK36" s="84"/>
      <c r="AUL36" s="84"/>
      <c r="AUM36" s="84"/>
      <c r="AUN36" s="84"/>
      <c r="AUO36" s="84"/>
      <c r="AUP36" s="84"/>
      <c r="AUQ36" s="84"/>
      <c r="AUR36" s="84"/>
      <c r="AUS36" s="84"/>
      <c r="AUT36" s="84"/>
      <c r="AUU36" s="84"/>
      <c r="AUV36" s="84"/>
      <c r="AUW36" s="84"/>
      <c r="AUX36" s="84"/>
      <c r="AUY36" s="84"/>
      <c r="AUZ36" s="84"/>
      <c r="AVA36" s="84"/>
      <c r="AVB36" s="84"/>
      <c r="AVC36" s="84"/>
      <c r="AVD36" s="84"/>
      <c r="AVE36" s="84"/>
      <c r="AVF36" s="84"/>
      <c r="AVG36" s="84"/>
      <c r="AVH36" s="84"/>
      <c r="AVI36" s="84"/>
      <c r="AVJ36" s="84"/>
      <c r="AVK36" s="84"/>
      <c r="AVL36" s="84"/>
      <c r="AVM36" s="84"/>
      <c r="AVN36" s="84"/>
      <c r="AVO36" s="84"/>
      <c r="AVP36" s="84"/>
      <c r="AVQ36" s="84"/>
      <c r="AVR36" s="84"/>
      <c r="AVS36" s="84"/>
      <c r="AVT36" s="84"/>
      <c r="AVU36" s="84"/>
      <c r="AVV36" s="84"/>
      <c r="AVW36" s="84"/>
      <c r="AVX36" s="84"/>
      <c r="AVY36" s="84"/>
      <c r="AVZ36" s="84"/>
      <c r="AWA36" s="84"/>
      <c r="AWB36" s="84"/>
      <c r="AWC36" s="84"/>
      <c r="AWD36" s="84"/>
      <c r="AWE36" s="84"/>
      <c r="AWF36" s="84"/>
      <c r="AWG36" s="84"/>
      <c r="AWH36" s="84"/>
      <c r="AWI36" s="84"/>
      <c r="AWJ36" s="84"/>
      <c r="AWK36" s="84"/>
      <c r="AWL36" s="84"/>
      <c r="AWM36" s="84"/>
      <c r="AWN36" s="84"/>
      <c r="AWO36" s="84"/>
      <c r="AWP36" s="84"/>
      <c r="AWQ36" s="84"/>
      <c r="AWR36" s="84"/>
      <c r="AWS36" s="84"/>
      <c r="AWT36" s="84"/>
      <c r="AWU36" s="84"/>
      <c r="AWV36" s="84"/>
      <c r="AWW36" s="84"/>
      <c r="AWX36" s="84"/>
      <c r="AWY36" s="84"/>
      <c r="AWZ36" s="84"/>
      <c r="AXA36" s="84"/>
      <c r="AXB36" s="84"/>
      <c r="AXC36" s="84"/>
      <c r="AXD36" s="84"/>
      <c r="AXE36" s="84"/>
      <c r="AXF36" s="84"/>
      <c r="AXG36" s="84"/>
      <c r="AXH36" s="84"/>
      <c r="AXI36" s="84"/>
      <c r="AXJ36" s="84"/>
      <c r="AXK36" s="84"/>
      <c r="AXL36" s="84"/>
      <c r="AXM36" s="84"/>
      <c r="AXN36" s="84"/>
      <c r="AXO36" s="84"/>
      <c r="AXP36" s="84"/>
      <c r="AXQ36" s="84"/>
      <c r="AXR36" s="84"/>
      <c r="AXS36" s="84"/>
      <c r="AXT36" s="84"/>
      <c r="AXU36" s="84"/>
      <c r="AXV36" s="84"/>
      <c r="AXW36" s="84"/>
      <c r="AXX36" s="84"/>
      <c r="AXY36" s="84"/>
      <c r="AXZ36" s="84"/>
      <c r="AYA36" s="84"/>
      <c r="AYB36" s="84"/>
      <c r="AYC36" s="84"/>
      <c r="AYD36" s="84"/>
      <c r="AYE36" s="84"/>
      <c r="AYF36" s="84"/>
      <c r="AYG36" s="84"/>
      <c r="AYH36" s="84"/>
      <c r="AYI36" s="84"/>
      <c r="AYJ36" s="84"/>
      <c r="AYK36" s="84"/>
      <c r="AYL36" s="84"/>
      <c r="AYM36" s="84"/>
      <c r="AYN36" s="84"/>
      <c r="AYO36" s="84"/>
      <c r="AYP36" s="84"/>
      <c r="AYQ36" s="84"/>
      <c r="AYR36" s="84"/>
      <c r="AYS36" s="84"/>
      <c r="AYT36" s="84"/>
      <c r="AYU36" s="84"/>
      <c r="AYV36" s="84"/>
      <c r="AYW36" s="84"/>
      <c r="AYX36" s="84"/>
      <c r="AYY36" s="84"/>
      <c r="AYZ36" s="84"/>
      <c r="AZA36" s="84"/>
      <c r="AZB36" s="84"/>
      <c r="AZC36" s="84"/>
      <c r="AZD36" s="84"/>
      <c r="AZE36" s="84"/>
      <c r="AZF36" s="84"/>
      <c r="AZG36" s="84"/>
      <c r="AZH36" s="84"/>
      <c r="AZI36" s="84"/>
      <c r="AZJ36" s="84"/>
      <c r="AZK36" s="84"/>
      <c r="AZL36" s="84"/>
      <c r="AZM36" s="84"/>
      <c r="AZN36" s="84"/>
      <c r="AZO36" s="84"/>
      <c r="AZP36" s="84"/>
      <c r="AZQ36" s="84"/>
      <c r="AZR36" s="84"/>
      <c r="AZS36" s="84"/>
      <c r="AZT36" s="84"/>
      <c r="AZU36" s="84"/>
      <c r="AZV36" s="84"/>
      <c r="AZW36" s="84"/>
      <c r="AZX36" s="84"/>
      <c r="AZY36" s="84"/>
      <c r="AZZ36" s="84"/>
      <c r="BAA36" s="84"/>
      <c r="BAB36" s="84"/>
      <c r="BAC36" s="84"/>
      <c r="BAD36" s="84"/>
      <c r="BAE36" s="84"/>
      <c r="BAF36" s="84"/>
      <c r="BAG36" s="84"/>
      <c r="BAH36" s="84"/>
      <c r="BAI36" s="84"/>
      <c r="BAJ36" s="84"/>
      <c r="BAK36" s="84"/>
      <c r="BAL36" s="84"/>
      <c r="BAM36" s="84"/>
      <c r="BAN36" s="84"/>
      <c r="BAO36" s="84"/>
      <c r="BAP36" s="84"/>
      <c r="BAQ36" s="84"/>
      <c r="BAR36" s="84"/>
      <c r="BAS36" s="84"/>
      <c r="BAT36" s="84"/>
      <c r="BAU36" s="84"/>
      <c r="BAV36" s="84"/>
      <c r="BAW36" s="84"/>
      <c r="BAX36" s="84"/>
      <c r="BAY36" s="84"/>
      <c r="BAZ36" s="84"/>
      <c r="BBA36" s="84"/>
      <c r="BBB36" s="84"/>
      <c r="BBC36" s="84"/>
      <c r="BBD36" s="84"/>
      <c r="BBE36" s="84"/>
      <c r="BBF36" s="84"/>
      <c r="BBG36" s="84"/>
      <c r="BBH36" s="84"/>
      <c r="BBI36" s="84"/>
      <c r="BBJ36" s="84"/>
      <c r="BBK36" s="84"/>
      <c r="BBL36" s="84"/>
      <c r="BBM36" s="84"/>
      <c r="BBN36" s="84"/>
      <c r="BBO36" s="84"/>
      <c r="BBP36" s="84"/>
      <c r="BBQ36" s="84"/>
      <c r="BBR36" s="84"/>
      <c r="BBS36" s="84"/>
      <c r="BBT36" s="84"/>
      <c r="BBU36" s="84"/>
      <c r="BBV36" s="84"/>
      <c r="BBW36" s="84"/>
      <c r="BBX36" s="84"/>
      <c r="BBY36" s="84"/>
      <c r="BBZ36" s="84"/>
      <c r="BCA36" s="84"/>
      <c r="BCB36" s="84"/>
      <c r="BCC36" s="84"/>
      <c r="BCD36" s="84"/>
      <c r="BCE36" s="84"/>
      <c r="BCF36" s="84"/>
      <c r="BCG36" s="84"/>
      <c r="BCH36" s="84"/>
      <c r="BCI36" s="84"/>
      <c r="BCJ36" s="84"/>
      <c r="BCK36" s="84"/>
      <c r="BCL36" s="84"/>
      <c r="BCM36" s="84"/>
      <c r="BCN36" s="84"/>
      <c r="BCO36" s="84"/>
      <c r="BCP36" s="84"/>
      <c r="BCQ36" s="84"/>
      <c r="BCR36" s="84"/>
      <c r="BCS36" s="84"/>
      <c r="BCT36" s="84"/>
      <c r="BCU36" s="84"/>
      <c r="BCV36" s="84"/>
      <c r="BCW36" s="84"/>
      <c r="BCX36" s="84"/>
      <c r="BCY36" s="84"/>
      <c r="BCZ36" s="84"/>
      <c r="BDA36" s="84"/>
      <c r="BDB36" s="84"/>
      <c r="BDC36" s="84"/>
      <c r="BDD36" s="84"/>
      <c r="BDE36" s="84"/>
      <c r="BDF36" s="84"/>
      <c r="BDG36" s="84"/>
      <c r="BDH36" s="84"/>
      <c r="BDI36" s="84"/>
      <c r="BDJ36" s="84"/>
      <c r="BDK36" s="84"/>
      <c r="BDL36" s="84"/>
      <c r="BDM36" s="84"/>
      <c r="BDN36" s="84"/>
      <c r="BDO36" s="84"/>
      <c r="BDP36" s="84"/>
      <c r="BDQ36" s="84"/>
      <c r="BDR36" s="84"/>
      <c r="BDS36" s="84"/>
      <c r="BDT36" s="84"/>
      <c r="BDU36" s="84"/>
      <c r="BDV36" s="84"/>
      <c r="BDW36" s="84"/>
      <c r="BDX36" s="84"/>
      <c r="BDY36" s="84"/>
      <c r="BDZ36" s="84"/>
      <c r="BEA36" s="84"/>
      <c r="BEB36" s="84"/>
      <c r="BEC36" s="84"/>
      <c r="BED36" s="84"/>
      <c r="BEE36" s="84"/>
      <c r="BEF36" s="84"/>
      <c r="BEG36" s="84"/>
      <c r="BEH36" s="84"/>
      <c r="BEI36" s="84"/>
      <c r="BEJ36" s="84"/>
      <c r="BEK36" s="84"/>
      <c r="BEL36" s="84"/>
      <c r="BEM36" s="84"/>
      <c r="BEN36" s="84"/>
      <c r="BEO36" s="84"/>
      <c r="BEP36" s="84"/>
      <c r="BEQ36" s="84"/>
      <c r="BER36" s="84"/>
      <c r="BES36" s="84"/>
      <c r="BET36" s="84"/>
      <c r="BEU36" s="84"/>
      <c r="BEV36" s="84"/>
      <c r="BEW36" s="84"/>
      <c r="BEX36" s="84"/>
      <c r="BEY36" s="84"/>
      <c r="BEZ36" s="84"/>
      <c r="BFA36" s="84"/>
      <c r="BFB36" s="84"/>
      <c r="BFC36" s="84"/>
      <c r="BFD36" s="84"/>
      <c r="BFE36" s="84"/>
      <c r="BFF36" s="84"/>
      <c r="BFG36" s="84"/>
      <c r="BFH36" s="84"/>
      <c r="BFI36" s="84"/>
      <c r="BFJ36" s="84"/>
      <c r="BFK36" s="84"/>
      <c r="BFL36" s="84"/>
      <c r="BFM36" s="84"/>
      <c r="BFN36" s="84"/>
      <c r="BFO36" s="84"/>
      <c r="BFP36" s="84"/>
      <c r="BFQ36" s="84"/>
      <c r="BFR36" s="84"/>
      <c r="BFS36" s="84"/>
      <c r="BFT36" s="84"/>
      <c r="BFU36" s="84"/>
      <c r="BFV36" s="84"/>
      <c r="BFW36" s="84"/>
      <c r="BFX36" s="84"/>
      <c r="BFY36" s="84"/>
      <c r="BFZ36" s="84"/>
      <c r="BGA36" s="84"/>
      <c r="BGB36" s="84"/>
      <c r="BGC36" s="84"/>
      <c r="BGD36" s="84"/>
      <c r="BGE36" s="84"/>
      <c r="BGF36" s="84"/>
      <c r="BGG36" s="84"/>
      <c r="BGH36" s="84"/>
      <c r="BGI36" s="84"/>
      <c r="BGJ36" s="84"/>
      <c r="BGK36" s="84"/>
      <c r="BGL36" s="84"/>
      <c r="BGM36" s="84"/>
      <c r="BGN36" s="84"/>
      <c r="BGO36" s="84"/>
      <c r="BGP36" s="84"/>
      <c r="BGQ36" s="84"/>
      <c r="BGR36" s="84"/>
      <c r="BGS36" s="84"/>
      <c r="BGT36" s="84"/>
      <c r="BGU36" s="84"/>
      <c r="BGV36" s="84"/>
      <c r="BGW36" s="84"/>
      <c r="BGX36" s="84"/>
      <c r="BGY36" s="84"/>
      <c r="BGZ36" s="84"/>
      <c r="BHA36" s="84"/>
      <c r="BHB36" s="84"/>
      <c r="BHC36" s="84"/>
      <c r="BHD36" s="84"/>
      <c r="BHE36" s="84"/>
      <c r="BHF36" s="84"/>
      <c r="BHG36" s="84"/>
      <c r="BHH36" s="84"/>
      <c r="BHI36" s="84"/>
      <c r="BHJ36" s="84"/>
      <c r="BHK36" s="84"/>
      <c r="BHL36" s="84"/>
      <c r="BHM36" s="84"/>
      <c r="BHN36" s="84"/>
      <c r="BHO36" s="84"/>
      <c r="BHP36" s="84"/>
      <c r="BHQ36" s="84"/>
      <c r="BHR36" s="84"/>
      <c r="BHS36" s="84"/>
      <c r="BHT36" s="84"/>
      <c r="BHU36" s="84"/>
      <c r="BHV36" s="84"/>
      <c r="BHW36" s="84"/>
      <c r="BHX36" s="84"/>
      <c r="BHY36" s="84"/>
      <c r="BHZ36" s="84"/>
      <c r="BIA36" s="84"/>
      <c r="BIB36" s="84"/>
      <c r="BIC36" s="84"/>
      <c r="BID36" s="84"/>
      <c r="BIE36" s="84"/>
      <c r="BIF36" s="84"/>
      <c r="BIG36" s="84"/>
      <c r="BIH36" s="84"/>
      <c r="BII36" s="84"/>
      <c r="BIJ36" s="84"/>
      <c r="BIK36" s="84"/>
      <c r="BIL36" s="84"/>
      <c r="BIM36" s="84"/>
      <c r="BIN36" s="84"/>
      <c r="BIO36" s="84"/>
      <c r="BIP36" s="84"/>
      <c r="BIQ36" s="84"/>
      <c r="BIR36" s="84"/>
      <c r="BIS36" s="84"/>
      <c r="BIT36" s="84"/>
      <c r="BIU36" s="84"/>
      <c r="BIV36" s="84"/>
      <c r="BIW36" s="84"/>
      <c r="BIX36" s="84"/>
      <c r="BIY36" s="84"/>
      <c r="BIZ36" s="84"/>
      <c r="BJA36" s="84"/>
      <c r="BJB36" s="84"/>
      <c r="BJC36" s="84"/>
      <c r="BJD36" s="84"/>
      <c r="BJE36" s="84"/>
      <c r="BJF36" s="84"/>
      <c r="BJG36" s="84"/>
      <c r="BJH36" s="84"/>
      <c r="BJI36" s="84"/>
      <c r="BJJ36" s="84"/>
      <c r="BJK36" s="84"/>
      <c r="BJL36" s="84"/>
      <c r="BJM36" s="84"/>
      <c r="BJN36" s="84"/>
      <c r="BJO36" s="84"/>
      <c r="BJP36" s="84"/>
      <c r="BJQ36" s="84"/>
      <c r="BJR36" s="84"/>
      <c r="BJS36" s="84"/>
      <c r="BJT36" s="84"/>
      <c r="BJU36" s="84"/>
      <c r="BJV36" s="84"/>
      <c r="BJW36" s="84"/>
      <c r="BJX36" s="84"/>
      <c r="BJY36" s="84"/>
      <c r="BJZ36" s="84"/>
      <c r="BKA36" s="84"/>
      <c r="BKB36" s="84"/>
      <c r="BKC36" s="84"/>
      <c r="BKD36" s="84"/>
      <c r="BKE36" s="84"/>
      <c r="BKF36" s="84"/>
      <c r="BKG36" s="84"/>
      <c r="BKH36" s="84"/>
      <c r="BKI36" s="84"/>
      <c r="BKJ36" s="84"/>
      <c r="BKK36" s="84"/>
      <c r="BKL36" s="84"/>
      <c r="BKM36" s="84"/>
      <c r="BKN36" s="84"/>
      <c r="BKO36" s="84"/>
      <c r="BKP36" s="84"/>
      <c r="BKQ36" s="84"/>
      <c r="BKR36" s="84"/>
      <c r="BKS36" s="84"/>
      <c r="BKT36" s="84"/>
      <c r="BKU36" s="84"/>
      <c r="BKV36" s="84"/>
      <c r="BKW36" s="84"/>
      <c r="BKX36" s="84"/>
      <c r="BKY36" s="84"/>
      <c r="BKZ36" s="84"/>
      <c r="BLA36" s="84"/>
      <c r="BLB36" s="84"/>
      <c r="BLC36" s="84"/>
      <c r="BLD36" s="84"/>
      <c r="BLE36" s="84"/>
      <c r="BLF36" s="84"/>
      <c r="BLG36" s="84"/>
      <c r="BLH36" s="84"/>
      <c r="BLI36" s="84"/>
      <c r="BLJ36" s="84"/>
      <c r="BLK36" s="84"/>
      <c r="BLL36" s="84"/>
      <c r="BLM36" s="84"/>
      <c r="BLN36" s="84"/>
      <c r="BLO36" s="84"/>
      <c r="BLP36" s="84"/>
      <c r="BLQ36" s="84"/>
      <c r="BLR36" s="84"/>
      <c r="BLS36" s="84"/>
      <c r="BLT36" s="84"/>
      <c r="BLU36" s="84"/>
      <c r="BLV36" s="84"/>
      <c r="BLW36" s="84"/>
      <c r="BLX36" s="84"/>
      <c r="BLY36" s="84"/>
      <c r="BLZ36" s="84"/>
      <c r="BMA36" s="84"/>
      <c r="BMB36" s="84"/>
      <c r="BMC36" s="84"/>
      <c r="BMD36" s="84"/>
      <c r="BME36" s="84"/>
      <c r="BMF36" s="84"/>
      <c r="BMG36" s="84"/>
      <c r="BMH36" s="84"/>
      <c r="BMI36" s="84"/>
      <c r="BMJ36" s="84"/>
      <c r="BMK36" s="84"/>
      <c r="BML36" s="84"/>
      <c r="BMM36" s="84"/>
      <c r="BMN36" s="84"/>
      <c r="BMO36" s="84"/>
      <c r="BMP36" s="84"/>
      <c r="BMQ36" s="84"/>
      <c r="BMR36" s="84"/>
      <c r="BMS36" s="84"/>
      <c r="BMT36" s="84"/>
      <c r="BMU36" s="84"/>
      <c r="BMV36" s="84"/>
      <c r="BMW36" s="84"/>
      <c r="BMX36" s="84"/>
      <c r="BMY36" s="84"/>
      <c r="BMZ36" s="84"/>
      <c r="BNA36" s="84"/>
      <c r="BNB36" s="84"/>
      <c r="BNC36" s="84"/>
      <c r="BND36" s="84"/>
      <c r="BNE36" s="84"/>
      <c r="BNF36" s="84"/>
      <c r="BNG36" s="84"/>
      <c r="BNH36" s="84"/>
      <c r="BNI36" s="84"/>
      <c r="BNJ36" s="84"/>
      <c r="BNK36" s="84"/>
      <c r="BNL36" s="84"/>
      <c r="BNM36" s="84"/>
      <c r="BNN36" s="84"/>
      <c r="BNO36" s="84"/>
      <c r="BNP36" s="84"/>
      <c r="BNQ36" s="84"/>
      <c r="BNR36" s="84"/>
      <c r="BNS36" s="84"/>
      <c r="BNT36" s="84"/>
      <c r="BNU36" s="84"/>
      <c r="BNV36" s="84"/>
      <c r="BNW36" s="84"/>
      <c r="BNX36" s="84"/>
      <c r="BNY36" s="84"/>
      <c r="BNZ36" s="84"/>
      <c r="BOA36" s="84"/>
      <c r="BOB36" s="84"/>
      <c r="BOC36" s="84"/>
      <c r="BOD36" s="84"/>
      <c r="BOE36" s="84"/>
      <c r="BOF36" s="84"/>
      <c r="BOG36" s="84"/>
      <c r="BOH36" s="84"/>
      <c r="BOI36" s="84"/>
      <c r="BOJ36" s="84"/>
      <c r="BOK36" s="84"/>
      <c r="BOL36" s="84"/>
      <c r="BOM36" s="84"/>
      <c r="BON36" s="84"/>
      <c r="BOO36" s="84"/>
      <c r="BOP36" s="84"/>
      <c r="BOQ36" s="84"/>
      <c r="BOR36" s="84"/>
      <c r="BOS36" s="84"/>
      <c r="BOT36" s="84"/>
      <c r="BOU36" s="84"/>
      <c r="BOV36" s="84"/>
      <c r="BOW36" s="84"/>
      <c r="BOX36" s="84"/>
      <c r="BOY36" s="84"/>
      <c r="BOZ36" s="84"/>
      <c r="BPA36" s="84"/>
      <c r="BPB36" s="84"/>
      <c r="BPC36" s="84"/>
      <c r="BPD36" s="84"/>
      <c r="BPE36" s="84"/>
      <c r="BPF36" s="84"/>
      <c r="BPG36" s="84"/>
      <c r="BPH36" s="84"/>
      <c r="BPI36" s="84"/>
      <c r="BPJ36" s="84"/>
      <c r="BPK36" s="84"/>
      <c r="BPL36" s="84"/>
      <c r="BPM36" s="84"/>
      <c r="BPN36" s="84"/>
      <c r="BPO36" s="84"/>
      <c r="BPP36" s="84"/>
      <c r="BPQ36" s="84"/>
      <c r="BPR36" s="84"/>
      <c r="BPS36" s="84"/>
      <c r="BPT36" s="84"/>
      <c r="BPU36" s="84"/>
      <c r="BPV36" s="84"/>
      <c r="BPW36" s="84"/>
      <c r="BPX36" s="84"/>
      <c r="BPY36" s="84"/>
      <c r="BPZ36" s="84"/>
      <c r="BQA36" s="84"/>
      <c r="BQB36" s="84"/>
      <c r="BQC36" s="84"/>
      <c r="BQD36" s="84"/>
      <c r="BQE36" s="84"/>
      <c r="BQF36" s="84"/>
      <c r="BQG36" s="84"/>
      <c r="BQH36" s="84"/>
      <c r="BQI36" s="84"/>
      <c r="BQJ36" s="84"/>
      <c r="BQK36" s="84"/>
      <c r="BQL36" s="84"/>
      <c r="BQM36" s="84"/>
      <c r="BQN36" s="84"/>
      <c r="BQO36" s="84"/>
      <c r="BQP36" s="84"/>
      <c r="BQQ36" s="84"/>
      <c r="BQR36" s="84"/>
      <c r="BQS36" s="84"/>
      <c r="BQT36" s="84"/>
      <c r="BQU36" s="84"/>
      <c r="BQV36" s="84"/>
      <c r="BQW36" s="84"/>
      <c r="BQX36" s="84"/>
      <c r="BQY36" s="84"/>
      <c r="BQZ36" s="84"/>
      <c r="BRA36" s="84"/>
      <c r="BRB36" s="84"/>
      <c r="BRC36" s="84"/>
      <c r="BRD36" s="84"/>
      <c r="BRE36" s="84"/>
      <c r="BRF36" s="84"/>
      <c r="BRG36" s="84"/>
      <c r="BRH36" s="84"/>
      <c r="BRI36" s="84"/>
      <c r="BRJ36" s="84"/>
      <c r="BRK36" s="84"/>
      <c r="BRL36" s="84"/>
      <c r="BRM36" s="84"/>
      <c r="BRN36" s="84"/>
      <c r="BRO36" s="84"/>
      <c r="BRP36" s="84"/>
      <c r="BRQ36" s="84"/>
      <c r="BRR36" s="84"/>
      <c r="BRS36" s="84"/>
      <c r="BRT36" s="84"/>
      <c r="BRU36" s="84"/>
      <c r="BRV36" s="84"/>
      <c r="BRW36" s="84"/>
      <c r="BRX36" s="84"/>
      <c r="BRY36" s="84"/>
      <c r="BRZ36" s="84"/>
      <c r="BSA36" s="84"/>
      <c r="BSB36" s="84"/>
      <c r="BSC36" s="84"/>
      <c r="BSD36" s="84"/>
      <c r="BSE36" s="84"/>
      <c r="BSF36" s="84"/>
      <c r="BSG36" s="84"/>
      <c r="BSH36" s="84"/>
      <c r="BSI36" s="84"/>
      <c r="BSJ36" s="84"/>
      <c r="BSK36" s="84"/>
      <c r="BSL36" s="84"/>
      <c r="BSM36" s="84"/>
      <c r="BSN36" s="84"/>
      <c r="BSO36" s="84"/>
      <c r="BSP36" s="84"/>
      <c r="BSQ36" s="84"/>
      <c r="BSR36" s="84"/>
      <c r="BSS36" s="84"/>
      <c r="BST36" s="84"/>
      <c r="BSU36" s="84"/>
      <c r="BSV36" s="84"/>
      <c r="BSW36" s="84"/>
      <c r="BSX36" s="84"/>
      <c r="BSY36" s="84"/>
      <c r="BSZ36" s="84"/>
      <c r="BTA36" s="84"/>
      <c r="BTB36" s="84"/>
      <c r="BTC36" s="84"/>
      <c r="BTD36" s="84"/>
      <c r="BTE36" s="84"/>
      <c r="BTF36" s="84"/>
      <c r="BTG36" s="84"/>
      <c r="BTH36" s="84"/>
      <c r="BTI36" s="84"/>
      <c r="BTJ36" s="84"/>
      <c r="BTK36" s="84"/>
      <c r="BTL36" s="84"/>
      <c r="BTM36" s="84"/>
      <c r="BTN36" s="84"/>
      <c r="BTO36" s="84"/>
      <c r="BTP36" s="84"/>
      <c r="BTQ36" s="84"/>
      <c r="BTR36" s="84"/>
      <c r="BTS36" s="84"/>
      <c r="BTT36" s="84"/>
      <c r="BTU36" s="84"/>
      <c r="BTV36" s="84"/>
      <c r="BTW36" s="84"/>
      <c r="BTX36" s="84"/>
      <c r="BTY36" s="84"/>
      <c r="BTZ36" s="84"/>
      <c r="BUA36" s="84"/>
      <c r="BUB36" s="84"/>
      <c r="BUC36" s="84"/>
      <c r="BUD36" s="84"/>
      <c r="BUE36" s="84"/>
      <c r="BUF36" s="84"/>
      <c r="BUG36" s="84"/>
      <c r="BUH36" s="84"/>
      <c r="BUI36" s="84"/>
      <c r="BUJ36" s="84"/>
      <c r="BUK36" s="84"/>
      <c r="BUL36" s="84"/>
      <c r="BUM36" s="84"/>
      <c r="BUN36" s="84"/>
      <c r="BUO36" s="84"/>
      <c r="BUP36" s="84"/>
      <c r="BUQ36" s="84"/>
      <c r="BUR36" s="84"/>
      <c r="BUS36" s="84"/>
      <c r="BUT36" s="84"/>
      <c r="BUU36" s="84"/>
      <c r="BUV36" s="84"/>
      <c r="BUW36" s="84"/>
      <c r="BUX36" s="84"/>
      <c r="BUY36" s="84"/>
      <c r="BUZ36" s="84"/>
      <c r="BVA36" s="84"/>
      <c r="BVB36" s="84"/>
      <c r="BVC36" s="84"/>
      <c r="BVD36" s="84"/>
      <c r="BVE36" s="84"/>
      <c r="BVF36" s="84"/>
      <c r="BVG36" s="84"/>
      <c r="BVH36" s="84"/>
      <c r="BVI36" s="84"/>
      <c r="BVJ36" s="84"/>
      <c r="BVK36" s="84"/>
      <c r="BVL36" s="84"/>
      <c r="BVM36" s="84"/>
      <c r="BVN36" s="84"/>
      <c r="BVO36" s="84"/>
      <c r="BVP36" s="84"/>
      <c r="BVQ36" s="84"/>
      <c r="BVR36" s="84"/>
      <c r="BVS36" s="84"/>
      <c r="BVT36" s="84"/>
      <c r="BVU36" s="84"/>
      <c r="BVV36" s="84"/>
      <c r="BVW36" s="84"/>
      <c r="BVX36" s="84"/>
      <c r="BVY36" s="84"/>
      <c r="BVZ36" s="84"/>
      <c r="BWA36" s="84"/>
      <c r="BWB36" s="84"/>
      <c r="BWC36" s="84"/>
      <c r="BWD36" s="84"/>
      <c r="BWE36" s="84"/>
      <c r="BWF36" s="84"/>
      <c r="BWG36" s="84"/>
      <c r="BWH36" s="84"/>
      <c r="BWI36" s="84"/>
      <c r="BWJ36" s="84"/>
      <c r="BWK36" s="84"/>
      <c r="BWL36" s="84"/>
      <c r="BWM36" s="84"/>
      <c r="BWN36" s="84"/>
      <c r="BWO36" s="84"/>
      <c r="BWP36" s="84"/>
      <c r="BWQ36" s="84"/>
      <c r="BWR36" s="84"/>
      <c r="BWS36" s="84"/>
      <c r="BWT36" s="84"/>
      <c r="BWU36" s="84"/>
      <c r="BWV36" s="84"/>
      <c r="BWW36" s="84"/>
      <c r="BWX36" s="84"/>
      <c r="BWY36" s="84"/>
      <c r="BWZ36" s="84"/>
      <c r="BXA36" s="84"/>
      <c r="BXB36" s="84"/>
      <c r="BXC36" s="84"/>
      <c r="BXD36" s="84"/>
      <c r="BXE36" s="84"/>
      <c r="BXF36" s="84"/>
      <c r="BXG36" s="84"/>
      <c r="BXH36" s="84"/>
      <c r="BXI36" s="84"/>
      <c r="BXJ36" s="84"/>
      <c r="BXK36" s="84"/>
      <c r="BXL36" s="84"/>
      <c r="BXM36" s="84"/>
      <c r="BXN36" s="84"/>
      <c r="BXO36" s="84"/>
      <c r="BXP36" s="84"/>
      <c r="BXQ36" s="84"/>
      <c r="BXR36" s="84"/>
      <c r="BXS36" s="84"/>
      <c r="BXT36" s="84"/>
      <c r="BXU36" s="84"/>
      <c r="BXV36" s="84"/>
      <c r="BXW36" s="84"/>
      <c r="BXX36" s="84"/>
      <c r="BXY36" s="84"/>
      <c r="BXZ36" s="84"/>
      <c r="BYA36" s="84"/>
      <c r="BYB36" s="84"/>
      <c r="BYC36" s="84"/>
      <c r="BYD36" s="84"/>
      <c r="BYE36" s="84"/>
      <c r="BYF36" s="84"/>
      <c r="BYG36" s="84"/>
      <c r="BYH36" s="84"/>
      <c r="BYI36" s="84"/>
      <c r="BYJ36" s="84"/>
      <c r="BYK36" s="84"/>
      <c r="BYL36" s="84"/>
      <c r="BYM36" s="84"/>
      <c r="BYN36" s="84"/>
      <c r="BYO36" s="84"/>
      <c r="BYP36" s="84"/>
      <c r="BYQ36" s="84"/>
      <c r="BYR36" s="84"/>
      <c r="BYS36" s="84"/>
      <c r="BYT36" s="84"/>
      <c r="BYU36" s="84"/>
      <c r="BYV36" s="84"/>
      <c r="BYW36" s="84"/>
      <c r="BYX36" s="84"/>
      <c r="BYY36" s="84"/>
      <c r="BYZ36" s="84"/>
      <c r="BZA36" s="84"/>
      <c r="BZB36" s="84"/>
      <c r="BZC36" s="84"/>
      <c r="BZD36" s="84"/>
      <c r="BZE36" s="84"/>
      <c r="BZF36" s="84"/>
      <c r="BZG36" s="84"/>
      <c r="BZH36" s="84"/>
      <c r="BZI36" s="84"/>
      <c r="BZJ36" s="84"/>
      <c r="BZK36" s="84"/>
      <c r="BZL36" s="84"/>
      <c r="BZM36" s="84"/>
      <c r="BZN36" s="84"/>
      <c r="BZO36" s="84"/>
      <c r="BZP36" s="84"/>
      <c r="BZQ36" s="84"/>
      <c r="BZR36" s="84"/>
      <c r="BZS36" s="84"/>
      <c r="BZT36" s="84"/>
      <c r="BZU36" s="84"/>
      <c r="BZV36" s="84"/>
      <c r="BZW36" s="84"/>
      <c r="BZX36" s="84"/>
      <c r="BZY36" s="84"/>
      <c r="BZZ36" s="84"/>
      <c r="CAA36" s="84"/>
      <c r="CAB36" s="84"/>
      <c r="CAC36" s="84"/>
      <c r="CAD36" s="84"/>
      <c r="CAE36" s="84"/>
      <c r="CAF36" s="84"/>
      <c r="CAG36" s="84"/>
      <c r="CAH36" s="84"/>
      <c r="CAI36" s="84"/>
      <c r="CAJ36" s="84"/>
      <c r="CAK36" s="84"/>
      <c r="CAL36" s="84"/>
      <c r="CAM36" s="84"/>
      <c r="CAN36" s="84"/>
      <c r="CAO36" s="84"/>
      <c r="CAP36" s="84"/>
      <c r="CAQ36" s="84"/>
      <c r="CAR36" s="84"/>
      <c r="CAS36" s="84"/>
      <c r="CAT36" s="84"/>
      <c r="CAU36" s="84"/>
      <c r="CAV36" s="84"/>
      <c r="CAW36" s="84"/>
      <c r="CAX36" s="84"/>
      <c r="CAY36" s="84"/>
      <c r="CAZ36" s="84"/>
      <c r="CBA36" s="84"/>
      <c r="CBB36" s="84"/>
      <c r="CBC36" s="84"/>
      <c r="CBD36" s="84"/>
      <c r="CBE36" s="84"/>
      <c r="CBF36" s="84"/>
      <c r="CBG36" s="84"/>
      <c r="CBH36" s="84"/>
      <c r="CBI36" s="84"/>
      <c r="CBJ36" s="84"/>
      <c r="CBK36" s="84"/>
      <c r="CBL36" s="84"/>
      <c r="CBM36" s="84"/>
      <c r="CBN36" s="84"/>
      <c r="CBO36" s="84"/>
      <c r="CBP36" s="84"/>
      <c r="CBQ36" s="84"/>
      <c r="CBR36" s="84"/>
      <c r="CBS36" s="84"/>
      <c r="CBT36" s="84"/>
      <c r="CBU36" s="84"/>
      <c r="CBV36" s="84"/>
      <c r="CBW36" s="84"/>
      <c r="CBX36" s="84"/>
      <c r="CBY36" s="84"/>
      <c r="CBZ36" s="84"/>
      <c r="CCA36" s="84"/>
      <c r="CCB36" s="84"/>
      <c r="CCC36" s="84"/>
      <c r="CCD36" s="84"/>
      <c r="CCE36" s="84"/>
      <c r="CCF36" s="84"/>
      <c r="CCG36" s="84"/>
      <c r="CCH36" s="84"/>
      <c r="CCI36" s="84"/>
      <c r="CCJ36" s="84"/>
      <c r="CCK36" s="84"/>
      <c r="CCL36" s="84"/>
      <c r="CCM36" s="84"/>
      <c r="CCN36" s="84"/>
      <c r="CCO36" s="84"/>
      <c r="CCP36" s="84"/>
      <c r="CCQ36" s="84"/>
      <c r="CCR36" s="84"/>
      <c r="CCS36" s="84"/>
      <c r="CCT36" s="84"/>
      <c r="CCU36" s="84"/>
      <c r="CCV36" s="84"/>
      <c r="CCW36" s="84"/>
      <c r="CCX36" s="84"/>
      <c r="CCY36" s="84"/>
      <c r="CCZ36" s="84"/>
      <c r="CDA36" s="84"/>
      <c r="CDB36" s="84"/>
      <c r="CDC36" s="84"/>
      <c r="CDD36" s="84"/>
      <c r="CDE36" s="84"/>
      <c r="CDF36" s="84"/>
      <c r="CDG36" s="84"/>
      <c r="CDH36" s="84"/>
      <c r="CDI36" s="84"/>
      <c r="CDJ36" s="84"/>
      <c r="CDK36" s="84"/>
      <c r="CDL36" s="84"/>
      <c r="CDM36" s="84"/>
      <c r="CDN36" s="84"/>
      <c r="CDO36" s="84"/>
      <c r="CDP36" s="84"/>
      <c r="CDQ36" s="84"/>
      <c r="CDR36" s="84"/>
      <c r="CDS36" s="84"/>
      <c r="CDT36" s="84"/>
      <c r="CDU36" s="84"/>
      <c r="CDV36" s="84"/>
      <c r="CDW36" s="84"/>
      <c r="CDX36" s="84"/>
      <c r="CDY36" s="84"/>
      <c r="CDZ36" s="84"/>
      <c r="CEA36" s="84"/>
      <c r="CEB36" s="84"/>
      <c r="CEC36" s="84"/>
      <c r="CED36" s="84"/>
      <c r="CEE36" s="84"/>
      <c r="CEF36" s="84"/>
      <c r="CEG36" s="84"/>
      <c r="CEH36" s="84"/>
      <c r="CEI36" s="84"/>
      <c r="CEJ36" s="84"/>
      <c r="CEK36" s="84"/>
      <c r="CEL36" s="84"/>
      <c r="CEM36" s="84"/>
      <c r="CEN36" s="84"/>
      <c r="CEO36" s="84"/>
      <c r="CEP36" s="84"/>
      <c r="CEQ36" s="84"/>
      <c r="CER36" s="84"/>
      <c r="CES36" s="84"/>
      <c r="CET36" s="84"/>
      <c r="CEU36" s="84"/>
      <c r="CEV36" s="84"/>
      <c r="CEW36" s="84"/>
      <c r="CEX36" s="84"/>
      <c r="CEY36" s="84"/>
      <c r="CEZ36" s="84"/>
      <c r="CFA36" s="84"/>
      <c r="CFB36" s="84"/>
      <c r="CFC36" s="84"/>
      <c r="CFD36" s="84"/>
      <c r="CFE36" s="84"/>
      <c r="CFF36" s="84"/>
      <c r="CFG36" s="84"/>
      <c r="CFH36" s="84"/>
      <c r="CFI36" s="84"/>
      <c r="CFJ36" s="84"/>
      <c r="CFK36" s="84"/>
      <c r="CFL36" s="84"/>
      <c r="CFM36" s="84"/>
      <c r="CFN36" s="84"/>
      <c r="CFO36" s="84"/>
      <c r="CFP36" s="84"/>
      <c r="CFQ36" s="84"/>
      <c r="CFR36" s="84"/>
      <c r="CFS36" s="84"/>
      <c r="CFT36" s="84"/>
      <c r="CFU36" s="84"/>
      <c r="CFV36" s="84"/>
      <c r="CFW36" s="84"/>
      <c r="CFX36" s="84"/>
      <c r="CFY36" s="84"/>
      <c r="CFZ36" s="84"/>
      <c r="CGA36" s="84"/>
      <c r="CGB36" s="84"/>
      <c r="CGC36" s="84"/>
      <c r="CGD36" s="84"/>
      <c r="CGE36" s="84"/>
      <c r="CGF36" s="84"/>
      <c r="CGG36" s="84"/>
      <c r="CGH36" s="84"/>
      <c r="CGI36" s="84"/>
      <c r="CGJ36" s="84"/>
      <c r="CGK36" s="84"/>
      <c r="CGL36" s="84"/>
      <c r="CGM36" s="84"/>
      <c r="CGN36" s="84"/>
      <c r="CGO36" s="84"/>
      <c r="CGP36" s="84"/>
      <c r="CGQ36" s="84"/>
      <c r="CGR36" s="84"/>
      <c r="CGS36" s="84"/>
      <c r="CGT36" s="84"/>
      <c r="CGU36" s="84"/>
      <c r="CGV36" s="84"/>
      <c r="CGW36" s="84"/>
      <c r="CGX36" s="84"/>
      <c r="CGY36" s="84"/>
      <c r="CGZ36" s="84"/>
      <c r="CHA36" s="84"/>
      <c r="CHB36" s="84"/>
      <c r="CHC36" s="84"/>
      <c r="CHD36" s="84"/>
      <c r="CHE36" s="84"/>
      <c r="CHF36" s="84"/>
      <c r="CHG36" s="84"/>
      <c r="CHH36" s="84"/>
      <c r="CHI36" s="84"/>
      <c r="CHJ36" s="84"/>
      <c r="CHK36" s="84"/>
      <c r="CHL36" s="84"/>
      <c r="CHM36" s="84"/>
      <c r="CHN36" s="84"/>
      <c r="CHO36" s="84"/>
      <c r="CHP36" s="84"/>
      <c r="CHQ36" s="84"/>
      <c r="CHR36" s="84"/>
      <c r="CHS36" s="84"/>
      <c r="CHT36" s="84"/>
      <c r="CHU36" s="84"/>
      <c r="CHV36" s="84"/>
      <c r="CHW36" s="84"/>
      <c r="CHX36" s="84"/>
      <c r="CHY36" s="84"/>
      <c r="CHZ36" s="84"/>
      <c r="CIA36" s="84"/>
      <c r="CIB36" s="84"/>
      <c r="CIC36" s="84"/>
      <c r="CID36" s="84"/>
      <c r="CIE36" s="84"/>
      <c r="CIF36" s="84"/>
      <c r="CIG36" s="84"/>
      <c r="CIH36" s="84"/>
      <c r="CII36" s="84"/>
      <c r="CIJ36" s="84"/>
      <c r="CIK36" s="84"/>
      <c r="CIL36" s="84"/>
      <c r="CIM36" s="84"/>
      <c r="CIN36" s="84"/>
      <c r="CIO36" s="84"/>
      <c r="CIP36" s="84"/>
      <c r="CIQ36" s="84"/>
      <c r="CIR36" s="84"/>
      <c r="CIS36" s="84"/>
      <c r="CIT36" s="84"/>
      <c r="CIU36" s="84"/>
      <c r="CIV36" s="84"/>
      <c r="CIW36" s="84"/>
      <c r="CIX36" s="84"/>
      <c r="CIY36" s="84"/>
      <c r="CIZ36" s="84"/>
      <c r="CJA36" s="84"/>
      <c r="CJB36" s="84"/>
      <c r="CJC36" s="84"/>
      <c r="CJD36" s="84"/>
      <c r="CJE36" s="84"/>
      <c r="CJF36" s="84"/>
      <c r="CJG36" s="84"/>
      <c r="CJH36" s="84"/>
      <c r="CJI36" s="84"/>
      <c r="CJJ36" s="84"/>
      <c r="CJK36" s="84"/>
      <c r="CJL36" s="84"/>
      <c r="CJM36" s="84"/>
      <c r="CJN36" s="84"/>
      <c r="CJO36" s="84"/>
      <c r="CJP36" s="84"/>
      <c r="CJQ36" s="84"/>
      <c r="CJR36" s="84"/>
      <c r="CJS36" s="84"/>
      <c r="CJT36" s="84"/>
      <c r="CJU36" s="84"/>
      <c r="CJV36" s="84"/>
      <c r="CJW36" s="84"/>
      <c r="CJX36" s="84"/>
      <c r="CJY36" s="84"/>
      <c r="CJZ36" s="84"/>
      <c r="CKA36" s="84"/>
      <c r="CKB36" s="84"/>
      <c r="CKC36" s="84"/>
      <c r="CKD36" s="84"/>
      <c r="CKE36" s="84"/>
      <c r="CKF36" s="84"/>
      <c r="CKG36" s="84"/>
      <c r="CKH36" s="84"/>
      <c r="CKI36" s="84"/>
      <c r="CKJ36" s="84"/>
      <c r="CKK36" s="84"/>
      <c r="CKL36" s="84"/>
      <c r="CKM36" s="84"/>
      <c r="CKN36" s="84"/>
      <c r="CKO36" s="84"/>
      <c r="CKP36" s="84"/>
      <c r="CKQ36" s="84"/>
      <c r="CKR36" s="84"/>
      <c r="CKS36" s="84"/>
      <c r="CKT36" s="84"/>
      <c r="CKU36" s="84"/>
      <c r="CKV36" s="84"/>
      <c r="CKW36" s="84"/>
      <c r="CKX36" s="84"/>
      <c r="CKY36" s="84"/>
      <c r="CKZ36" s="84"/>
      <c r="CLA36" s="84"/>
      <c r="CLB36" s="84"/>
      <c r="CLC36" s="84"/>
      <c r="CLD36" s="84"/>
      <c r="CLE36" s="84"/>
      <c r="CLF36" s="84"/>
      <c r="CLG36" s="84"/>
      <c r="CLH36" s="84"/>
      <c r="CLI36" s="84"/>
      <c r="CLJ36" s="84"/>
      <c r="CLK36" s="84"/>
      <c r="CLL36" s="84"/>
      <c r="CLM36" s="84"/>
      <c r="CLN36" s="84"/>
      <c r="CLO36" s="84"/>
      <c r="CLP36" s="84"/>
      <c r="CLQ36" s="84"/>
      <c r="CLR36" s="84"/>
      <c r="CLS36" s="84"/>
      <c r="CLT36" s="84"/>
      <c r="CLU36" s="84"/>
      <c r="CLV36" s="84"/>
      <c r="CLW36" s="84"/>
      <c r="CLX36" s="84"/>
      <c r="CLY36" s="84"/>
      <c r="CLZ36" s="84"/>
      <c r="CMA36" s="84"/>
      <c r="CMB36" s="84"/>
      <c r="CMC36" s="84"/>
      <c r="CMD36" s="84"/>
      <c r="CME36" s="84"/>
      <c r="CMF36" s="84"/>
      <c r="CMG36" s="84"/>
      <c r="CMH36" s="84"/>
      <c r="CMI36" s="84"/>
      <c r="CMJ36" s="84"/>
      <c r="CMK36" s="84"/>
      <c r="CML36" s="84"/>
      <c r="CMM36" s="84"/>
      <c r="CMN36" s="84"/>
      <c r="CMO36" s="84"/>
      <c r="CMP36" s="84"/>
      <c r="CMQ36" s="84"/>
      <c r="CMR36" s="84"/>
      <c r="CMS36" s="84"/>
      <c r="CMT36" s="84"/>
      <c r="CMU36" s="84"/>
      <c r="CMV36" s="84"/>
      <c r="CMW36" s="84"/>
      <c r="CMX36" s="84"/>
      <c r="CMY36" s="84"/>
      <c r="CMZ36" s="84"/>
      <c r="CNA36" s="84"/>
      <c r="CNB36" s="84"/>
      <c r="CNC36" s="84"/>
      <c r="CND36" s="84"/>
      <c r="CNE36" s="84"/>
      <c r="CNF36" s="84"/>
      <c r="CNG36" s="84"/>
      <c r="CNH36" s="84"/>
      <c r="CNI36" s="84"/>
      <c r="CNJ36" s="84"/>
      <c r="CNK36" s="84"/>
      <c r="CNL36" s="84"/>
      <c r="CNM36" s="84"/>
      <c r="CNN36" s="84"/>
      <c r="CNO36" s="84"/>
      <c r="CNP36" s="84"/>
      <c r="CNQ36" s="84"/>
      <c r="CNR36" s="84"/>
      <c r="CNS36" s="84"/>
      <c r="CNT36" s="84"/>
      <c r="CNU36" s="84"/>
      <c r="CNV36" s="84"/>
      <c r="CNW36" s="84"/>
      <c r="CNX36" s="84"/>
      <c r="CNY36" s="84"/>
      <c r="CNZ36" s="84"/>
      <c r="COA36" s="84"/>
      <c r="COB36" s="84"/>
      <c r="COC36" s="84"/>
      <c r="COD36" s="84"/>
      <c r="COE36" s="84"/>
      <c r="COF36" s="84"/>
      <c r="COG36" s="84"/>
      <c r="COH36" s="84"/>
      <c r="COI36" s="84"/>
      <c r="COJ36" s="84"/>
      <c r="COK36" s="84"/>
      <c r="COL36" s="84"/>
      <c r="COM36" s="84"/>
      <c r="CON36" s="84"/>
      <c r="COO36" s="84"/>
      <c r="COP36" s="84"/>
      <c r="COQ36" s="84"/>
      <c r="COR36" s="84"/>
      <c r="COS36" s="84"/>
      <c r="COT36" s="84"/>
      <c r="COU36" s="84"/>
      <c r="COV36" s="84"/>
      <c r="COW36" s="84"/>
      <c r="COX36" s="84"/>
      <c r="COY36" s="84"/>
      <c r="COZ36" s="84"/>
      <c r="CPA36" s="84"/>
      <c r="CPB36" s="84"/>
      <c r="CPC36" s="84"/>
      <c r="CPD36" s="84"/>
      <c r="CPE36" s="84"/>
      <c r="CPF36" s="84"/>
      <c r="CPG36" s="84"/>
      <c r="CPH36" s="84"/>
      <c r="CPI36" s="84"/>
      <c r="CPJ36" s="84"/>
      <c r="CPK36" s="84"/>
      <c r="CPL36" s="84"/>
      <c r="CPM36" s="84"/>
      <c r="CPN36" s="84"/>
      <c r="CPO36" s="84"/>
      <c r="CPP36" s="84"/>
      <c r="CPQ36" s="84"/>
      <c r="CPR36" s="84"/>
      <c r="CPS36" s="84"/>
      <c r="CPT36" s="84"/>
      <c r="CPU36" s="84"/>
      <c r="CPV36" s="84"/>
      <c r="CPW36" s="84"/>
      <c r="CPX36" s="84"/>
      <c r="CPY36" s="84"/>
      <c r="CPZ36" s="84"/>
      <c r="CQA36" s="84"/>
      <c r="CQB36" s="84"/>
      <c r="CQC36" s="84"/>
      <c r="CQD36" s="84"/>
      <c r="CQE36" s="84"/>
      <c r="CQF36" s="84"/>
      <c r="CQG36" s="84"/>
      <c r="CQH36" s="84"/>
      <c r="CQI36" s="84"/>
      <c r="CQJ36" s="84"/>
      <c r="CQK36" s="84"/>
      <c r="CQL36" s="84"/>
      <c r="CQM36" s="84"/>
      <c r="CQN36" s="84"/>
      <c r="CQO36" s="84"/>
      <c r="CQP36" s="84"/>
      <c r="CQQ36" s="84"/>
      <c r="CQR36" s="84"/>
      <c r="CQS36" s="84"/>
      <c r="CQT36" s="84"/>
      <c r="CQU36" s="84"/>
      <c r="CQV36" s="84"/>
      <c r="CQW36" s="84"/>
      <c r="CQX36" s="84"/>
      <c r="CQY36" s="84"/>
      <c r="CQZ36" s="84"/>
      <c r="CRA36" s="84"/>
      <c r="CRB36" s="84"/>
      <c r="CRC36" s="84"/>
      <c r="CRD36" s="84"/>
      <c r="CRE36" s="84"/>
      <c r="CRF36" s="84"/>
      <c r="CRG36" s="84"/>
      <c r="CRH36" s="84"/>
      <c r="CRI36" s="84"/>
      <c r="CRJ36" s="84"/>
      <c r="CRK36" s="84"/>
      <c r="CRL36" s="84"/>
      <c r="CRM36" s="84"/>
      <c r="CRN36" s="84"/>
      <c r="CRO36" s="84"/>
      <c r="CRP36" s="84"/>
      <c r="CRQ36" s="84"/>
      <c r="CRR36" s="84"/>
      <c r="CRS36" s="84"/>
      <c r="CRT36" s="84"/>
      <c r="CRU36" s="84"/>
      <c r="CRV36" s="84"/>
      <c r="CRW36" s="84"/>
      <c r="CRX36" s="84"/>
      <c r="CRY36" s="84"/>
      <c r="CRZ36" s="84"/>
      <c r="CSA36" s="84"/>
      <c r="CSB36" s="84"/>
      <c r="CSC36" s="84"/>
      <c r="CSD36" s="84"/>
      <c r="CSE36" s="84"/>
      <c r="CSF36" s="84"/>
      <c r="CSG36" s="84"/>
      <c r="CSH36" s="84"/>
      <c r="CSI36" s="84"/>
      <c r="CSJ36" s="84"/>
      <c r="CSK36" s="84"/>
      <c r="CSL36" s="84"/>
      <c r="CSM36" s="84"/>
      <c r="CSN36" s="84"/>
      <c r="CSO36" s="84"/>
      <c r="CSP36" s="84"/>
      <c r="CSQ36" s="84"/>
      <c r="CSR36" s="84"/>
      <c r="CSS36" s="84"/>
      <c r="CST36" s="84"/>
      <c r="CSU36" s="84"/>
      <c r="CSV36" s="84"/>
      <c r="CSW36" s="84"/>
      <c r="CSX36" s="84"/>
      <c r="CSY36" s="84"/>
      <c r="CSZ36" s="84"/>
      <c r="CTA36" s="84"/>
      <c r="CTB36" s="84"/>
      <c r="CTC36" s="84"/>
      <c r="CTD36" s="84"/>
      <c r="CTE36" s="84"/>
      <c r="CTF36" s="84"/>
      <c r="CTG36" s="84"/>
      <c r="CTH36" s="84"/>
      <c r="CTI36" s="84"/>
      <c r="CTJ36" s="84"/>
      <c r="CTK36" s="84"/>
      <c r="CTL36" s="84"/>
      <c r="CTM36" s="84"/>
      <c r="CTN36" s="84"/>
      <c r="CTO36" s="84"/>
      <c r="CTP36" s="84"/>
      <c r="CTQ36" s="84"/>
      <c r="CTR36" s="84"/>
      <c r="CTS36" s="84"/>
      <c r="CTT36" s="84"/>
      <c r="CTU36" s="84"/>
      <c r="CTV36" s="84"/>
      <c r="CTW36" s="84"/>
      <c r="CTX36" s="84"/>
      <c r="CTY36" s="84"/>
      <c r="CTZ36" s="84"/>
      <c r="CUA36" s="84"/>
      <c r="CUB36" s="84"/>
      <c r="CUC36" s="84"/>
      <c r="CUD36" s="84"/>
      <c r="CUE36" s="84"/>
      <c r="CUF36" s="84"/>
      <c r="CUG36" s="84"/>
      <c r="CUH36" s="84"/>
      <c r="CUI36" s="84"/>
      <c r="CUJ36" s="84"/>
      <c r="CUK36" s="84"/>
      <c r="CUL36" s="84"/>
      <c r="CUM36" s="84"/>
      <c r="CUN36" s="84"/>
      <c r="CUO36" s="84"/>
      <c r="CUP36" s="84"/>
      <c r="CUQ36" s="84"/>
      <c r="CUR36" s="84"/>
      <c r="CUS36" s="84"/>
      <c r="CUT36" s="84"/>
      <c r="CUU36" s="84"/>
      <c r="CUV36" s="84"/>
      <c r="CUW36" s="84"/>
      <c r="CUX36" s="84"/>
      <c r="CUY36" s="84"/>
      <c r="CUZ36" s="84"/>
      <c r="CVA36" s="84"/>
      <c r="CVB36" s="84"/>
      <c r="CVC36" s="84"/>
      <c r="CVD36" s="84"/>
      <c r="CVE36" s="84"/>
      <c r="CVF36" s="84"/>
      <c r="CVG36" s="84"/>
      <c r="CVH36" s="84"/>
      <c r="CVI36" s="84"/>
      <c r="CVJ36" s="84"/>
      <c r="CVK36" s="84"/>
      <c r="CVL36" s="84"/>
      <c r="CVM36" s="84"/>
      <c r="CVN36" s="84"/>
      <c r="CVO36" s="84"/>
      <c r="CVP36" s="84"/>
      <c r="CVQ36" s="84"/>
      <c r="CVR36" s="84"/>
      <c r="CVS36" s="84"/>
      <c r="CVT36" s="84"/>
      <c r="CVU36" s="84"/>
      <c r="CVV36" s="84"/>
      <c r="CVW36" s="84"/>
      <c r="CVX36" s="84"/>
      <c r="CVY36" s="84"/>
      <c r="CVZ36" s="84"/>
      <c r="CWA36" s="84"/>
      <c r="CWB36" s="84"/>
      <c r="CWC36" s="84"/>
      <c r="CWD36" s="84"/>
      <c r="CWE36" s="84"/>
      <c r="CWF36" s="84"/>
      <c r="CWG36" s="84"/>
      <c r="CWH36" s="84"/>
      <c r="CWI36" s="84"/>
      <c r="CWJ36" s="84"/>
      <c r="CWK36" s="84"/>
      <c r="CWL36" s="84"/>
      <c r="CWM36" s="84"/>
      <c r="CWN36" s="84"/>
      <c r="CWO36" s="84"/>
      <c r="CWP36" s="84"/>
      <c r="CWQ36" s="84"/>
      <c r="CWR36" s="84"/>
      <c r="CWS36" s="84"/>
      <c r="CWT36" s="84"/>
      <c r="CWU36" s="84"/>
      <c r="CWV36" s="84"/>
      <c r="CWW36" s="84"/>
      <c r="CWX36" s="84"/>
      <c r="CWY36" s="84"/>
      <c r="CWZ36" s="84"/>
      <c r="CXA36" s="84"/>
      <c r="CXB36" s="84"/>
      <c r="CXC36" s="84"/>
      <c r="CXD36" s="84"/>
      <c r="CXE36" s="84"/>
      <c r="CXF36" s="84"/>
      <c r="CXG36" s="84"/>
      <c r="CXH36" s="84"/>
      <c r="CXI36" s="84"/>
      <c r="CXJ36" s="84"/>
      <c r="CXK36" s="84"/>
      <c r="CXL36" s="84"/>
      <c r="CXM36" s="84"/>
      <c r="CXN36" s="84"/>
      <c r="CXO36" s="84"/>
      <c r="CXP36" s="84"/>
      <c r="CXQ36" s="84"/>
      <c r="CXR36" s="84"/>
      <c r="CXS36" s="84"/>
      <c r="CXT36" s="84"/>
      <c r="CXU36" s="84"/>
      <c r="CXV36" s="84"/>
      <c r="CXW36" s="84"/>
      <c r="CXX36" s="84"/>
      <c r="CXY36" s="84"/>
      <c r="CXZ36" s="84"/>
      <c r="CYA36" s="84"/>
      <c r="CYB36" s="84"/>
      <c r="CYC36" s="84"/>
      <c r="CYD36" s="84"/>
      <c r="CYE36" s="84"/>
      <c r="CYF36" s="84"/>
      <c r="CYG36" s="84"/>
      <c r="CYH36" s="84"/>
      <c r="CYI36" s="84"/>
      <c r="CYJ36" s="84"/>
      <c r="CYK36" s="84"/>
      <c r="CYL36" s="84"/>
      <c r="CYM36" s="84"/>
      <c r="CYN36" s="84"/>
      <c r="CYO36" s="84"/>
      <c r="CYP36" s="84"/>
      <c r="CYQ36" s="84"/>
      <c r="CYR36" s="84"/>
      <c r="CYS36" s="84"/>
      <c r="CYT36" s="84"/>
      <c r="CYU36" s="84"/>
      <c r="CYV36" s="84"/>
      <c r="CYW36" s="84"/>
      <c r="CYX36" s="84"/>
      <c r="CYY36" s="84"/>
      <c r="CYZ36" s="84"/>
      <c r="CZA36" s="84"/>
      <c r="CZB36" s="84"/>
      <c r="CZC36" s="84"/>
      <c r="CZD36" s="84"/>
      <c r="CZE36" s="84"/>
      <c r="CZF36" s="84"/>
      <c r="CZG36" s="84"/>
      <c r="CZH36" s="84"/>
      <c r="CZI36" s="84"/>
      <c r="CZJ36" s="84"/>
      <c r="CZK36" s="84"/>
      <c r="CZL36" s="84"/>
      <c r="CZM36" s="84"/>
      <c r="CZN36" s="84"/>
      <c r="CZO36" s="84"/>
      <c r="CZP36" s="84"/>
      <c r="CZQ36" s="84"/>
      <c r="CZR36" s="84"/>
      <c r="CZS36" s="84"/>
      <c r="CZT36" s="84"/>
      <c r="CZU36" s="84"/>
      <c r="CZV36" s="84"/>
      <c r="CZW36" s="84"/>
      <c r="CZX36" s="84"/>
      <c r="CZY36" s="84"/>
      <c r="CZZ36" s="84"/>
      <c r="DAA36" s="84"/>
      <c r="DAB36" s="84"/>
      <c r="DAC36" s="84"/>
      <c r="DAD36" s="84"/>
      <c r="DAE36" s="84"/>
      <c r="DAF36" s="84"/>
      <c r="DAG36" s="84"/>
      <c r="DAH36" s="84"/>
      <c r="DAI36" s="84"/>
      <c r="DAJ36" s="84"/>
      <c r="DAK36" s="84"/>
      <c r="DAL36" s="84"/>
      <c r="DAM36" s="84"/>
      <c r="DAN36" s="84"/>
      <c r="DAO36" s="84"/>
      <c r="DAP36" s="84"/>
      <c r="DAQ36" s="84"/>
      <c r="DAR36" s="84"/>
      <c r="DAS36" s="84"/>
      <c r="DAT36" s="84"/>
      <c r="DAU36" s="84"/>
      <c r="DAV36" s="84"/>
      <c r="DAW36" s="84"/>
      <c r="DAX36" s="84"/>
      <c r="DAY36" s="84"/>
      <c r="DAZ36" s="84"/>
      <c r="DBA36" s="84"/>
      <c r="DBB36" s="84"/>
      <c r="DBC36" s="84"/>
      <c r="DBD36" s="84"/>
      <c r="DBE36" s="84"/>
      <c r="DBF36" s="84"/>
      <c r="DBG36" s="84"/>
      <c r="DBH36" s="84"/>
      <c r="DBI36" s="84"/>
      <c r="DBJ36" s="84"/>
      <c r="DBK36" s="84"/>
      <c r="DBL36" s="84"/>
      <c r="DBM36" s="84"/>
      <c r="DBN36" s="84"/>
      <c r="DBO36" s="84"/>
      <c r="DBP36" s="84"/>
      <c r="DBQ36" s="84"/>
      <c r="DBR36" s="84"/>
      <c r="DBS36" s="84"/>
      <c r="DBT36" s="84"/>
      <c r="DBU36" s="84"/>
      <c r="DBV36" s="84"/>
      <c r="DBW36" s="84"/>
      <c r="DBX36" s="84"/>
      <c r="DBY36" s="84"/>
      <c r="DBZ36" s="84"/>
      <c r="DCA36" s="84"/>
      <c r="DCB36" s="84"/>
      <c r="DCC36" s="84"/>
      <c r="DCD36" s="84"/>
      <c r="DCE36" s="84"/>
      <c r="DCF36" s="84"/>
      <c r="DCG36" s="84"/>
      <c r="DCH36" s="84"/>
      <c r="DCI36" s="84"/>
      <c r="DCJ36" s="84"/>
      <c r="DCK36" s="84"/>
      <c r="DCL36" s="84"/>
      <c r="DCM36" s="84"/>
      <c r="DCN36" s="84"/>
      <c r="DCO36" s="84"/>
      <c r="DCP36" s="84"/>
      <c r="DCQ36" s="84"/>
      <c r="DCR36" s="84"/>
      <c r="DCS36" s="84"/>
      <c r="DCT36" s="84"/>
      <c r="DCU36" s="84"/>
      <c r="DCV36" s="84"/>
      <c r="DCW36" s="84"/>
      <c r="DCX36" s="84"/>
      <c r="DCY36" s="84"/>
      <c r="DCZ36" s="84"/>
      <c r="DDA36" s="84"/>
      <c r="DDB36" s="84"/>
      <c r="DDC36" s="84"/>
      <c r="DDD36" s="84"/>
      <c r="DDE36" s="84"/>
      <c r="DDF36" s="84"/>
      <c r="DDG36" s="84"/>
      <c r="DDH36" s="84"/>
      <c r="DDI36" s="84"/>
      <c r="DDJ36" s="84"/>
      <c r="DDK36" s="84"/>
      <c r="DDL36" s="84"/>
      <c r="DDM36" s="84"/>
      <c r="DDN36" s="84"/>
      <c r="DDO36" s="84"/>
      <c r="DDP36" s="84"/>
      <c r="DDQ36" s="84"/>
      <c r="DDR36" s="84"/>
      <c r="DDS36" s="84"/>
      <c r="DDT36" s="84"/>
      <c r="DDU36" s="84"/>
      <c r="DDV36" s="84"/>
      <c r="DDW36" s="84"/>
      <c r="DDX36" s="84"/>
      <c r="DDY36" s="84"/>
      <c r="DDZ36" s="84"/>
      <c r="DEA36" s="84"/>
      <c r="DEB36" s="84"/>
      <c r="DEC36" s="84"/>
      <c r="DED36" s="84"/>
      <c r="DEE36" s="84"/>
      <c r="DEF36" s="84"/>
      <c r="DEG36" s="84"/>
      <c r="DEH36" s="84"/>
      <c r="DEI36" s="84"/>
      <c r="DEJ36" s="84"/>
      <c r="DEK36" s="84"/>
      <c r="DEL36" s="84"/>
      <c r="DEM36" s="84"/>
      <c r="DEN36" s="84"/>
      <c r="DEO36" s="84"/>
      <c r="DEP36" s="84"/>
      <c r="DEQ36" s="84"/>
      <c r="DER36" s="84"/>
      <c r="DES36" s="84"/>
      <c r="DET36" s="84"/>
      <c r="DEU36" s="84"/>
      <c r="DEV36" s="84"/>
      <c r="DEW36" s="84"/>
      <c r="DEX36" s="84"/>
      <c r="DEY36" s="84"/>
      <c r="DEZ36" s="84"/>
      <c r="DFA36" s="84"/>
      <c r="DFB36" s="84"/>
      <c r="DFC36" s="84"/>
      <c r="DFD36" s="84"/>
      <c r="DFE36" s="84"/>
      <c r="DFF36" s="84"/>
      <c r="DFG36" s="84"/>
      <c r="DFH36" s="84"/>
      <c r="DFI36" s="84"/>
      <c r="DFJ36" s="84"/>
      <c r="DFK36" s="84"/>
      <c r="DFL36" s="84"/>
      <c r="DFM36" s="84"/>
      <c r="DFN36" s="84"/>
      <c r="DFO36" s="84"/>
      <c r="DFP36" s="84"/>
      <c r="DFQ36" s="84"/>
      <c r="DFR36" s="84"/>
      <c r="DFS36" s="84"/>
      <c r="DFT36" s="84"/>
      <c r="DFU36" s="84"/>
      <c r="DFV36" s="84"/>
      <c r="DFW36" s="84"/>
      <c r="DFX36" s="84"/>
      <c r="DFY36" s="84"/>
      <c r="DFZ36" s="84"/>
      <c r="DGA36" s="84"/>
      <c r="DGB36" s="84"/>
      <c r="DGC36" s="84"/>
      <c r="DGD36" s="84"/>
      <c r="DGE36" s="84"/>
      <c r="DGF36" s="84"/>
      <c r="DGG36" s="84"/>
      <c r="DGH36" s="84"/>
      <c r="DGI36" s="84"/>
      <c r="DGJ36" s="84"/>
      <c r="DGK36" s="84"/>
      <c r="DGL36" s="84"/>
      <c r="DGM36" s="84"/>
      <c r="DGN36" s="84"/>
      <c r="DGO36" s="84"/>
      <c r="DGP36" s="84"/>
      <c r="DGQ36" s="84"/>
      <c r="DGR36" s="84"/>
      <c r="DGS36" s="84"/>
      <c r="DGT36" s="84"/>
      <c r="DGU36" s="84"/>
      <c r="DGV36" s="84"/>
      <c r="DGW36" s="84"/>
      <c r="DGX36" s="84"/>
      <c r="DGY36" s="84"/>
      <c r="DGZ36" s="84"/>
      <c r="DHA36" s="84"/>
      <c r="DHB36" s="84"/>
      <c r="DHC36" s="84"/>
      <c r="DHD36" s="84"/>
      <c r="DHE36" s="84"/>
      <c r="DHF36" s="84"/>
      <c r="DHG36" s="84"/>
      <c r="DHH36" s="84"/>
      <c r="DHI36" s="84"/>
      <c r="DHJ36" s="84"/>
      <c r="DHK36" s="84"/>
      <c r="DHL36" s="84"/>
      <c r="DHM36" s="84"/>
      <c r="DHN36" s="84"/>
      <c r="DHO36" s="84"/>
      <c r="DHP36" s="84"/>
      <c r="DHQ36" s="84"/>
      <c r="DHR36" s="84"/>
      <c r="DHS36" s="84"/>
      <c r="DHT36" s="84"/>
      <c r="DHU36" s="84"/>
      <c r="DHV36" s="84"/>
      <c r="DHW36" s="84"/>
      <c r="DHX36" s="84"/>
      <c r="DHY36" s="84"/>
      <c r="DHZ36" s="84"/>
      <c r="DIA36" s="84"/>
      <c r="DIB36" s="84"/>
      <c r="DIC36" s="84"/>
      <c r="DID36" s="84"/>
      <c r="DIE36" s="84"/>
      <c r="DIF36" s="84"/>
      <c r="DIG36" s="84"/>
      <c r="DIH36" s="84"/>
      <c r="DII36" s="84"/>
      <c r="DIJ36" s="84"/>
      <c r="DIK36" s="84"/>
      <c r="DIL36" s="84"/>
      <c r="DIM36" s="84"/>
      <c r="DIN36" s="84"/>
      <c r="DIO36" s="84"/>
      <c r="DIP36" s="84"/>
      <c r="DIQ36" s="84"/>
      <c r="DIR36" s="84"/>
      <c r="DIS36" s="84"/>
      <c r="DIT36" s="84"/>
      <c r="DIU36" s="84"/>
      <c r="DIV36" s="84"/>
      <c r="DIW36" s="84"/>
      <c r="DIX36" s="84"/>
      <c r="DIY36" s="84"/>
      <c r="DIZ36" s="84"/>
      <c r="DJA36" s="84"/>
      <c r="DJB36" s="84"/>
      <c r="DJC36" s="84"/>
      <c r="DJD36" s="84"/>
      <c r="DJE36" s="84"/>
      <c r="DJF36" s="84"/>
      <c r="DJG36" s="84"/>
      <c r="DJH36" s="84"/>
      <c r="DJI36" s="84"/>
      <c r="DJJ36" s="84"/>
      <c r="DJK36" s="84"/>
      <c r="DJL36" s="84"/>
      <c r="DJM36" s="84"/>
      <c r="DJN36" s="84"/>
      <c r="DJO36" s="84"/>
      <c r="DJP36" s="84"/>
      <c r="DJQ36" s="84"/>
      <c r="DJR36" s="84"/>
      <c r="DJS36" s="84"/>
      <c r="DJT36" s="84"/>
      <c r="DJU36" s="84"/>
      <c r="DJV36" s="84"/>
      <c r="DJW36" s="84"/>
      <c r="DJX36" s="84"/>
      <c r="DJY36" s="84"/>
      <c r="DJZ36" s="84"/>
      <c r="DKA36" s="84"/>
      <c r="DKB36" s="84"/>
      <c r="DKC36" s="84"/>
      <c r="DKD36" s="84"/>
      <c r="DKE36" s="84"/>
      <c r="DKF36" s="84"/>
      <c r="DKG36" s="84"/>
      <c r="DKH36" s="84"/>
      <c r="DKI36" s="84"/>
      <c r="DKJ36" s="84"/>
      <c r="DKK36" s="84"/>
      <c r="DKL36" s="84"/>
      <c r="DKM36" s="84"/>
      <c r="DKN36" s="84"/>
      <c r="DKO36" s="84"/>
      <c r="DKP36" s="84"/>
      <c r="DKQ36" s="84"/>
      <c r="DKR36" s="84"/>
      <c r="DKS36" s="84"/>
      <c r="DKT36" s="84"/>
      <c r="DKU36" s="84"/>
      <c r="DKV36" s="84"/>
      <c r="DKW36" s="84"/>
      <c r="DKX36" s="84"/>
      <c r="DKY36" s="84"/>
      <c r="DKZ36" s="84"/>
      <c r="DLA36" s="84"/>
      <c r="DLB36" s="84"/>
      <c r="DLC36" s="84"/>
      <c r="DLD36" s="84"/>
      <c r="DLE36" s="84"/>
      <c r="DLF36" s="84"/>
      <c r="DLG36" s="84"/>
      <c r="DLH36" s="84"/>
      <c r="DLI36" s="84"/>
      <c r="DLJ36" s="84"/>
      <c r="DLK36" s="84"/>
      <c r="DLL36" s="84"/>
      <c r="DLM36" s="84"/>
      <c r="DLN36" s="84"/>
      <c r="DLO36" s="84"/>
      <c r="DLP36" s="84"/>
      <c r="DLQ36" s="84"/>
      <c r="DLR36" s="84"/>
      <c r="DLS36" s="84"/>
      <c r="DLT36" s="84"/>
      <c r="DLU36" s="84"/>
      <c r="DLV36" s="84"/>
      <c r="DLW36" s="84"/>
      <c r="DLX36" s="84"/>
      <c r="DLY36" s="84"/>
      <c r="DLZ36" s="84"/>
      <c r="DMA36" s="84"/>
      <c r="DMB36" s="84"/>
      <c r="DMC36" s="84"/>
      <c r="DMD36" s="84"/>
      <c r="DME36" s="84"/>
      <c r="DMF36" s="84"/>
      <c r="DMG36" s="84"/>
      <c r="DMH36" s="84"/>
      <c r="DMI36" s="84"/>
      <c r="DMJ36" s="84"/>
      <c r="DMK36" s="84"/>
      <c r="DML36" s="84"/>
      <c r="DMM36" s="84"/>
      <c r="DMN36" s="84"/>
      <c r="DMO36" s="84"/>
      <c r="DMP36" s="84"/>
      <c r="DMQ36" s="84"/>
      <c r="DMR36" s="84"/>
      <c r="DMS36" s="84"/>
      <c r="DMT36" s="84"/>
      <c r="DMU36" s="84"/>
      <c r="DMV36" s="84"/>
      <c r="DMW36" s="84"/>
      <c r="DMX36" s="84"/>
      <c r="DMY36" s="84"/>
      <c r="DMZ36" s="84"/>
      <c r="DNA36" s="84"/>
      <c r="DNB36" s="84"/>
      <c r="DNC36" s="84"/>
      <c r="DND36" s="84"/>
      <c r="DNE36" s="84"/>
      <c r="DNF36" s="84"/>
      <c r="DNG36" s="84"/>
      <c r="DNH36" s="84"/>
      <c r="DNI36" s="84"/>
      <c r="DNJ36" s="84"/>
      <c r="DNK36" s="84"/>
      <c r="DNL36" s="84"/>
      <c r="DNM36" s="84"/>
      <c r="DNN36" s="84"/>
      <c r="DNO36" s="84"/>
      <c r="DNP36" s="84"/>
      <c r="DNQ36" s="84"/>
      <c r="DNR36" s="84"/>
      <c r="DNS36" s="84"/>
      <c r="DNT36" s="84"/>
      <c r="DNU36" s="84"/>
      <c r="DNV36" s="84"/>
      <c r="DNW36" s="84"/>
      <c r="DNX36" s="84"/>
      <c r="DNY36" s="84"/>
      <c r="DNZ36" s="84"/>
      <c r="DOA36" s="84"/>
      <c r="DOB36" s="84"/>
      <c r="DOC36" s="84"/>
      <c r="DOD36" s="84"/>
      <c r="DOE36" s="84"/>
      <c r="DOF36" s="84"/>
      <c r="DOG36" s="84"/>
      <c r="DOH36" s="84"/>
      <c r="DOI36" s="84"/>
      <c r="DOJ36" s="84"/>
      <c r="DOK36" s="84"/>
      <c r="DOL36" s="84"/>
      <c r="DOM36" s="84"/>
      <c r="DON36" s="84"/>
      <c r="DOO36" s="84"/>
      <c r="DOP36" s="84"/>
      <c r="DOQ36" s="84"/>
      <c r="DOR36" s="84"/>
      <c r="DOS36" s="84"/>
      <c r="DOT36" s="84"/>
      <c r="DOU36" s="84"/>
      <c r="DOV36" s="84"/>
      <c r="DOW36" s="84"/>
      <c r="DOX36" s="84"/>
      <c r="DOY36" s="84"/>
      <c r="DOZ36" s="84"/>
      <c r="DPA36" s="84"/>
      <c r="DPB36" s="84"/>
      <c r="DPC36" s="84"/>
      <c r="DPD36" s="84"/>
      <c r="DPE36" s="84"/>
      <c r="DPF36" s="84"/>
      <c r="DPG36" s="84"/>
      <c r="DPH36" s="84"/>
      <c r="DPI36" s="84"/>
      <c r="DPJ36" s="84"/>
      <c r="DPK36" s="84"/>
      <c r="DPL36" s="84"/>
      <c r="DPM36" s="84"/>
      <c r="DPN36" s="84"/>
      <c r="DPO36" s="84"/>
      <c r="DPP36" s="84"/>
      <c r="DPQ36" s="84"/>
      <c r="DPR36" s="84"/>
      <c r="DPS36" s="84"/>
      <c r="DPT36" s="84"/>
      <c r="DPU36" s="84"/>
      <c r="DPV36" s="84"/>
      <c r="DPW36" s="84"/>
      <c r="DPX36" s="84"/>
      <c r="DPY36" s="84"/>
      <c r="DPZ36" s="84"/>
      <c r="DQA36" s="84"/>
      <c r="DQB36" s="84"/>
      <c r="DQC36" s="84"/>
      <c r="DQD36" s="84"/>
      <c r="DQE36" s="84"/>
      <c r="DQF36" s="84"/>
      <c r="DQG36" s="84"/>
      <c r="DQH36" s="84"/>
      <c r="DQI36" s="84"/>
      <c r="DQJ36" s="84"/>
      <c r="DQK36" s="84"/>
      <c r="DQL36" s="84"/>
      <c r="DQM36" s="84"/>
      <c r="DQN36" s="84"/>
      <c r="DQO36" s="84"/>
      <c r="DQP36" s="84"/>
      <c r="DQQ36" s="84"/>
      <c r="DQR36" s="84"/>
      <c r="DQS36" s="84"/>
      <c r="DQT36" s="84"/>
      <c r="DQU36" s="84"/>
      <c r="DQV36" s="84"/>
      <c r="DQW36" s="84"/>
      <c r="DQX36" s="84"/>
      <c r="DQY36" s="84"/>
      <c r="DQZ36" s="84"/>
      <c r="DRA36" s="84"/>
      <c r="DRB36" s="84"/>
      <c r="DRC36" s="84"/>
      <c r="DRD36" s="84"/>
      <c r="DRE36" s="84"/>
      <c r="DRF36" s="84"/>
      <c r="DRG36" s="84"/>
      <c r="DRH36" s="84"/>
      <c r="DRI36" s="84"/>
      <c r="DRJ36" s="84"/>
      <c r="DRK36" s="84"/>
      <c r="DRL36" s="84"/>
      <c r="DRM36" s="84"/>
      <c r="DRN36" s="84"/>
      <c r="DRO36" s="84"/>
      <c r="DRP36" s="84"/>
      <c r="DRQ36" s="84"/>
      <c r="DRR36" s="84"/>
      <c r="DRS36" s="84"/>
      <c r="DRT36" s="84"/>
      <c r="DRU36" s="84"/>
      <c r="DRV36" s="84"/>
      <c r="DRW36" s="84"/>
      <c r="DRX36" s="84"/>
      <c r="DRY36" s="84"/>
      <c r="DRZ36" s="84"/>
      <c r="DSA36" s="84"/>
      <c r="DSB36" s="84"/>
      <c r="DSC36" s="84"/>
      <c r="DSD36" s="84"/>
      <c r="DSE36" s="84"/>
      <c r="DSF36" s="84"/>
      <c r="DSG36" s="84"/>
      <c r="DSH36" s="84"/>
      <c r="DSI36" s="84"/>
      <c r="DSJ36" s="84"/>
      <c r="DSK36" s="84"/>
      <c r="DSL36" s="84"/>
      <c r="DSM36" s="84"/>
      <c r="DSN36" s="84"/>
      <c r="DSO36" s="84"/>
      <c r="DSP36" s="84"/>
      <c r="DSQ36" s="84"/>
      <c r="DSR36" s="84"/>
      <c r="DSS36" s="84"/>
      <c r="DST36" s="84"/>
      <c r="DSU36" s="84"/>
      <c r="DSV36" s="84"/>
      <c r="DSW36" s="84"/>
      <c r="DSX36" s="84"/>
      <c r="DSY36" s="84"/>
      <c r="DSZ36" s="84"/>
      <c r="DTA36" s="84"/>
      <c r="DTB36" s="84"/>
      <c r="DTC36" s="84"/>
      <c r="DTD36" s="84"/>
      <c r="DTE36" s="84"/>
      <c r="DTF36" s="84"/>
      <c r="DTG36" s="84"/>
      <c r="DTH36" s="84"/>
      <c r="DTI36" s="84"/>
      <c r="DTJ36" s="84"/>
      <c r="DTK36" s="84"/>
      <c r="DTL36" s="84"/>
      <c r="DTM36" s="84"/>
      <c r="DTN36" s="84"/>
      <c r="DTO36" s="84"/>
      <c r="DTP36" s="84"/>
      <c r="DTQ36" s="84"/>
      <c r="DTR36" s="84"/>
      <c r="DTS36" s="84"/>
      <c r="DTT36" s="84"/>
      <c r="DTU36" s="84"/>
      <c r="DTV36" s="84"/>
      <c r="DTW36" s="84"/>
      <c r="DTX36" s="84"/>
      <c r="DTY36" s="84"/>
      <c r="DTZ36" s="84"/>
      <c r="DUA36" s="84"/>
      <c r="DUB36" s="84"/>
      <c r="DUC36" s="84"/>
      <c r="DUD36" s="84"/>
      <c r="DUE36" s="84"/>
      <c r="DUF36" s="84"/>
      <c r="DUG36" s="84"/>
      <c r="DUH36" s="84"/>
      <c r="DUI36" s="84"/>
      <c r="DUJ36" s="84"/>
      <c r="DUK36" s="84"/>
      <c r="DUL36" s="84"/>
      <c r="DUM36" s="84"/>
      <c r="DUN36" s="84"/>
      <c r="DUO36" s="84"/>
      <c r="DUP36" s="84"/>
      <c r="DUQ36" s="84"/>
      <c r="DUR36" s="84"/>
      <c r="DUS36" s="84"/>
      <c r="DUT36" s="84"/>
      <c r="DUU36" s="84"/>
      <c r="DUV36" s="84"/>
      <c r="DUW36" s="84"/>
      <c r="DUX36" s="84"/>
      <c r="DUY36" s="84"/>
      <c r="DUZ36" s="84"/>
      <c r="DVA36" s="84"/>
      <c r="DVB36" s="84"/>
      <c r="DVC36" s="84"/>
      <c r="DVD36" s="84"/>
      <c r="DVE36" s="84"/>
      <c r="DVF36" s="84"/>
      <c r="DVG36" s="84"/>
      <c r="DVH36" s="84"/>
      <c r="DVI36" s="84"/>
      <c r="DVJ36" s="84"/>
      <c r="DVK36" s="84"/>
      <c r="DVL36" s="84"/>
      <c r="DVM36" s="84"/>
      <c r="DVN36" s="84"/>
      <c r="DVO36" s="84"/>
      <c r="DVP36" s="84"/>
      <c r="DVQ36" s="84"/>
      <c r="DVR36" s="84"/>
      <c r="DVS36" s="84"/>
      <c r="DVT36" s="84"/>
      <c r="DVU36" s="84"/>
      <c r="DVV36" s="84"/>
      <c r="DVW36" s="84"/>
      <c r="DVX36" s="84"/>
      <c r="DVY36" s="84"/>
      <c r="DVZ36" s="84"/>
      <c r="DWA36" s="84"/>
      <c r="DWB36" s="84"/>
      <c r="DWC36" s="84"/>
      <c r="DWD36" s="84"/>
      <c r="DWE36" s="84"/>
      <c r="DWF36" s="84"/>
      <c r="DWG36" s="84"/>
      <c r="DWH36" s="84"/>
      <c r="DWI36" s="84"/>
      <c r="DWJ36" s="84"/>
      <c r="DWK36" s="84"/>
      <c r="DWL36" s="84"/>
      <c r="DWM36" s="84"/>
      <c r="DWN36" s="84"/>
      <c r="DWO36" s="84"/>
      <c r="DWP36" s="84"/>
      <c r="DWQ36" s="84"/>
      <c r="DWR36" s="84"/>
      <c r="DWS36" s="84"/>
      <c r="DWT36" s="84"/>
      <c r="DWU36" s="84"/>
      <c r="DWV36" s="84"/>
      <c r="DWW36" s="84"/>
      <c r="DWX36" s="84"/>
      <c r="DWY36" s="84"/>
      <c r="DWZ36" s="84"/>
      <c r="DXA36" s="84"/>
      <c r="DXB36" s="84"/>
      <c r="DXC36" s="84"/>
      <c r="DXD36" s="84"/>
      <c r="DXE36" s="84"/>
      <c r="DXF36" s="84"/>
      <c r="DXG36" s="84"/>
      <c r="DXH36" s="84"/>
      <c r="DXI36" s="84"/>
      <c r="DXJ36" s="84"/>
      <c r="DXK36" s="84"/>
      <c r="DXL36" s="84"/>
      <c r="DXM36" s="84"/>
      <c r="DXN36" s="84"/>
      <c r="DXO36" s="84"/>
      <c r="DXP36" s="84"/>
      <c r="DXQ36" s="84"/>
      <c r="DXR36" s="84"/>
      <c r="DXS36" s="84"/>
      <c r="DXT36" s="84"/>
      <c r="DXU36" s="84"/>
      <c r="DXV36" s="84"/>
      <c r="DXW36" s="84"/>
      <c r="DXX36" s="84"/>
      <c r="DXY36" s="84"/>
      <c r="DXZ36" s="84"/>
      <c r="DYA36" s="84"/>
      <c r="DYB36" s="84"/>
      <c r="DYC36" s="84"/>
      <c r="DYD36" s="84"/>
      <c r="DYE36" s="84"/>
      <c r="DYF36" s="84"/>
      <c r="DYG36" s="84"/>
      <c r="DYH36" s="84"/>
      <c r="DYI36" s="84"/>
      <c r="DYJ36" s="84"/>
      <c r="DYK36" s="84"/>
      <c r="DYL36" s="84"/>
      <c r="DYM36" s="84"/>
      <c r="DYN36" s="84"/>
      <c r="DYO36" s="84"/>
      <c r="DYP36" s="84"/>
      <c r="DYQ36" s="84"/>
      <c r="DYR36" s="84"/>
      <c r="DYS36" s="84"/>
      <c r="DYT36" s="84"/>
      <c r="DYU36" s="84"/>
      <c r="DYV36" s="84"/>
      <c r="DYW36" s="84"/>
      <c r="DYX36" s="84"/>
      <c r="DYY36" s="84"/>
      <c r="DYZ36" s="84"/>
      <c r="DZA36" s="84"/>
      <c r="DZB36" s="84"/>
      <c r="DZC36" s="84"/>
      <c r="DZD36" s="84"/>
      <c r="DZE36" s="84"/>
      <c r="DZF36" s="84"/>
      <c r="DZG36" s="84"/>
      <c r="DZH36" s="84"/>
      <c r="DZI36" s="84"/>
      <c r="DZJ36" s="84"/>
      <c r="DZK36" s="84"/>
      <c r="DZL36" s="84"/>
      <c r="DZM36" s="84"/>
      <c r="DZN36" s="84"/>
      <c r="DZO36" s="84"/>
      <c r="DZP36" s="84"/>
      <c r="DZQ36" s="84"/>
      <c r="DZR36" s="84"/>
      <c r="DZS36" s="84"/>
      <c r="DZT36" s="84"/>
      <c r="DZU36" s="84"/>
      <c r="DZV36" s="84"/>
      <c r="DZW36" s="84"/>
      <c r="DZX36" s="84"/>
      <c r="DZY36" s="84"/>
      <c r="DZZ36" s="84"/>
      <c r="EAA36" s="84"/>
      <c r="EAB36" s="84"/>
      <c r="EAC36" s="84"/>
      <c r="EAD36" s="84"/>
      <c r="EAE36" s="84"/>
      <c r="EAF36" s="84"/>
      <c r="EAG36" s="84"/>
      <c r="EAH36" s="84"/>
      <c r="EAI36" s="84"/>
      <c r="EAJ36" s="84"/>
      <c r="EAK36" s="84"/>
      <c r="EAL36" s="84"/>
      <c r="EAM36" s="84"/>
      <c r="EAN36" s="84"/>
      <c r="EAO36" s="84"/>
      <c r="EAP36" s="84"/>
      <c r="EAQ36" s="84"/>
      <c r="EAR36" s="84"/>
      <c r="EAS36" s="84"/>
      <c r="EAT36" s="84"/>
      <c r="EAU36" s="84"/>
      <c r="EAV36" s="84"/>
      <c r="EAW36" s="84"/>
      <c r="EAX36" s="84"/>
      <c r="EAY36" s="84"/>
      <c r="EAZ36" s="84"/>
      <c r="EBA36" s="84"/>
      <c r="EBB36" s="84"/>
      <c r="EBC36" s="84"/>
      <c r="EBD36" s="84"/>
      <c r="EBE36" s="84"/>
      <c r="EBF36" s="84"/>
      <c r="EBG36" s="84"/>
      <c r="EBH36" s="84"/>
      <c r="EBI36" s="84"/>
      <c r="EBJ36" s="84"/>
      <c r="EBK36" s="84"/>
      <c r="EBL36" s="84"/>
      <c r="EBM36" s="84"/>
      <c r="EBN36" s="84"/>
      <c r="EBO36" s="84"/>
      <c r="EBP36" s="84"/>
      <c r="EBQ36" s="84"/>
      <c r="EBR36" s="84"/>
      <c r="EBS36" s="84"/>
      <c r="EBT36" s="84"/>
      <c r="EBU36" s="84"/>
      <c r="EBV36" s="84"/>
      <c r="EBW36" s="84"/>
      <c r="EBX36" s="84"/>
      <c r="EBY36" s="84"/>
      <c r="EBZ36" s="84"/>
      <c r="ECA36" s="84"/>
      <c r="ECB36" s="84"/>
      <c r="ECC36" s="84"/>
      <c r="ECD36" s="84"/>
      <c r="ECE36" s="84"/>
      <c r="ECF36" s="84"/>
      <c r="ECG36" s="84"/>
      <c r="ECH36" s="84"/>
      <c r="ECI36" s="84"/>
      <c r="ECJ36" s="84"/>
      <c r="ECK36" s="84"/>
      <c r="ECL36" s="84"/>
      <c r="ECM36" s="84"/>
      <c r="ECN36" s="84"/>
      <c r="ECO36" s="84"/>
      <c r="ECP36" s="84"/>
      <c r="ECQ36" s="84"/>
      <c r="ECR36" s="84"/>
      <c r="ECS36" s="84"/>
      <c r="ECT36" s="84"/>
      <c r="ECU36" s="84"/>
      <c r="ECV36" s="84"/>
      <c r="ECW36" s="84"/>
      <c r="ECX36" s="84"/>
      <c r="ECY36" s="84"/>
      <c r="ECZ36" s="84"/>
      <c r="EDA36" s="84"/>
      <c r="EDB36" s="84"/>
      <c r="EDC36" s="84"/>
      <c r="EDD36" s="84"/>
      <c r="EDE36" s="84"/>
      <c r="EDF36" s="84"/>
      <c r="EDG36" s="84"/>
      <c r="EDH36" s="84"/>
      <c r="EDI36" s="84"/>
      <c r="EDJ36" s="84"/>
      <c r="EDK36" s="84"/>
      <c r="EDL36" s="84"/>
      <c r="EDM36" s="84"/>
      <c r="EDN36" s="84"/>
      <c r="EDO36" s="84"/>
      <c r="EDP36" s="84"/>
      <c r="EDQ36" s="84"/>
      <c r="EDR36" s="84"/>
      <c r="EDS36" s="84"/>
      <c r="EDT36" s="84"/>
      <c r="EDU36" s="84"/>
      <c r="EDV36" s="84"/>
      <c r="EDW36" s="84"/>
      <c r="EDX36" s="84"/>
      <c r="EDY36" s="84"/>
      <c r="EDZ36" s="84"/>
      <c r="EEA36" s="84"/>
      <c r="EEB36" s="84"/>
      <c r="EEC36" s="84"/>
      <c r="EED36" s="84"/>
      <c r="EEE36" s="84"/>
      <c r="EEF36" s="84"/>
      <c r="EEG36" s="84"/>
      <c r="EEH36" s="84"/>
      <c r="EEI36" s="84"/>
      <c r="EEJ36" s="84"/>
      <c r="EEK36" s="84"/>
      <c r="EEL36" s="84"/>
      <c r="EEM36" s="84"/>
      <c r="EEN36" s="84"/>
      <c r="EEO36" s="84"/>
      <c r="EEP36" s="84"/>
      <c r="EEQ36" s="84"/>
      <c r="EER36" s="84"/>
      <c r="EES36" s="84"/>
      <c r="EET36" s="84"/>
      <c r="EEU36" s="84"/>
      <c r="EEV36" s="84"/>
      <c r="EEW36" s="84"/>
      <c r="EEX36" s="84"/>
      <c r="EEY36" s="84"/>
      <c r="EEZ36" s="84"/>
      <c r="EFA36" s="84"/>
      <c r="EFB36" s="84"/>
      <c r="EFC36" s="84"/>
      <c r="EFD36" s="84"/>
      <c r="EFE36" s="84"/>
      <c r="EFF36" s="84"/>
      <c r="EFG36" s="84"/>
      <c r="EFH36" s="84"/>
      <c r="EFI36" s="84"/>
      <c r="EFJ36" s="84"/>
      <c r="EFK36" s="84"/>
      <c r="EFL36" s="84"/>
      <c r="EFM36" s="84"/>
      <c r="EFN36" s="84"/>
      <c r="EFO36" s="84"/>
      <c r="EFP36" s="84"/>
      <c r="EFQ36" s="84"/>
      <c r="EFR36" s="84"/>
      <c r="EFS36" s="84"/>
      <c r="EFT36" s="84"/>
      <c r="EFU36" s="84"/>
      <c r="EFV36" s="84"/>
      <c r="EFW36" s="84"/>
      <c r="EFX36" s="84"/>
      <c r="EFY36" s="84"/>
      <c r="EFZ36" s="84"/>
      <c r="EGA36" s="84"/>
      <c r="EGB36" s="84"/>
      <c r="EGC36" s="84"/>
      <c r="EGD36" s="84"/>
      <c r="EGE36" s="84"/>
      <c r="EGF36" s="84"/>
      <c r="EGG36" s="84"/>
      <c r="EGH36" s="84"/>
      <c r="EGI36" s="84"/>
      <c r="EGJ36" s="84"/>
      <c r="EGK36" s="84"/>
      <c r="EGL36" s="84"/>
      <c r="EGM36" s="84"/>
      <c r="EGN36" s="84"/>
      <c r="EGO36" s="84"/>
      <c r="EGP36" s="84"/>
      <c r="EGQ36" s="84"/>
      <c r="EGR36" s="84"/>
      <c r="EGS36" s="84"/>
      <c r="EGT36" s="84"/>
      <c r="EGU36" s="84"/>
      <c r="EGV36" s="84"/>
      <c r="EGW36" s="84"/>
      <c r="EGX36" s="84"/>
      <c r="EGY36" s="84"/>
      <c r="EGZ36" s="84"/>
      <c r="EHA36" s="84"/>
      <c r="EHB36" s="84"/>
      <c r="EHC36" s="84"/>
      <c r="EHD36" s="84"/>
      <c r="EHE36" s="84"/>
      <c r="EHF36" s="84"/>
      <c r="EHG36" s="84"/>
      <c r="EHH36" s="84"/>
      <c r="EHI36" s="84"/>
      <c r="EHJ36" s="84"/>
      <c r="EHK36" s="84"/>
      <c r="EHL36" s="84"/>
      <c r="EHM36" s="84"/>
      <c r="EHN36" s="84"/>
      <c r="EHO36" s="84"/>
      <c r="EHP36" s="84"/>
      <c r="EHQ36" s="84"/>
      <c r="EHR36" s="84"/>
      <c r="EHS36" s="84"/>
      <c r="EHT36" s="84"/>
      <c r="EHU36" s="84"/>
      <c r="EHV36" s="84"/>
      <c r="EHW36" s="84"/>
      <c r="EHX36" s="84"/>
      <c r="EHY36" s="84"/>
      <c r="EHZ36" s="84"/>
      <c r="EIA36" s="84"/>
      <c r="EIB36" s="84"/>
      <c r="EIC36" s="84"/>
      <c r="EID36" s="84"/>
      <c r="EIE36" s="84"/>
      <c r="EIF36" s="84"/>
      <c r="EIG36" s="84"/>
      <c r="EIH36" s="84"/>
      <c r="EII36" s="84"/>
      <c r="EIJ36" s="84"/>
      <c r="EIK36" s="84"/>
      <c r="EIL36" s="84"/>
      <c r="EIM36" s="84"/>
      <c r="EIN36" s="84"/>
      <c r="EIO36" s="84"/>
      <c r="EIP36" s="84"/>
      <c r="EIQ36" s="84"/>
      <c r="EIR36" s="84"/>
      <c r="EIS36" s="84"/>
      <c r="EIT36" s="84"/>
      <c r="EIU36" s="84"/>
      <c r="EIV36" s="84"/>
      <c r="EIW36" s="84"/>
      <c r="EIX36" s="84"/>
      <c r="EIY36" s="84"/>
      <c r="EIZ36" s="84"/>
      <c r="EJA36" s="84"/>
      <c r="EJB36" s="84"/>
      <c r="EJC36" s="84"/>
      <c r="EJD36" s="84"/>
      <c r="EJE36" s="84"/>
      <c r="EJF36" s="84"/>
      <c r="EJG36" s="84"/>
      <c r="EJH36" s="84"/>
      <c r="EJI36" s="84"/>
      <c r="EJJ36" s="84"/>
      <c r="EJK36" s="84"/>
      <c r="EJL36" s="84"/>
      <c r="EJM36" s="84"/>
      <c r="EJN36" s="84"/>
      <c r="EJO36" s="84"/>
      <c r="EJP36" s="84"/>
      <c r="EJQ36" s="84"/>
      <c r="EJR36" s="84"/>
      <c r="EJS36" s="84"/>
      <c r="EJT36" s="84"/>
      <c r="EJU36" s="84"/>
      <c r="EJV36" s="84"/>
      <c r="EJW36" s="84"/>
      <c r="EJX36" s="84"/>
      <c r="EJY36" s="84"/>
      <c r="EJZ36" s="84"/>
      <c r="EKA36" s="84"/>
      <c r="EKB36" s="84"/>
      <c r="EKC36" s="84"/>
      <c r="EKD36" s="84"/>
      <c r="EKE36" s="84"/>
      <c r="EKF36" s="84"/>
      <c r="EKG36" s="84"/>
      <c r="EKH36" s="84"/>
      <c r="EKI36" s="84"/>
      <c r="EKJ36" s="84"/>
      <c r="EKK36" s="84"/>
      <c r="EKL36" s="84"/>
      <c r="EKM36" s="84"/>
      <c r="EKN36" s="84"/>
      <c r="EKO36" s="84"/>
      <c r="EKP36" s="84"/>
      <c r="EKQ36" s="84"/>
      <c r="EKR36" s="84"/>
      <c r="EKS36" s="84"/>
      <c r="EKT36" s="84"/>
      <c r="EKU36" s="84"/>
      <c r="EKV36" s="84"/>
      <c r="EKW36" s="84"/>
      <c r="EKX36" s="84"/>
      <c r="EKY36" s="84"/>
      <c r="EKZ36" s="84"/>
      <c r="ELA36" s="84"/>
      <c r="ELB36" s="84"/>
      <c r="ELC36" s="84"/>
      <c r="ELD36" s="84"/>
      <c r="ELE36" s="84"/>
      <c r="ELF36" s="84"/>
      <c r="ELG36" s="84"/>
      <c r="ELH36" s="84"/>
      <c r="ELI36" s="84"/>
      <c r="ELJ36" s="84"/>
      <c r="ELK36" s="84"/>
      <c r="ELL36" s="84"/>
      <c r="ELM36" s="84"/>
      <c r="ELN36" s="84"/>
      <c r="ELO36" s="84"/>
      <c r="ELP36" s="84"/>
      <c r="ELQ36" s="84"/>
      <c r="ELR36" s="84"/>
      <c r="ELS36" s="84"/>
      <c r="ELT36" s="84"/>
      <c r="ELU36" s="84"/>
      <c r="ELV36" s="84"/>
      <c r="ELW36" s="84"/>
      <c r="ELX36" s="84"/>
      <c r="ELY36" s="84"/>
      <c r="ELZ36" s="84"/>
      <c r="EMA36" s="84"/>
      <c r="EMB36" s="84"/>
      <c r="EMC36" s="84"/>
      <c r="EMD36" s="84"/>
      <c r="EME36" s="84"/>
      <c r="EMF36" s="84"/>
      <c r="EMG36" s="84"/>
      <c r="EMH36" s="84"/>
      <c r="EMI36" s="84"/>
      <c r="EMJ36" s="84"/>
      <c r="EMK36" s="84"/>
      <c r="EML36" s="84"/>
      <c r="EMM36" s="84"/>
      <c r="EMN36" s="84"/>
      <c r="EMO36" s="84"/>
      <c r="EMP36" s="84"/>
      <c r="EMQ36" s="84"/>
      <c r="EMR36" s="84"/>
      <c r="EMS36" s="84"/>
      <c r="EMT36" s="84"/>
      <c r="EMU36" s="84"/>
      <c r="EMV36" s="84"/>
      <c r="EMW36" s="84"/>
      <c r="EMX36" s="84"/>
      <c r="EMY36" s="84"/>
      <c r="EMZ36" s="84"/>
      <c r="ENA36" s="84"/>
      <c r="ENB36" s="84"/>
      <c r="ENC36" s="84"/>
      <c r="END36" s="84"/>
      <c r="ENE36" s="84"/>
      <c r="ENF36" s="84"/>
      <c r="ENG36" s="84"/>
      <c r="ENH36" s="84"/>
      <c r="ENI36" s="84"/>
      <c r="ENJ36" s="84"/>
      <c r="ENK36" s="84"/>
      <c r="ENL36" s="84"/>
      <c r="ENM36" s="84"/>
      <c r="ENN36" s="84"/>
      <c r="ENO36" s="84"/>
      <c r="ENP36" s="84"/>
      <c r="ENQ36" s="84"/>
      <c r="ENR36" s="84"/>
      <c r="ENS36" s="84"/>
      <c r="ENT36" s="84"/>
      <c r="ENU36" s="84"/>
      <c r="ENV36" s="84"/>
      <c r="ENW36" s="84"/>
      <c r="ENX36" s="84"/>
      <c r="ENY36" s="84"/>
      <c r="ENZ36" s="84"/>
      <c r="EOA36" s="84"/>
      <c r="EOB36" s="84"/>
      <c r="EOC36" s="84"/>
      <c r="EOD36" s="84"/>
      <c r="EOE36" s="84"/>
      <c r="EOF36" s="84"/>
      <c r="EOG36" s="84"/>
      <c r="EOH36" s="84"/>
      <c r="EOI36" s="84"/>
      <c r="EOJ36" s="84"/>
      <c r="EOK36" s="84"/>
      <c r="EOL36" s="84"/>
      <c r="EOM36" s="84"/>
      <c r="EON36" s="84"/>
      <c r="EOO36" s="84"/>
      <c r="EOP36" s="84"/>
      <c r="EOQ36" s="84"/>
      <c r="EOR36" s="84"/>
      <c r="EOS36" s="84"/>
      <c r="EOT36" s="84"/>
      <c r="EOU36" s="84"/>
      <c r="EOV36" s="84"/>
      <c r="EOW36" s="84"/>
      <c r="EOX36" s="84"/>
      <c r="EOY36" s="84"/>
      <c r="EOZ36" s="84"/>
      <c r="EPA36" s="84"/>
      <c r="EPB36" s="84"/>
      <c r="EPC36" s="84"/>
      <c r="EPD36" s="84"/>
      <c r="EPE36" s="84"/>
      <c r="EPF36" s="84"/>
      <c r="EPG36" s="84"/>
      <c r="EPH36" s="84"/>
      <c r="EPI36" s="84"/>
      <c r="EPJ36" s="84"/>
      <c r="EPK36" s="84"/>
      <c r="EPL36" s="84"/>
      <c r="EPM36" s="84"/>
      <c r="EPN36" s="84"/>
      <c r="EPO36" s="84"/>
      <c r="EPP36" s="84"/>
      <c r="EPQ36" s="84"/>
      <c r="EPR36" s="84"/>
      <c r="EPS36" s="84"/>
      <c r="EPT36" s="84"/>
      <c r="EPU36" s="84"/>
      <c r="EPV36" s="84"/>
      <c r="EPW36" s="84"/>
      <c r="EPX36" s="84"/>
      <c r="EPY36" s="84"/>
      <c r="EPZ36" s="84"/>
      <c r="EQA36" s="84"/>
      <c r="EQB36" s="84"/>
      <c r="EQC36" s="84"/>
      <c r="EQD36" s="84"/>
      <c r="EQE36" s="84"/>
      <c r="EQF36" s="84"/>
      <c r="EQG36" s="84"/>
      <c r="EQH36" s="84"/>
      <c r="EQI36" s="84"/>
      <c r="EQJ36" s="84"/>
      <c r="EQK36" s="84"/>
      <c r="EQL36" s="84"/>
      <c r="EQM36" s="84"/>
      <c r="EQN36" s="84"/>
      <c r="EQO36" s="84"/>
      <c r="EQP36" s="84"/>
      <c r="EQQ36" s="84"/>
      <c r="EQR36" s="84"/>
      <c r="EQS36" s="84"/>
      <c r="EQT36" s="84"/>
      <c r="EQU36" s="84"/>
      <c r="EQV36" s="84"/>
      <c r="EQW36" s="84"/>
      <c r="EQX36" s="84"/>
      <c r="EQY36" s="84"/>
      <c r="EQZ36" s="84"/>
      <c r="ERA36" s="84"/>
      <c r="ERB36" s="84"/>
      <c r="ERC36" s="84"/>
      <c r="ERD36" s="84"/>
      <c r="ERE36" s="84"/>
      <c r="ERF36" s="84"/>
      <c r="ERG36" s="84"/>
      <c r="ERH36" s="84"/>
      <c r="ERI36" s="84"/>
      <c r="ERJ36" s="84"/>
      <c r="ERK36" s="84"/>
      <c r="ERL36" s="84"/>
      <c r="ERM36" s="84"/>
      <c r="ERN36" s="84"/>
      <c r="ERO36" s="84"/>
      <c r="ERP36" s="84"/>
      <c r="ERQ36" s="84"/>
      <c r="ERR36" s="84"/>
      <c r="ERS36" s="84"/>
      <c r="ERT36" s="84"/>
      <c r="ERU36" s="84"/>
      <c r="ERV36" s="84"/>
      <c r="ERW36" s="84"/>
      <c r="ERX36" s="84"/>
      <c r="ERY36" s="84"/>
      <c r="ERZ36" s="84"/>
      <c r="ESA36" s="84"/>
      <c r="ESB36" s="84"/>
      <c r="ESC36" s="84"/>
      <c r="ESD36" s="84"/>
      <c r="ESE36" s="84"/>
      <c r="ESF36" s="84"/>
      <c r="ESG36" s="84"/>
      <c r="ESH36" s="84"/>
      <c r="ESI36" s="84"/>
      <c r="ESJ36" s="84"/>
      <c r="ESK36" s="84"/>
      <c r="ESL36" s="84"/>
      <c r="ESM36" s="84"/>
      <c r="ESN36" s="84"/>
      <c r="ESO36" s="84"/>
      <c r="ESP36" s="84"/>
      <c r="ESQ36" s="84"/>
      <c r="ESR36" s="84"/>
      <c r="ESS36" s="84"/>
      <c r="EST36" s="84"/>
      <c r="ESU36" s="84"/>
      <c r="ESV36" s="84"/>
      <c r="ESW36" s="84"/>
      <c r="ESX36" s="84"/>
      <c r="ESY36" s="84"/>
      <c r="ESZ36" s="84"/>
      <c r="ETA36" s="84"/>
      <c r="ETB36" s="84"/>
      <c r="ETC36" s="84"/>
      <c r="ETD36" s="84"/>
      <c r="ETE36" s="84"/>
      <c r="ETF36" s="84"/>
      <c r="ETG36" s="84"/>
      <c r="ETH36" s="84"/>
      <c r="ETI36" s="84"/>
      <c r="ETJ36" s="84"/>
      <c r="ETK36" s="84"/>
      <c r="ETL36" s="84"/>
      <c r="ETM36" s="84"/>
      <c r="ETN36" s="84"/>
      <c r="ETO36" s="84"/>
      <c r="ETP36" s="84"/>
      <c r="ETQ36" s="84"/>
      <c r="ETR36" s="84"/>
      <c r="ETS36" s="84"/>
      <c r="ETT36" s="84"/>
      <c r="ETU36" s="84"/>
      <c r="ETV36" s="84"/>
      <c r="ETW36" s="84"/>
      <c r="ETX36" s="84"/>
      <c r="ETY36" s="84"/>
      <c r="ETZ36" s="84"/>
      <c r="EUA36" s="84"/>
      <c r="EUB36" s="84"/>
      <c r="EUC36" s="84"/>
      <c r="EUD36" s="84"/>
      <c r="EUE36" s="84"/>
      <c r="EUF36" s="84"/>
      <c r="EUG36" s="84"/>
      <c r="EUH36" s="84"/>
      <c r="EUI36" s="84"/>
      <c r="EUJ36" s="84"/>
      <c r="EUK36" s="84"/>
      <c r="EUL36" s="84"/>
      <c r="EUM36" s="84"/>
      <c r="EUN36" s="84"/>
      <c r="EUO36" s="84"/>
      <c r="EUP36" s="84"/>
      <c r="EUQ36" s="84"/>
      <c r="EUR36" s="84"/>
      <c r="EUS36" s="84"/>
      <c r="EUT36" s="84"/>
      <c r="EUU36" s="84"/>
      <c r="EUV36" s="84"/>
      <c r="EUW36" s="84"/>
      <c r="EUX36" s="84"/>
      <c r="EUY36" s="84"/>
      <c r="EUZ36" s="84"/>
      <c r="EVA36" s="84"/>
      <c r="EVB36" s="84"/>
      <c r="EVC36" s="84"/>
      <c r="EVD36" s="84"/>
      <c r="EVE36" s="84"/>
      <c r="EVF36" s="84"/>
      <c r="EVG36" s="84"/>
      <c r="EVH36" s="84"/>
      <c r="EVI36" s="84"/>
      <c r="EVJ36" s="84"/>
      <c r="EVK36" s="84"/>
      <c r="EVL36" s="84"/>
      <c r="EVM36" s="84"/>
      <c r="EVN36" s="84"/>
      <c r="EVO36" s="84"/>
      <c r="EVP36" s="84"/>
      <c r="EVQ36" s="84"/>
      <c r="EVR36" s="84"/>
      <c r="EVS36" s="84"/>
      <c r="EVT36" s="84"/>
      <c r="EVU36" s="84"/>
      <c r="EVV36" s="84"/>
      <c r="EVW36" s="84"/>
      <c r="EVX36" s="84"/>
      <c r="EVY36" s="84"/>
      <c r="EVZ36" s="84"/>
      <c r="EWA36" s="84"/>
      <c r="EWB36" s="84"/>
      <c r="EWC36" s="84"/>
      <c r="EWD36" s="84"/>
      <c r="EWE36" s="84"/>
      <c r="EWF36" s="84"/>
      <c r="EWG36" s="84"/>
      <c r="EWH36" s="84"/>
      <c r="EWI36" s="84"/>
      <c r="EWJ36" s="84"/>
      <c r="EWK36" s="84"/>
      <c r="EWL36" s="84"/>
      <c r="EWM36" s="84"/>
      <c r="EWN36" s="84"/>
      <c r="EWO36" s="84"/>
      <c r="EWP36" s="84"/>
      <c r="EWQ36" s="84"/>
      <c r="EWR36" s="84"/>
      <c r="EWS36" s="84"/>
      <c r="EWT36" s="84"/>
      <c r="EWU36" s="84"/>
      <c r="EWV36" s="84"/>
      <c r="EWW36" s="84"/>
      <c r="EWX36" s="84"/>
      <c r="EWY36" s="84"/>
      <c r="EWZ36" s="84"/>
      <c r="EXA36" s="84"/>
      <c r="EXB36" s="84"/>
      <c r="EXC36" s="84"/>
      <c r="EXD36" s="84"/>
      <c r="EXE36" s="84"/>
      <c r="EXF36" s="84"/>
      <c r="EXG36" s="84"/>
      <c r="EXH36" s="84"/>
      <c r="EXI36" s="84"/>
      <c r="EXJ36" s="84"/>
      <c r="EXK36" s="84"/>
      <c r="EXL36" s="84"/>
      <c r="EXM36" s="84"/>
      <c r="EXN36" s="84"/>
      <c r="EXO36" s="84"/>
      <c r="EXP36" s="84"/>
      <c r="EXQ36" s="84"/>
      <c r="EXR36" s="84"/>
      <c r="EXS36" s="84"/>
      <c r="EXT36" s="84"/>
      <c r="EXU36" s="84"/>
      <c r="EXV36" s="84"/>
      <c r="EXW36" s="84"/>
      <c r="EXX36" s="84"/>
      <c r="EXY36" s="84"/>
      <c r="EXZ36" s="84"/>
      <c r="EYA36" s="84"/>
      <c r="EYB36" s="84"/>
      <c r="EYC36" s="84"/>
      <c r="EYD36" s="84"/>
      <c r="EYE36" s="84"/>
      <c r="EYF36" s="84"/>
      <c r="EYG36" s="84"/>
      <c r="EYH36" s="84"/>
      <c r="EYI36" s="84"/>
      <c r="EYJ36" s="84"/>
      <c r="EYK36" s="84"/>
      <c r="EYL36" s="84"/>
      <c r="EYM36" s="84"/>
      <c r="EYN36" s="84"/>
      <c r="EYO36" s="84"/>
      <c r="EYP36" s="84"/>
      <c r="EYQ36" s="84"/>
      <c r="EYR36" s="84"/>
      <c r="EYS36" s="84"/>
      <c r="EYT36" s="84"/>
      <c r="EYU36" s="84"/>
      <c r="EYV36" s="84"/>
      <c r="EYW36" s="84"/>
      <c r="EYX36" s="84"/>
      <c r="EYY36" s="84"/>
      <c r="EYZ36" s="84"/>
      <c r="EZA36" s="84"/>
      <c r="EZB36" s="84"/>
      <c r="EZC36" s="84"/>
      <c r="EZD36" s="84"/>
      <c r="EZE36" s="84"/>
      <c r="EZF36" s="84"/>
      <c r="EZG36" s="84"/>
      <c r="EZH36" s="84"/>
      <c r="EZI36" s="84"/>
      <c r="EZJ36" s="84"/>
      <c r="EZK36" s="84"/>
      <c r="EZL36" s="84"/>
      <c r="EZM36" s="84"/>
      <c r="EZN36" s="84"/>
      <c r="EZO36" s="84"/>
      <c r="EZP36" s="84"/>
      <c r="EZQ36" s="84"/>
      <c r="EZR36" s="84"/>
      <c r="EZS36" s="84"/>
      <c r="EZT36" s="84"/>
      <c r="EZU36" s="84"/>
      <c r="EZV36" s="84"/>
      <c r="EZW36" s="84"/>
      <c r="EZX36" s="84"/>
      <c r="EZY36" s="84"/>
      <c r="EZZ36" s="84"/>
      <c r="FAA36" s="84"/>
      <c r="FAB36" s="84"/>
      <c r="FAC36" s="84"/>
      <c r="FAD36" s="84"/>
      <c r="FAE36" s="84"/>
      <c r="FAF36" s="84"/>
      <c r="FAG36" s="84"/>
      <c r="FAH36" s="84"/>
      <c r="FAI36" s="84"/>
      <c r="FAJ36" s="84"/>
      <c r="FAK36" s="84"/>
      <c r="FAL36" s="84"/>
      <c r="FAM36" s="84"/>
      <c r="FAN36" s="84"/>
      <c r="FAO36" s="84"/>
      <c r="FAP36" s="84"/>
      <c r="FAQ36" s="84"/>
      <c r="FAR36" s="84"/>
      <c r="FAS36" s="84"/>
      <c r="FAT36" s="84"/>
      <c r="FAU36" s="84"/>
      <c r="FAV36" s="84"/>
      <c r="FAW36" s="84"/>
      <c r="FAX36" s="84"/>
      <c r="FAY36" s="84"/>
      <c r="FAZ36" s="84"/>
      <c r="FBA36" s="84"/>
      <c r="FBB36" s="84"/>
      <c r="FBC36" s="84"/>
      <c r="FBD36" s="84"/>
      <c r="FBE36" s="84"/>
      <c r="FBF36" s="84"/>
      <c r="FBG36" s="84"/>
      <c r="FBH36" s="84"/>
      <c r="FBI36" s="84"/>
      <c r="FBJ36" s="84"/>
      <c r="FBK36" s="84"/>
      <c r="FBL36" s="84"/>
      <c r="FBM36" s="84"/>
      <c r="FBN36" s="84"/>
      <c r="FBO36" s="84"/>
      <c r="FBP36" s="84"/>
      <c r="FBQ36" s="84"/>
      <c r="FBR36" s="84"/>
      <c r="FBS36" s="84"/>
      <c r="FBT36" s="84"/>
      <c r="FBU36" s="84"/>
      <c r="FBV36" s="84"/>
      <c r="FBW36" s="84"/>
      <c r="FBX36" s="84"/>
      <c r="FBY36" s="84"/>
      <c r="FBZ36" s="84"/>
      <c r="FCA36" s="84"/>
      <c r="FCB36" s="84"/>
      <c r="FCC36" s="84"/>
      <c r="FCD36" s="84"/>
      <c r="FCE36" s="84"/>
      <c r="FCF36" s="84"/>
      <c r="FCG36" s="84"/>
      <c r="FCH36" s="84"/>
      <c r="FCI36" s="84"/>
      <c r="FCJ36" s="84"/>
      <c r="FCK36" s="84"/>
      <c r="FCL36" s="84"/>
      <c r="FCM36" s="84"/>
      <c r="FCN36" s="84"/>
      <c r="FCO36" s="84"/>
      <c r="FCP36" s="84"/>
      <c r="FCQ36" s="84"/>
      <c r="FCR36" s="84"/>
      <c r="FCS36" s="84"/>
      <c r="FCT36" s="84"/>
      <c r="FCU36" s="84"/>
      <c r="FCV36" s="84"/>
      <c r="FCW36" s="84"/>
      <c r="FCX36" s="84"/>
      <c r="FCY36" s="84"/>
      <c r="FCZ36" s="84"/>
      <c r="FDA36" s="84"/>
      <c r="FDB36" s="84"/>
      <c r="FDC36" s="84"/>
      <c r="FDD36" s="84"/>
      <c r="FDE36" s="84"/>
      <c r="FDF36" s="84"/>
      <c r="FDG36" s="84"/>
      <c r="FDH36" s="84"/>
      <c r="FDI36" s="84"/>
      <c r="FDJ36" s="84"/>
      <c r="FDK36" s="84"/>
      <c r="FDL36" s="84"/>
      <c r="FDM36" s="84"/>
      <c r="FDN36" s="84"/>
      <c r="FDO36" s="84"/>
      <c r="FDP36" s="84"/>
      <c r="FDQ36" s="84"/>
      <c r="FDR36" s="84"/>
      <c r="FDS36" s="84"/>
      <c r="FDT36" s="84"/>
      <c r="FDU36" s="84"/>
      <c r="FDV36" s="84"/>
      <c r="FDW36" s="84"/>
      <c r="FDX36" s="84"/>
      <c r="FDY36" s="84"/>
      <c r="FDZ36" s="84"/>
      <c r="FEA36" s="84"/>
      <c r="FEB36" s="84"/>
      <c r="FEC36" s="84"/>
      <c r="FED36" s="84"/>
      <c r="FEE36" s="84"/>
      <c r="FEF36" s="84"/>
      <c r="FEG36" s="84"/>
      <c r="FEH36" s="84"/>
      <c r="FEI36" s="84"/>
      <c r="FEJ36" s="84"/>
      <c r="FEK36" s="84"/>
      <c r="FEL36" s="84"/>
      <c r="FEM36" s="84"/>
      <c r="FEN36" s="84"/>
      <c r="FEO36" s="84"/>
      <c r="FEP36" s="84"/>
      <c r="FEQ36" s="84"/>
      <c r="FER36" s="84"/>
      <c r="FES36" s="84"/>
      <c r="FET36" s="84"/>
      <c r="FEU36" s="84"/>
      <c r="FEV36" s="84"/>
      <c r="FEW36" s="84"/>
      <c r="FEX36" s="84"/>
      <c r="FEY36" s="84"/>
      <c r="FEZ36" s="84"/>
      <c r="FFA36" s="84"/>
      <c r="FFB36" s="84"/>
      <c r="FFC36" s="84"/>
      <c r="FFD36" s="84"/>
      <c r="FFE36" s="84"/>
      <c r="FFF36" s="84"/>
      <c r="FFG36" s="84"/>
      <c r="FFH36" s="84"/>
      <c r="FFI36" s="84"/>
      <c r="FFJ36" s="84"/>
      <c r="FFK36" s="84"/>
      <c r="FFL36" s="84"/>
      <c r="FFM36" s="84"/>
      <c r="FFN36" s="84"/>
      <c r="FFO36" s="84"/>
      <c r="FFP36" s="84"/>
      <c r="FFQ36" s="84"/>
      <c r="FFR36" s="84"/>
      <c r="FFS36" s="84"/>
      <c r="FFT36" s="84"/>
      <c r="FFU36" s="84"/>
      <c r="FFV36" s="84"/>
      <c r="FFW36" s="84"/>
      <c r="FFX36" s="84"/>
      <c r="FFY36" s="84"/>
      <c r="FFZ36" s="84"/>
      <c r="FGA36" s="84"/>
      <c r="FGB36" s="84"/>
      <c r="FGC36" s="84"/>
      <c r="FGD36" s="84"/>
      <c r="FGE36" s="84"/>
      <c r="FGF36" s="84"/>
      <c r="FGG36" s="84"/>
      <c r="FGH36" s="84"/>
      <c r="FGI36" s="84"/>
      <c r="FGJ36" s="84"/>
      <c r="FGK36" s="84"/>
      <c r="FGL36" s="84"/>
      <c r="FGM36" s="84"/>
      <c r="FGN36" s="84"/>
      <c r="FGO36" s="84"/>
      <c r="FGP36" s="84"/>
      <c r="FGQ36" s="84"/>
      <c r="FGR36" s="84"/>
      <c r="FGS36" s="84"/>
      <c r="FGT36" s="84"/>
      <c r="FGU36" s="84"/>
      <c r="FGV36" s="84"/>
      <c r="FGW36" s="84"/>
      <c r="FGX36" s="84"/>
      <c r="FGY36" s="84"/>
      <c r="FGZ36" s="84"/>
      <c r="FHA36" s="84"/>
      <c r="FHB36" s="84"/>
      <c r="FHC36" s="84"/>
      <c r="FHD36" s="84"/>
      <c r="FHE36" s="84"/>
      <c r="FHF36" s="84"/>
      <c r="FHG36" s="84"/>
      <c r="FHH36" s="84"/>
      <c r="FHI36" s="84"/>
      <c r="FHJ36" s="84"/>
      <c r="FHK36" s="84"/>
      <c r="FHL36" s="84"/>
      <c r="FHM36" s="84"/>
      <c r="FHN36" s="84"/>
      <c r="FHO36" s="84"/>
      <c r="FHP36" s="84"/>
      <c r="FHQ36" s="84"/>
      <c r="FHR36" s="84"/>
      <c r="FHS36" s="84"/>
      <c r="FHT36" s="84"/>
      <c r="FHU36" s="84"/>
      <c r="FHV36" s="84"/>
      <c r="FHW36" s="84"/>
      <c r="FHX36" s="84"/>
      <c r="FHY36" s="84"/>
      <c r="FHZ36" s="84"/>
      <c r="FIA36" s="84"/>
      <c r="FIB36" s="84"/>
      <c r="FIC36" s="84"/>
      <c r="FID36" s="84"/>
      <c r="FIE36" s="84"/>
      <c r="FIF36" s="84"/>
      <c r="FIG36" s="84"/>
      <c r="FIH36" s="84"/>
      <c r="FII36" s="84"/>
      <c r="FIJ36" s="84"/>
      <c r="FIK36" s="84"/>
      <c r="FIL36" s="84"/>
      <c r="FIM36" s="84"/>
      <c r="FIN36" s="84"/>
      <c r="FIO36" s="84"/>
      <c r="FIP36" s="84"/>
      <c r="FIQ36" s="84"/>
      <c r="FIR36" s="84"/>
      <c r="FIS36" s="84"/>
      <c r="FIT36" s="84"/>
      <c r="FIU36" s="84"/>
      <c r="FIV36" s="84"/>
      <c r="FIW36" s="84"/>
      <c r="FIX36" s="84"/>
      <c r="FIY36" s="84"/>
      <c r="FIZ36" s="84"/>
      <c r="FJA36" s="84"/>
      <c r="FJB36" s="84"/>
      <c r="FJC36" s="84"/>
      <c r="FJD36" s="84"/>
      <c r="FJE36" s="84"/>
      <c r="FJF36" s="84"/>
      <c r="FJG36" s="84"/>
      <c r="FJH36" s="84"/>
      <c r="FJI36" s="84"/>
      <c r="FJJ36" s="84"/>
      <c r="FJK36" s="84"/>
      <c r="FJL36" s="84"/>
      <c r="FJM36" s="84"/>
      <c r="FJN36" s="84"/>
      <c r="FJO36" s="84"/>
      <c r="FJP36" s="84"/>
      <c r="FJQ36" s="84"/>
      <c r="FJR36" s="84"/>
      <c r="FJS36" s="84"/>
      <c r="FJT36" s="84"/>
      <c r="FJU36" s="84"/>
      <c r="FJV36" s="84"/>
      <c r="FJW36" s="84"/>
      <c r="FJX36" s="84"/>
      <c r="FJY36" s="84"/>
      <c r="FJZ36" s="84"/>
      <c r="FKA36" s="84"/>
      <c r="FKB36" s="84"/>
      <c r="FKC36" s="84"/>
      <c r="FKD36" s="84"/>
      <c r="FKE36" s="84"/>
      <c r="FKF36" s="84"/>
      <c r="FKG36" s="84"/>
      <c r="FKH36" s="84"/>
      <c r="FKI36" s="84"/>
      <c r="FKJ36" s="84"/>
      <c r="FKK36" s="84"/>
      <c r="FKL36" s="84"/>
      <c r="FKM36" s="84"/>
      <c r="FKN36" s="84"/>
      <c r="FKO36" s="84"/>
      <c r="FKP36" s="84"/>
      <c r="FKQ36" s="84"/>
      <c r="FKR36" s="84"/>
      <c r="FKS36" s="84"/>
      <c r="FKT36" s="84"/>
      <c r="FKU36" s="84"/>
      <c r="FKV36" s="84"/>
      <c r="FKW36" s="84"/>
      <c r="FKX36" s="84"/>
      <c r="FKY36" s="84"/>
      <c r="FKZ36" s="84"/>
      <c r="FLA36" s="84"/>
      <c r="FLB36" s="84"/>
      <c r="FLC36" s="84"/>
      <c r="FLD36" s="84"/>
      <c r="FLE36" s="84"/>
      <c r="FLF36" s="84"/>
      <c r="FLG36" s="84"/>
      <c r="FLH36" s="84"/>
      <c r="FLI36" s="84"/>
      <c r="FLJ36" s="84"/>
      <c r="FLK36" s="84"/>
      <c r="FLL36" s="84"/>
      <c r="FLM36" s="84"/>
      <c r="FLN36" s="84"/>
      <c r="FLO36" s="84"/>
      <c r="FLP36" s="84"/>
      <c r="FLQ36" s="84"/>
      <c r="FLR36" s="84"/>
      <c r="FLS36" s="84"/>
      <c r="FLT36" s="84"/>
      <c r="FLU36" s="84"/>
      <c r="FLV36" s="84"/>
      <c r="FLW36" s="84"/>
      <c r="FLX36" s="84"/>
      <c r="FLY36" s="84"/>
      <c r="FLZ36" s="84"/>
      <c r="FMA36" s="84"/>
      <c r="FMB36" s="84"/>
      <c r="FMC36" s="84"/>
      <c r="FMD36" s="84"/>
      <c r="FME36" s="84"/>
      <c r="FMF36" s="84"/>
      <c r="FMG36" s="84"/>
      <c r="FMH36" s="84"/>
      <c r="FMI36" s="84"/>
      <c r="FMJ36" s="84"/>
      <c r="FMK36" s="84"/>
      <c r="FML36" s="84"/>
      <c r="FMM36" s="84"/>
      <c r="FMN36" s="84"/>
      <c r="FMO36" s="84"/>
      <c r="FMP36" s="84"/>
      <c r="FMQ36" s="84"/>
      <c r="FMR36" s="84"/>
      <c r="FMS36" s="84"/>
      <c r="FMT36" s="84"/>
      <c r="FMU36" s="84"/>
      <c r="FMV36" s="84"/>
      <c r="FMW36" s="84"/>
      <c r="FMX36" s="84"/>
      <c r="FMY36" s="84"/>
      <c r="FMZ36" s="84"/>
      <c r="FNA36" s="84"/>
      <c r="FNB36" s="84"/>
      <c r="FNC36" s="84"/>
      <c r="FND36" s="84"/>
      <c r="FNE36" s="84"/>
      <c r="FNF36" s="84"/>
      <c r="FNG36" s="84"/>
      <c r="FNH36" s="84"/>
      <c r="FNI36" s="84"/>
      <c r="FNJ36" s="84"/>
      <c r="FNK36" s="84"/>
      <c r="FNL36" s="84"/>
      <c r="FNM36" s="84"/>
      <c r="FNN36" s="84"/>
      <c r="FNO36" s="84"/>
      <c r="FNP36" s="84"/>
      <c r="FNQ36" s="84"/>
      <c r="FNR36" s="84"/>
      <c r="FNS36" s="84"/>
      <c r="FNT36" s="84"/>
      <c r="FNU36" s="84"/>
      <c r="FNV36" s="84"/>
      <c r="FNW36" s="84"/>
      <c r="FNX36" s="84"/>
      <c r="FNY36" s="84"/>
      <c r="FNZ36" s="84"/>
      <c r="FOA36" s="84"/>
      <c r="FOB36" s="84"/>
      <c r="FOC36" s="84"/>
      <c r="FOD36" s="84"/>
      <c r="FOE36" s="84"/>
      <c r="FOF36" s="84"/>
      <c r="FOG36" s="84"/>
      <c r="FOH36" s="84"/>
      <c r="FOI36" s="84"/>
      <c r="FOJ36" s="84"/>
      <c r="FOK36" s="84"/>
      <c r="FOL36" s="84"/>
      <c r="FOM36" s="84"/>
      <c r="FON36" s="84"/>
      <c r="FOO36" s="84"/>
      <c r="FOP36" s="84"/>
      <c r="FOQ36" s="84"/>
      <c r="FOR36" s="84"/>
      <c r="FOS36" s="84"/>
      <c r="FOT36" s="84"/>
      <c r="FOU36" s="84"/>
      <c r="FOV36" s="84"/>
      <c r="FOW36" s="84"/>
      <c r="FOX36" s="84"/>
      <c r="FOY36" s="84"/>
      <c r="FOZ36" s="84"/>
      <c r="FPA36" s="84"/>
      <c r="FPB36" s="84"/>
      <c r="FPC36" s="84"/>
      <c r="FPD36" s="84"/>
      <c r="FPE36" s="84"/>
      <c r="FPF36" s="84"/>
      <c r="FPG36" s="84"/>
      <c r="FPH36" s="84"/>
      <c r="FPI36" s="84"/>
      <c r="FPJ36" s="84"/>
      <c r="FPK36" s="84"/>
      <c r="FPL36" s="84"/>
      <c r="FPM36" s="84"/>
      <c r="FPN36" s="84"/>
      <c r="FPO36" s="84"/>
      <c r="FPP36" s="84"/>
      <c r="FPQ36" s="84"/>
      <c r="FPR36" s="84"/>
      <c r="FPS36" s="84"/>
      <c r="FPT36" s="84"/>
      <c r="FPU36" s="84"/>
      <c r="FPV36" s="84"/>
      <c r="FPW36" s="84"/>
      <c r="FPX36" s="84"/>
      <c r="FPY36" s="84"/>
      <c r="FPZ36" s="84"/>
      <c r="FQA36" s="84"/>
      <c r="FQB36" s="84"/>
      <c r="FQC36" s="84"/>
      <c r="FQD36" s="84"/>
      <c r="FQE36" s="84"/>
      <c r="FQF36" s="84"/>
      <c r="FQG36" s="84"/>
      <c r="FQH36" s="84"/>
      <c r="FQI36" s="84"/>
      <c r="FQJ36" s="84"/>
      <c r="FQK36" s="84"/>
      <c r="FQL36" s="84"/>
      <c r="FQM36" s="84"/>
      <c r="FQN36" s="84"/>
      <c r="FQO36" s="84"/>
      <c r="FQP36" s="84"/>
      <c r="FQQ36" s="84"/>
      <c r="FQR36" s="84"/>
      <c r="FQS36" s="84"/>
      <c r="FQT36" s="84"/>
      <c r="FQU36" s="84"/>
      <c r="FQV36" s="84"/>
      <c r="FQW36" s="84"/>
      <c r="FQX36" s="84"/>
      <c r="FQY36" s="84"/>
      <c r="FQZ36" s="84"/>
      <c r="FRA36" s="84"/>
      <c r="FRB36" s="84"/>
      <c r="FRC36" s="84"/>
      <c r="FRD36" s="84"/>
      <c r="FRE36" s="84"/>
      <c r="FRF36" s="84"/>
      <c r="FRG36" s="84"/>
      <c r="FRH36" s="84"/>
      <c r="FRI36" s="84"/>
      <c r="FRJ36" s="84"/>
      <c r="FRK36" s="84"/>
      <c r="FRL36" s="84"/>
      <c r="FRM36" s="84"/>
      <c r="FRN36" s="84"/>
      <c r="FRO36" s="84"/>
      <c r="FRP36" s="84"/>
      <c r="FRQ36" s="84"/>
      <c r="FRR36" s="84"/>
      <c r="FRS36" s="84"/>
      <c r="FRT36" s="84"/>
      <c r="FRU36" s="84"/>
      <c r="FRV36" s="84"/>
      <c r="FRW36" s="84"/>
      <c r="FRX36" s="84"/>
      <c r="FRY36" s="84"/>
      <c r="FRZ36" s="84"/>
      <c r="FSA36" s="84"/>
      <c r="FSB36" s="84"/>
      <c r="FSC36" s="84"/>
      <c r="FSD36" s="84"/>
      <c r="FSE36" s="84"/>
      <c r="FSF36" s="84"/>
      <c r="FSG36" s="84"/>
      <c r="FSH36" s="84"/>
      <c r="FSI36" s="84"/>
      <c r="FSJ36" s="84"/>
      <c r="FSK36" s="84"/>
      <c r="FSL36" s="84"/>
      <c r="FSM36" s="84"/>
      <c r="FSN36" s="84"/>
      <c r="FSO36" s="84"/>
      <c r="FSP36" s="84"/>
      <c r="FSQ36" s="84"/>
      <c r="FSR36" s="84"/>
      <c r="FSS36" s="84"/>
      <c r="FST36" s="84"/>
      <c r="FSU36" s="84"/>
      <c r="FSV36" s="84"/>
      <c r="FSW36" s="84"/>
      <c r="FSX36" s="84"/>
      <c r="FSY36" s="84"/>
      <c r="FSZ36" s="84"/>
      <c r="FTA36" s="84"/>
      <c r="FTB36" s="84"/>
      <c r="FTC36" s="84"/>
      <c r="FTD36" s="84"/>
      <c r="FTE36" s="84"/>
      <c r="FTF36" s="84"/>
      <c r="FTG36" s="84"/>
      <c r="FTH36" s="84"/>
      <c r="FTI36" s="84"/>
      <c r="FTJ36" s="84"/>
      <c r="FTK36" s="84"/>
      <c r="FTL36" s="84"/>
      <c r="FTM36" s="84"/>
      <c r="FTN36" s="84"/>
      <c r="FTO36" s="84"/>
      <c r="FTP36" s="84"/>
      <c r="FTQ36" s="84"/>
      <c r="FTR36" s="84"/>
      <c r="FTS36" s="84"/>
      <c r="FTT36" s="84"/>
      <c r="FTU36" s="84"/>
      <c r="FTV36" s="84"/>
      <c r="FTW36" s="84"/>
      <c r="FTX36" s="84"/>
      <c r="FTY36" s="84"/>
      <c r="FTZ36" s="84"/>
      <c r="FUA36" s="84"/>
      <c r="FUB36" s="84"/>
      <c r="FUC36" s="84"/>
      <c r="FUD36" s="84"/>
      <c r="FUE36" s="84"/>
      <c r="FUF36" s="84"/>
      <c r="FUG36" s="84"/>
      <c r="FUH36" s="84"/>
      <c r="FUI36" s="84"/>
      <c r="FUJ36" s="84"/>
      <c r="FUK36" s="84"/>
      <c r="FUL36" s="84"/>
      <c r="FUM36" s="84"/>
      <c r="FUN36" s="84"/>
      <c r="FUO36" s="84"/>
      <c r="FUP36" s="84"/>
      <c r="FUQ36" s="84"/>
      <c r="FUR36" s="84"/>
      <c r="FUS36" s="84"/>
      <c r="FUT36" s="84"/>
      <c r="FUU36" s="84"/>
      <c r="FUV36" s="84"/>
      <c r="FUW36" s="84"/>
      <c r="FUX36" s="84"/>
      <c r="FUY36" s="84"/>
      <c r="FUZ36" s="84"/>
      <c r="FVA36" s="84"/>
      <c r="FVB36" s="84"/>
      <c r="FVC36" s="84"/>
      <c r="FVD36" s="84"/>
      <c r="FVE36" s="84"/>
      <c r="FVF36" s="84"/>
      <c r="FVG36" s="84"/>
      <c r="FVH36" s="84"/>
      <c r="FVI36" s="84"/>
      <c r="FVJ36" s="84"/>
      <c r="FVK36" s="84"/>
      <c r="FVL36" s="84"/>
      <c r="FVM36" s="84"/>
      <c r="FVN36" s="84"/>
      <c r="FVO36" s="84"/>
      <c r="FVP36" s="84"/>
      <c r="FVQ36" s="84"/>
      <c r="FVR36" s="84"/>
      <c r="FVS36" s="84"/>
      <c r="FVT36" s="84"/>
      <c r="FVU36" s="84"/>
      <c r="FVV36" s="84"/>
      <c r="FVW36" s="84"/>
      <c r="FVX36" s="84"/>
      <c r="FVY36" s="84"/>
      <c r="FVZ36" s="84"/>
      <c r="FWA36" s="84"/>
      <c r="FWB36" s="84"/>
      <c r="FWC36" s="84"/>
      <c r="FWD36" s="84"/>
      <c r="FWE36" s="84"/>
      <c r="FWF36" s="84"/>
      <c r="FWG36" s="84"/>
      <c r="FWH36" s="84"/>
      <c r="FWI36" s="84"/>
      <c r="FWJ36" s="84"/>
      <c r="FWK36" s="84"/>
      <c r="FWL36" s="84"/>
      <c r="FWM36" s="84"/>
      <c r="FWN36" s="84"/>
      <c r="FWO36" s="84"/>
      <c r="FWP36" s="84"/>
      <c r="FWQ36" s="84"/>
      <c r="FWR36" s="84"/>
      <c r="FWS36" s="84"/>
      <c r="FWT36" s="84"/>
      <c r="FWU36" s="84"/>
      <c r="FWV36" s="84"/>
      <c r="FWW36" s="84"/>
      <c r="FWX36" s="84"/>
      <c r="FWY36" s="84"/>
      <c r="FWZ36" s="84"/>
      <c r="FXA36" s="84"/>
      <c r="FXB36" s="84"/>
      <c r="FXC36" s="84"/>
      <c r="FXD36" s="84"/>
      <c r="FXE36" s="84"/>
      <c r="FXF36" s="84"/>
      <c r="FXG36" s="84"/>
      <c r="FXH36" s="84"/>
      <c r="FXI36" s="84"/>
      <c r="FXJ36" s="84"/>
      <c r="FXK36" s="84"/>
      <c r="FXL36" s="84"/>
      <c r="FXM36" s="84"/>
      <c r="FXN36" s="84"/>
      <c r="FXO36" s="84"/>
      <c r="FXP36" s="84"/>
      <c r="FXQ36" s="84"/>
      <c r="FXR36" s="84"/>
      <c r="FXS36" s="84"/>
      <c r="FXT36" s="84"/>
      <c r="FXU36" s="84"/>
      <c r="FXV36" s="84"/>
      <c r="FXW36" s="84"/>
      <c r="FXX36" s="84"/>
      <c r="FXY36" s="84"/>
      <c r="FXZ36" s="84"/>
      <c r="FYA36" s="84"/>
      <c r="FYB36" s="84"/>
      <c r="FYC36" s="84"/>
      <c r="FYD36" s="84"/>
      <c r="FYE36" s="84"/>
      <c r="FYF36" s="84"/>
      <c r="FYG36" s="84"/>
      <c r="FYH36" s="84"/>
      <c r="FYI36" s="84"/>
      <c r="FYJ36" s="84"/>
      <c r="FYK36" s="84"/>
      <c r="FYL36" s="84"/>
      <c r="FYM36" s="84"/>
      <c r="FYN36" s="84"/>
      <c r="FYO36" s="84"/>
      <c r="FYP36" s="84"/>
      <c r="FYQ36" s="84"/>
      <c r="FYR36" s="84"/>
      <c r="FYS36" s="84"/>
      <c r="FYT36" s="84"/>
      <c r="FYU36" s="84"/>
      <c r="FYV36" s="84"/>
      <c r="FYW36" s="84"/>
      <c r="FYX36" s="84"/>
      <c r="FYY36" s="84"/>
      <c r="FYZ36" s="84"/>
      <c r="FZA36" s="84"/>
      <c r="FZB36" s="84"/>
      <c r="FZC36" s="84"/>
      <c r="FZD36" s="84"/>
      <c r="FZE36" s="84"/>
      <c r="FZF36" s="84"/>
      <c r="FZG36" s="84"/>
      <c r="FZH36" s="84"/>
      <c r="FZI36" s="84"/>
      <c r="FZJ36" s="84"/>
      <c r="FZK36" s="84"/>
      <c r="FZL36" s="84"/>
      <c r="FZM36" s="84"/>
      <c r="FZN36" s="84"/>
      <c r="FZO36" s="84"/>
      <c r="FZP36" s="84"/>
      <c r="FZQ36" s="84"/>
      <c r="FZR36" s="84"/>
      <c r="FZS36" s="84"/>
      <c r="FZT36" s="84"/>
      <c r="FZU36" s="84"/>
      <c r="FZV36" s="84"/>
      <c r="FZW36" s="84"/>
      <c r="FZX36" s="84"/>
      <c r="FZY36" s="84"/>
      <c r="FZZ36" s="84"/>
      <c r="GAA36" s="84"/>
      <c r="GAB36" s="84"/>
      <c r="GAC36" s="84"/>
      <c r="GAD36" s="84"/>
      <c r="GAE36" s="84"/>
      <c r="GAF36" s="84"/>
      <c r="GAG36" s="84"/>
      <c r="GAH36" s="84"/>
      <c r="GAI36" s="84"/>
      <c r="GAJ36" s="84"/>
      <c r="GAK36" s="84"/>
      <c r="GAL36" s="84"/>
      <c r="GAM36" s="84"/>
      <c r="GAN36" s="84"/>
      <c r="GAO36" s="84"/>
      <c r="GAP36" s="84"/>
      <c r="GAQ36" s="84"/>
      <c r="GAR36" s="84"/>
      <c r="GAS36" s="84"/>
      <c r="GAT36" s="84"/>
      <c r="GAU36" s="84"/>
      <c r="GAV36" s="84"/>
      <c r="GAW36" s="84"/>
      <c r="GAX36" s="84"/>
      <c r="GAY36" s="84"/>
      <c r="GAZ36" s="84"/>
      <c r="GBA36" s="84"/>
      <c r="GBB36" s="84"/>
      <c r="GBC36" s="84"/>
      <c r="GBD36" s="84"/>
      <c r="GBE36" s="84"/>
      <c r="GBF36" s="84"/>
      <c r="GBG36" s="84"/>
      <c r="GBH36" s="84"/>
      <c r="GBI36" s="84"/>
      <c r="GBJ36" s="84"/>
      <c r="GBK36" s="84"/>
      <c r="GBL36" s="84"/>
      <c r="GBM36" s="84"/>
      <c r="GBN36" s="84"/>
      <c r="GBO36" s="84"/>
      <c r="GBP36" s="84"/>
      <c r="GBQ36" s="84"/>
      <c r="GBR36" s="84"/>
      <c r="GBS36" s="84"/>
      <c r="GBT36" s="84"/>
      <c r="GBU36" s="84"/>
      <c r="GBV36" s="84"/>
      <c r="GBW36" s="84"/>
      <c r="GBX36" s="84"/>
      <c r="GBY36" s="84"/>
      <c r="GBZ36" s="84"/>
      <c r="GCA36" s="84"/>
      <c r="GCB36" s="84"/>
      <c r="GCC36" s="84"/>
      <c r="GCD36" s="84"/>
      <c r="GCE36" s="84"/>
      <c r="GCF36" s="84"/>
      <c r="GCG36" s="84"/>
      <c r="GCH36" s="84"/>
      <c r="GCI36" s="84"/>
      <c r="GCJ36" s="84"/>
      <c r="GCK36" s="84"/>
      <c r="GCL36" s="84"/>
      <c r="GCM36" s="84"/>
      <c r="GCN36" s="84"/>
      <c r="GCO36" s="84"/>
      <c r="GCP36" s="84"/>
      <c r="GCQ36" s="84"/>
      <c r="GCR36" s="84"/>
      <c r="GCS36" s="84"/>
      <c r="GCT36" s="84"/>
      <c r="GCU36" s="84"/>
      <c r="GCV36" s="84"/>
      <c r="GCW36" s="84"/>
      <c r="GCX36" s="84"/>
      <c r="GCY36" s="84"/>
      <c r="GCZ36" s="84"/>
      <c r="GDA36" s="84"/>
      <c r="GDB36" s="84"/>
      <c r="GDC36" s="84"/>
      <c r="GDD36" s="84"/>
      <c r="GDE36" s="84"/>
      <c r="GDF36" s="84"/>
      <c r="GDG36" s="84"/>
      <c r="GDH36" s="84"/>
      <c r="GDI36" s="84"/>
      <c r="GDJ36" s="84"/>
      <c r="GDK36" s="84"/>
      <c r="GDL36" s="84"/>
      <c r="GDM36" s="84"/>
      <c r="GDN36" s="84"/>
      <c r="GDO36" s="84"/>
      <c r="GDP36" s="84"/>
      <c r="GDQ36" s="84"/>
      <c r="GDR36" s="84"/>
      <c r="GDS36" s="84"/>
      <c r="GDT36" s="84"/>
      <c r="GDU36" s="84"/>
      <c r="GDV36" s="84"/>
      <c r="GDW36" s="84"/>
      <c r="GDX36" s="84"/>
      <c r="GDY36" s="84"/>
      <c r="GDZ36" s="84"/>
      <c r="GEA36" s="84"/>
      <c r="GEB36" s="84"/>
      <c r="GEC36" s="84"/>
      <c r="GED36" s="84"/>
      <c r="GEE36" s="84"/>
      <c r="GEF36" s="84"/>
      <c r="GEG36" s="84"/>
      <c r="GEH36" s="84"/>
      <c r="GEI36" s="84"/>
      <c r="GEJ36" s="84"/>
      <c r="GEK36" s="84"/>
      <c r="GEL36" s="84"/>
      <c r="GEM36" s="84"/>
      <c r="GEN36" s="84"/>
      <c r="GEO36" s="84"/>
      <c r="GEP36" s="84"/>
      <c r="GEQ36" s="84"/>
      <c r="GER36" s="84"/>
      <c r="GES36" s="84"/>
      <c r="GET36" s="84"/>
      <c r="GEU36" s="84"/>
      <c r="GEV36" s="84"/>
      <c r="GEW36" s="84"/>
      <c r="GEX36" s="84"/>
      <c r="GEY36" s="84"/>
      <c r="GEZ36" s="84"/>
      <c r="GFA36" s="84"/>
      <c r="GFB36" s="84"/>
      <c r="GFC36" s="84"/>
      <c r="GFD36" s="84"/>
      <c r="GFE36" s="84"/>
      <c r="GFF36" s="84"/>
      <c r="GFG36" s="84"/>
      <c r="GFH36" s="84"/>
      <c r="GFI36" s="84"/>
      <c r="GFJ36" s="84"/>
      <c r="GFK36" s="84"/>
      <c r="GFL36" s="84"/>
      <c r="GFM36" s="84"/>
      <c r="GFN36" s="84"/>
      <c r="GFO36" s="84"/>
      <c r="GFP36" s="84"/>
      <c r="GFQ36" s="84"/>
      <c r="GFR36" s="84"/>
      <c r="GFS36" s="84"/>
      <c r="GFT36" s="84"/>
      <c r="GFU36" s="84"/>
      <c r="GFV36" s="84"/>
      <c r="GFW36" s="84"/>
      <c r="GFX36" s="84"/>
      <c r="GFY36" s="84"/>
      <c r="GFZ36" s="84"/>
      <c r="GGA36" s="84"/>
      <c r="GGB36" s="84"/>
      <c r="GGC36" s="84"/>
      <c r="GGD36" s="84"/>
      <c r="GGE36" s="84"/>
      <c r="GGF36" s="84"/>
      <c r="GGG36" s="84"/>
      <c r="GGH36" s="84"/>
      <c r="GGI36" s="84"/>
      <c r="GGJ36" s="84"/>
      <c r="GGK36" s="84"/>
      <c r="GGL36" s="84"/>
      <c r="GGM36" s="84"/>
      <c r="GGN36" s="84"/>
      <c r="GGO36" s="84"/>
      <c r="GGP36" s="84"/>
      <c r="GGQ36" s="84"/>
      <c r="GGR36" s="84"/>
      <c r="GGS36" s="84"/>
      <c r="GGT36" s="84"/>
      <c r="GGU36" s="84"/>
      <c r="GGV36" s="84"/>
      <c r="GGW36" s="84"/>
      <c r="GGX36" s="84"/>
      <c r="GGY36" s="84"/>
      <c r="GGZ36" s="84"/>
      <c r="GHA36" s="84"/>
      <c r="GHB36" s="84"/>
      <c r="GHC36" s="84"/>
      <c r="GHD36" s="84"/>
      <c r="GHE36" s="84"/>
      <c r="GHF36" s="84"/>
      <c r="GHG36" s="84"/>
      <c r="GHH36" s="84"/>
      <c r="GHI36" s="84"/>
      <c r="GHJ36" s="84"/>
      <c r="GHK36" s="84"/>
      <c r="GHL36" s="84"/>
      <c r="GHM36" s="84"/>
      <c r="GHN36" s="84"/>
      <c r="GHO36" s="84"/>
      <c r="GHP36" s="84"/>
      <c r="GHQ36" s="84"/>
      <c r="GHR36" s="84"/>
      <c r="GHS36" s="84"/>
      <c r="GHT36" s="84"/>
      <c r="GHU36" s="84"/>
      <c r="GHV36" s="84"/>
      <c r="GHW36" s="84"/>
      <c r="GHX36" s="84"/>
      <c r="GHY36" s="84"/>
      <c r="GHZ36" s="84"/>
      <c r="GIA36" s="84"/>
      <c r="GIB36" s="84"/>
      <c r="GIC36" s="84"/>
      <c r="GID36" s="84"/>
      <c r="GIE36" s="84"/>
      <c r="GIF36" s="84"/>
      <c r="GIG36" s="84"/>
      <c r="GIH36" s="84"/>
      <c r="GII36" s="84"/>
      <c r="GIJ36" s="84"/>
      <c r="GIK36" s="84"/>
      <c r="GIL36" s="84"/>
      <c r="GIM36" s="84"/>
      <c r="GIN36" s="84"/>
      <c r="GIO36" s="84"/>
      <c r="GIP36" s="84"/>
      <c r="GIQ36" s="84"/>
      <c r="GIR36" s="84"/>
      <c r="GIS36" s="84"/>
      <c r="GIT36" s="84"/>
      <c r="GIU36" s="84"/>
      <c r="GIV36" s="84"/>
      <c r="GIW36" s="84"/>
      <c r="GIX36" s="84"/>
      <c r="GIY36" s="84"/>
      <c r="GIZ36" s="84"/>
      <c r="GJA36" s="84"/>
      <c r="GJB36" s="84"/>
      <c r="GJC36" s="84"/>
      <c r="GJD36" s="84"/>
      <c r="GJE36" s="84"/>
      <c r="GJF36" s="84"/>
      <c r="GJG36" s="84"/>
      <c r="GJH36" s="84"/>
      <c r="GJI36" s="84"/>
      <c r="GJJ36" s="84"/>
      <c r="GJK36" s="84"/>
      <c r="GJL36" s="84"/>
      <c r="GJM36" s="84"/>
      <c r="GJN36" s="84"/>
      <c r="GJO36" s="84"/>
      <c r="GJP36" s="84"/>
      <c r="GJQ36" s="84"/>
      <c r="GJR36" s="84"/>
      <c r="GJS36" s="84"/>
      <c r="GJT36" s="84"/>
      <c r="GJU36" s="84"/>
      <c r="GJV36" s="84"/>
      <c r="GJW36" s="84"/>
      <c r="GJX36" s="84"/>
      <c r="GJY36" s="84"/>
      <c r="GJZ36" s="84"/>
      <c r="GKA36" s="84"/>
      <c r="GKB36" s="84"/>
      <c r="GKC36" s="84"/>
      <c r="GKD36" s="84"/>
      <c r="GKE36" s="84"/>
      <c r="GKF36" s="84"/>
      <c r="GKG36" s="84"/>
      <c r="GKH36" s="84"/>
      <c r="GKI36" s="84"/>
      <c r="GKJ36" s="84"/>
      <c r="GKK36" s="84"/>
      <c r="GKL36" s="84"/>
      <c r="GKM36" s="84"/>
      <c r="GKN36" s="84"/>
      <c r="GKO36" s="84"/>
      <c r="GKP36" s="84"/>
      <c r="GKQ36" s="84"/>
      <c r="GKR36" s="84"/>
      <c r="GKS36" s="84"/>
      <c r="GKT36" s="84"/>
      <c r="GKU36" s="84"/>
      <c r="GKV36" s="84"/>
      <c r="GKW36" s="84"/>
      <c r="GKX36" s="84"/>
      <c r="GKY36" s="84"/>
      <c r="GKZ36" s="84"/>
      <c r="GLA36" s="84"/>
      <c r="GLB36" s="84"/>
      <c r="GLC36" s="84"/>
      <c r="GLD36" s="84"/>
      <c r="GLE36" s="84"/>
      <c r="GLF36" s="84"/>
      <c r="GLG36" s="84"/>
      <c r="GLH36" s="84"/>
      <c r="GLI36" s="84"/>
      <c r="GLJ36" s="84"/>
      <c r="GLK36" s="84"/>
      <c r="GLL36" s="84"/>
      <c r="GLM36" s="84"/>
      <c r="GLN36" s="84"/>
      <c r="GLO36" s="84"/>
      <c r="GLP36" s="84"/>
      <c r="GLQ36" s="84"/>
      <c r="GLR36" s="84"/>
      <c r="GLS36" s="84"/>
      <c r="GLT36" s="84"/>
      <c r="GLU36" s="84"/>
      <c r="GLV36" s="84"/>
      <c r="GLW36" s="84"/>
      <c r="GLX36" s="84"/>
      <c r="GLY36" s="84"/>
      <c r="GLZ36" s="84"/>
      <c r="GMA36" s="84"/>
      <c r="GMB36" s="84"/>
      <c r="GMC36" s="84"/>
      <c r="GMD36" s="84"/>
      <c r="GME36" s="84"/>
      <c r="GMF36" s="84"/>
      <c r="GMG36" s="84"/>
      <c r="GMH36" s="84"/>
      <c r="GMI36" s="84"/>
      <c r="GMJ36" s="84"/>
      <c r="GMK36" s="84"/>
      <c r="GML36" s="84"/>
      <c r="GMM36" s="84"/>
      <c r="GMN36" s="84"/>
      <c r="GMO36" s="84"/>
      <c r="GMP36" s="84"/>
      <c r="GMQ36" s="84"/>
      <c r="GMR36" s="84"/>
      <c r="GMS36" s="84"/>
      <c r="GMT36" s="84"/>
      <c r="GMU36" s="84"/>
      <c r="GMV36" s="84"/>
      <c r="GMW36" s="84"/>
      <c r="GMX36" s="84"/>
      <c r="GMY36" s="84"/>
      <c r="GMZ36" s="84"/>
      <c r="GNA36" s="84"/>
      <c r="GNB36" s="84"/>
      <c r="GNC36" s="84"/>
      <c r="GND36" s="84"/>
      <c r="GNE36" s="84"/>
      <c r="GNF36" s="84"/>
      <c r="GNG36" s="84"/>
      <c r="GNH36" s="84"/>
      <c r="GNI36" s="84"/>
      <c r="GNJ36" s="84"/>
      <c r="GNK36" s="84"/>
      <c r="GNL36" s="84"/>
      <c r="GNM36" s="84"/>
      <c r="GNN36" s="84"/>
      <c r="GNO36" s="84"/>
      <c r="GNP36" s="84"/>
      <c r="GNQ36" s="84"/>
      <c r="GNR36" s="84"/>
      <c r="GNS36" s="84"/>
      <c r="GNT36" s="84"/>
      <c r="GNU36" s="84"/>
      <c r="GNV36" s="84"/>
      <c r="GNW36" s="84"/>
      <c r="GNX36" s="84"/>
      <c r="GNY36" s="84"/>
      <c r="GNZ36" s="84"/>
      <c r="GOA36" s="84"/>
      <c r="GOB36" s="84"/>
      <c r="GOC36" s="84"/>
      <c r="GOD36" s="84"/>
      <c r="GOE36" s="84"/>
      <c r="GOF36" s="84"/>
      <c r="GOG36" s="84"/>
      <c r="GOH36" s="84"/>
      <c r="GOI36" s="84"/>
      <c r="GOJ36" s="84"/>
      <c r="GOK36" s="84"/>
      <c r="GOL36" s="84"/>
      <c r="GOM36" s="84"/>
      <c r="GON36" s="84"/>
      <c r="GOO36" s="84"/>
      <c r="GOP36" s="84"/>
      <c r="GOQ36" s="84"/>
      <c r="GOR36" s="84"/>
      <c r="GOS36" s="84"/>
      <c r="GOT36" s="84"/>
      <c r="GOU36" s="84"/>
      <c r="GOV36" s="84"/>
      <c r="GOW36" s="84"/>
      <c r="GOX36" s="84"/>
      <c r="GOY36" s="84"/>
      <c r="GOZ36" s="84"/>
      <c r="GPA36" s="84"/>
      <c r="GPB36" s="84"/>
      <c r="GPC36" s="84"/>
      <c r="GPD36" s="84"/>
      <c r="GPE36" s="84"/>
      <c r="GPF36" s="84"/>
      <c r="GPG36" s="84"/>
      <c r="GPH36" s="84"/>
      <c r="GPI36" s="84"/>
      <c r="GPJ36" s="84"/>
      <c r="GPK36" s="84"/>
      <c r="GPL36" s="84"/>
      <c r="GPM36" s="84"/>
      <c r="GPN36" s="84"/>
      <c r="GPO36" s="84"/>
      <c r="GPP36" s="84"/>
      <c r="GPQ36" s="84"/>
      <c r="GPR36" s="84"/>
      <c r="GPS36" s="84"/>
      <c r="GPT36" s="84"/>
      <c r="GPU36" s="84"/>
      <c r="GPV36" s="84"/>
      <c r="GPW36" s="84"/>
      <c r="GPX36" s="84"/>
      <c r="GPY36" s="84"/>
      <c r="GPZ36" s="84"/>
      <c r="GQA36" s="84"/>
      <c r="GQB36" s="84"/>
      <c r="GQC36" s="84"/>
      <c r="GQD36" s="84"/>
      <c r="GQE36" s="84"/>
      <c r="GQF36" s="84"/>
      <c r="GQG36" s="84"/>
      <c r="GQH36" s="84"/>
      <c r="GQI36" s="84"/>
      <c r="GQJ36" s="84"/>
      <c r="GQK36" s="84"/>
      <c r="GQL36" s="84"/>
      <c r="GQM36" s="84"/>
      <c r="GQN36" s="84"/>
      <c r="GQO36" s="84"/>
      <c r="GQP36" s="84"/>
      <c r="GQQ36" s="84"/>
      <c r="GQR36" s="84"/>
      <c r="GQS36" s="84"/>
      <c r="GQT36" s="84"/>
      <c r="GQU36" s="84"/>
      <c r="GQV36" s="84"/>
      <c r="GQW36" s="84"/>
      <c r="GQX36" s="84"/>
      <c r="GQY36" s="84"/>
      <c r="GQZ36" s="84"/>
      <c r="GRA36" s="84"/>
      <c r="GRB36" s="84"/>
      <c r="GRC36" s="84"/>
      <c r="GRD36" s="84"/>
      <c r="GRE36" s="84"/>
      <c r="GRF36" s="84"/>
      <c r="GRG36" s="84"/>
      <c r="GRH36" s="84"/>
      <c r="GRI36" s="84"/>
      <c r="GRJ36" s="84"/>
      <c r="GRK36" s="84"/>
      <c r="GRL36" s="84"/>
      <c r="GRM36" s="84"/>
      <c r="GRN36" s="84"/>
      <c r="GRO36" s="84"/>
      <c r="GRP36" s="84"/>
      <c r="GRQ36" s="84"/>
      <c r="GRR36" s="84"/>
      <c r="GRS36" s="84"/>
      <c r="GRT36" s="84"/>
      <c r="GRU36" s="84"/>
      <c r="GRV36" s="84"/>
      <c r="GRW36" s="84"/>
      <c r="GRX36" s="84"/>
      <c r="GRY36" s="84"/>
      <c r="GRZ36" s="84"/>
      <c r="GSA36" s="84"/>
      <c r="GSB36" s="84"/>
      <c r="GSC36" s="84"/>
      <c r="GSD36" s="84"/>
      <c r="GSE36" s="84"/>
      <c r="GSF36" s="84"/>
      <c r="GSG36" s="84"/>
      <c r="GSH36" s="84"/>
      <c r="GSI36" s="84"/>
      <c r="GSJ36" s="84"/>
      <c r="GSK36" s="84"/>
      <c r="GSL36" s="84"/>
      <c r="GSM36" s="84"/>
      <c r="GSN36" s="84"/>
      <c r="GSO36" s="84"/>
      <c r="GSP36" s="84"/>
      <c r="GSQ36" s="84"/>
      <c r="GSR36" s="84"/>
      <c r="GSS36" s="84"/>
      <c r="GST36" s="84"/>
      <c r="GSU36" s="84"/>
      <c r="GSV36" s="84"/>
      <c r="GSW36" s="84"/>
      <c r="GSX36" s="84"/>
      <c r="GSY36" s="84"/>
      <c r="GSZ36" s="84"/>
      <c r="GTA36" s="84"/>
      <c r="GTB36" s="84"/>
      <c r="GTC36" s="84"/>
      <c r="GTD36" s="84"/>
      <c r="GTE36" s="84"/>
      <c r="GTF36" s="84"/>
      <c r="GTG36" s="84"/>
      <c r="GTH36" s="84"/>
      <c r="GTI36" s="84"/>
      <c r="GTJ36" s="84"/>
      <c r="GTK36" s="84"/>
      <c r="GTL36" s="84"/>
      <c r="GTM36" s="84"/>
      <c r="GTN36" s="84"/>
      <c r="GTO36" s="84"/>
      <c r="GTP36" s="84"/>
      <c r="GTQ36" s="84"/>
      <c r="GTR36" s="84"/>
      <c r="GTS36" s="84"/>
      <c r="GTT36" s="84"/>
      <c r="GTU36" s="84"/>
      <c r="GTV36" s="84"/>
      <c r="GTW36" s="84"/>
      <c r="GTX36" s="84"/>
      <c r="GTY36" s="84"/>
      <c r="GTZ36" s="84"/>
      <c r="GUA36" s="84"/>
      <c r="GUB36" s="84"/>
      <c r="GUC36" s="84"/>
      <c r="GUD36" s="84"/>
      <c r="GUE36" s="84"/>
      <c r="GUF36" s="84"/>
      <c r="GUG36" s="84"/>
      <c r="GUH36" s="84"/>
      <c r="GUI36" s="84"/>
      <c r="GUJ36" s="84"/>
      <c r="GUK36" s="84"/>
      <c r="GUL36" s="84"/>
      <c r="GUM36" s="84"/>
      <c r="GUN36" s="84"/>
      <c r="GUO36" s="84"/>
      <c r="GUP36" s="84"/>
      <c r="GUQ36" s="84"/>
      <c r="GUR36" s="84"/>
      <c r="GUS36" s="84"/>
      <c r="GUT36" s="84"/>
      <c r="GUU36" s="84"/>
      <c r="GUV36" s="84"/>
      <c r="GUW36" s="84"/>
      <c r="GUX36" s="84"/>
      <c r="GUY36" s="84"/>
      <c r="GUZ36" s="84"/>
      <c r="GVA36" s="84"/>
      <c r="GVB36" s="84"/>
      <c r="GVC36" s="84"/>
      <c r="GVD36" s="84"/>
      <c r="GVE36" s="84"/>
      <c r="GVF36" s="84"/>
      <c r="GVG36" s="84"/>
      <c r="GVH36" s="84"/>
      <c r="GVI36" s="84"/>
      <c r="GVJ36" s="84"/>
      <c r="GVK36" s="84"/>
      <c r="GVL36" s="84"/>
      <c r="GVM36" s="84"/>
      <c r="GVN36" s="84"/>
      <c r="GVO36" s="84"/>
      <c r="GVP36" s="84"/>
      <c r="GVQ36" s="84"/>
      <c r="GVR36" s="84"/>
      <c r="GVS36" s="84"/>
      <c r="GVT36" s="84"/>
      <c r="GVU36" s="84"/>
      <c r="GVV36" s="84"/>
      <c r="GVW36" s="84"/>
      <c r="GVX36" s="84"/>
      <c r="GVY36" s="84"/>
      <c r="GVZ36" s="84"/>
      <c r="GWA36" s="84"/>
      <c r="GWB36" s="84"/>
      <c r="GWC36" s="84"/>
      <c r="GWD36" s="84"/>
      <c r="GWE36" s="84"/>
      <c r="GWF36" s="84"/>
      <c r="GWG36" s="84"/>
      <c r="GWH36" s="84"/>
      <c r="GWI36" s="84"/>
      <c r="GWJ36" s="84"/>
      <c r="GWK36" s="84"/>
      <c r="GWL36" s="84"/>
      <c r="GWM36" s="84"/>
      <c r="GWN36" s="84"/>
      <c r="GWO36" s="84"/>
      <c r="GWP36" s="84"/>
      <c r="GWQ36" s="84"/>
      <c r="GWR36" s="84"/>
      <c r="GWS36" s="84"/>
      <c r="GWT36" s="84"/>
      <c r="GWU36" s="84"/>
      <c r="GWV36" s="84"/>
      <c r="GWW36" s="84"/>
      <c r="GWX36" s="84"/>
      <c r="GWY36" s="84"/>
      <c r="GWZ36" s="84"/>
      <c r="GXA36" s="84"/>
      <c r="GXB36" s="84"/>
      <c r="GXC36" s="84"/>
      <c r="GXD36" s="84"/>
      <c r="GXE36" s="84"/>
      <c r="GXF36" s="84"/>
      <c r="GXG36" s="84"/>
      <c r="GXH36" s="84"/>
      <c r="GXI36" s="84"/>
      <c r="GXJ36" s="84"/>
      <c r="GXK36" s="84"/>
      <c r="GXL36" s="84"/>
      <c r="GXM36" s="84"/>
      <c r="GXN36" s="84"/>
      <c r="GXO36" s="84"/>
      <c r="GXP36" s="84"/>
      <c r="GXQ36" s="84"/>
      <c r="GXR36" s="84"/>
      <c r="GXS36" s="84"/>
      <c r="GXT36" s="84"/>
      <c r="GXU36" s="84"/>
      <c r="GXV36" s="84"/>
      <c r="GXW36" s="84"/>
      <c r="GXX36" s="84"/>
      <c r="GXY36" s="84"/>
      <c r="GXZ36" s="84"/>
      <c r="GYA36" s="84"/>
      <c r="GYB36" s="84"/>
      <c r="GYC36" s="84"/>
      <c r="GYD36" s="84"/>
      <c r="GYE36" s="84"/>
      <c r="GYF36" s="84"/>
      <c r="GYG36" s="84"/>
      <c r="GYH36" s="84"/>
      <c r="GYI36" s="84"/>
      <c r="GYJ36" s="84"/>
      <c r="GYK36" s="84"/>
      <c r="GYL36" s="84"/>
      <c r="GYM36" s="84"/>
      <c r="GYN36" s="84"/>
      <c r="GYO36" s="84"/>
      <c r="GYP36" s="84"/>
      <c r="GYQ36" s="84"/>
      <c r="GYR36" s="84"/>
      <c r="GYS36" s="84"/>
      <c r="GYT36" s="84"/>
      <c r="GYU36" s="84"/>
      <c r="GYV36" s="84"/>
      <c r="GYW36" s="84"/>
      <c r="GYX36" s="84"/>
      <c r="GYY36" s="84"/>
      <c r="GYZ36" s="84"/>
      <c r="GZA36" s="84"/>
      <c r="GZB36" s="84"/>
      <c r="GZC36" s="84"/>
      <c r="GZD36" s="84"/>
      <c r="GZE36" s="84"/>
      <c r="GZF36" s="84"/>
      <c r="GZG36" s="84"/>
      <c r="GZH36" s="84"/>
      <c r="GZI36" s="84"/>
      <c r="GZJ36" s="84"/>
      <c r="GZK36" s="84"/>
      <c r="GZL36" s="84"/>
      <c r="GZM36" s="84"/>
      <c r="GZN36" s="84"/>
      <c r="GZO36" s="84"/>
      <c r="GZP36" s="84"/>
      <c r="GZQ36" s="84"/>
      <c r="GZR36" s="84"/>
      <c r="GZS36" s="84"/>
      <c r="GZT36" s="84"/>
      <c r="GZU36" s="84"/>
      <c r="GZV36" s="84"/>
      <c r="GZW36" s="84"/>
      <c r="GZX36" s="84"/>
      <c r="GZY36" s="84"/>
      <c r="GZZ36" s="84"/>
      <c r="HAA36" s="84"/>
      <c r="HAB36" s="84"/>
      <c r="HAC36" s="84"/>
      <c r="HAD36" s="84"/>
      <c r="HAE36" s="84"/>
      <c r="HAF36" s="84"/>
      <c r="HAG36" s="84"/>
      <c r="HAH36" s="84"/>
      <c r="HAI36" s="84"/>
      <c r="HAJ36" s="84"/>
      <c r="HAK36" s="84"/>
      <c r="HAL36" s="84"/>
      <c r="HAM36" s="84"/>
      <c r="HAN36" s="84"/>
      <c r="HAO36" s="84"/>
      <c r="HAP36" s="84"/>
      <c r="HAQ36" s="84"/>
      <c r="HAR36" s="84"/>
      <c r="HAS36" s="84"/>
      <c r="HAT36" s="84"/>
      <c r="HAU36" s="84"/>
      <c r="HAV36" s="84"/>
      <c r="HAW36" s="84"/>
      <c r="HAX36" s="84"/>
      <c r="HAY36" s="84"/>
      <c r="HAZ36" s="84"/>
      <c r="HBA36" s="84"/>
      <c r="HBB36" s="84"/>
      <c r="HBC36" s="84"/>
      <c r="HBD36" s="84"/>
      <c r="HBE36" s="84"/>
      <c r="HBF36" s="84"/>
      <c r="HBG36" s="84"/>
      <c r="HBH36" s="84"/>
      <c r="HBI36" s="84"/>
      <c r="HBJ36" s="84"/>
      <c r="HBK36" s="84"/>
      <c r="HBL36" s="84"/>
      <c r="HBM36" s="84"/>
      <c r="HBN36" s="84"/>
      <c r="HBO36" s="84"/>
      <c r="HBP36" s="84"/>
      <c r="HBQ36" s="84"/>
      <c r="HBR36" s="84"/>
      <c r="HBS36" s="84"/>
      <c r="HBT36" s="84"/>
      <c r="HBU36" s="84"/>
      <c r="HBV36" s="84"/>
      <c r="HBW36" s="84"/>
      <c r="HBX36" s="84"/>
      <c r="HBY36" s="84"/>
      <c r="HBZ36" s="84"/>
      <c r="HCA36" s="84"/>
      <c r="HCB36" s="84"/>
      <c r="HCC36" s="84"/>
      <c r="HCD36" s="84"/>
      <c r="HCE36" s="84"/>
      <c r="HCF36" s="84"/>
      <c r="HCG36" s="84"/>
      <c r="HCH36" s="84"/>
      <c r="HCI36" s="84"/>
      <c r="HCJ36" s="84"/>
      <c r="HCK36" s="84"/>
      <c r="HCL36" s="84"/>
      <c r="HCM36" s="84"/>
      <c r="HCN36" s="84"/>
      <c r="HCO36" s="84"/>
      <c r="HCP36" s="84"/>
      <c r="HCQ36" s="84"/>
      <c r="HCR36" s="84"/>
      <c r="HCS36" s="84"/>
      <c r="HCT36" s="84"/>
      <c r="HCU36" s="84"/>
      <c r="HCV36" s="84"/>
      <c r="HCW36" s="84"/>
      <c r="HCX36" s="84"/>
      <c r="HCY36" s="84"/>
      <c r="HCZ36" s="84"/>
      <c r="HDA36" s="84"/>
      <c r="HDB36" s="84"/>
      <c r="HDC36" s="84"/>
      <c r="HDD36" s="84"/>
      <c r="HDE36" s="84"/>
      <c r="HDF36" s="84"/>
      <c r="HDG36" s="84"/>
      <c r="HDH36" s="84"/>
      <c r="HDI36" s="84"/>
      <c r="HDJ36" s="84"/>
      <c r="HDK36" s="84"/>
      <c r="HDL36" s="84"/>
      <c r="HDM36" s="84"/>
      <c r="HDN36" s="84"/>
      <c r="HDO36" s="84"/>
      <c r="HDP36" s="84"/>
      <c r="HDQ36" s="84"/>
      <c r="HDR36" s="84"/>
      <c r="HDS36" s="84"/>
      <c r="HDT36" s="84"/>
      <c r="HDU36" s="84"/>
      <c r="HDV36" s="84"/>
      <c r="HDW36" s="84"/>
      <c r="HDX36" s="84"/>
      <c r="HDY36" s="84"/>
      <c r="HDZ36" s="84"/>
      <c r="HEA36" s="84"/>
      <c r="HEB36" s="84"/>
      <c r="HEC36" s="84"/>
      <c r="HED36" s="84"/>
      <c r="HEE36" s="84"/>
      <c r="HEF36" s="84"/>
      <c r="HEG36" s="84"/>
      <c r="HEH36" s="84"/>
      <c r="HEI36" s="84"/>
      <c r="HEJ36" s="84"/>
      <c r="HEK36" s="84"/>
      <c r="HEL36" s="84"/>
      <c r="HEM36" s="84"/>
      <c r="HEN36" s="84"/>
      <c r="HEO36" s="84"/>
      <c r="HEP36" s="84"/>
      <c r="HEQ36" s="84"/>
      <c r="HER36" s="84"/>
      <c r="HES36" s="84"/>
      <c r="HET36" s="84"/>
      <c r="HEU36" s="84"/>
      <c r="HEV36" s="84"/>
      <c r="HEW36" s="84"/>
      <c r="HEX36" s="84"/>
      <c r="HEY36" s="84"/>
      <c r="HEZ36" s="84"/>
      <c r="HFA36" s="84"/>
      <c r="HFB36" s="84"/>
      <c r="HFC36" s="84"/>
      <c r="HFD36" s="84"/>
      <c r="HFE36" s="84"/>
      <c r="HFF36" s="84"/>
      <c r="HFG36" s="84"/>
      <c r="HFH36" s="84"/>
      <c r="HFI36" s="84"/>
      <c r="HFJ36" s="84"/>
      <c r="HFK36" s="84"/>
      <c r="HFL36" s="84"/>
      <c r="HFM36" s="84"/>
      <c r="HFN36" s="84"/>
      <c r="HFO36" s="84"/>
      <c r="HFP36" s="84"/>
      <c r="HFQ36" s="84"/>
      <c r="HFR36" s="84"/>
      <c r="HFS36" s="84"/>
      <c r="HFT36" s="84"/>
      <c r="HFU36" s="84"/>
      <c r="HFV36" s="84"/>
      <c r="HFW36" s="84"/>
      <c r="HFX36" s="84"/>
      <c r="HFY36" s="84"/>
      <c r="HFZ36" s="84"/>
      <c r="HGA36" s="84"/>
      <c r="HGB36" s="84"/>
      <c r="HGC36" s="84"/>
      <c r="HGD36" s="84"/>
      <c r="HGE36" s="84"/>
      <c r="HGF36" s="84"/>
      <c r="HGG36" s="84"/>
      <c r="HGH36" s="84"/>
      <c r="HGI36" s="84"/>
      <c r="HGJ36" s="84"/>
      <c r="HGK36" s="84"/>
      <c r="HGL36" s="84"/>
      <c r="HGM36" s="84"/>
      <c r="HGN36" s="84"/>
      <c r="HGO36" s="84"/>
      <c r="HGP36" s="84"/>
      <c r="HGQ36" s="84"/>
      <c r="HGR36" s="84"/>
      <c r="HGS36" s="84"/>
      <c r="HGT36" s="84"/>
      <c r="HGU36" s="84"/>
      <c r="HGV36" s="84"/>
      <c r="HGW36" s="84"/>
      <c r="HGX36" s="84"/>
      <c r="HGY36" s="84"/>
      <c r="HGZ36" s="84"/>
      <c r="HHA36" s="84"/>
      <c r="HHB36" s="84"/>
      <c r="HHC36" s="84"/>
      <c r="HHD36" s="84"/>
      <c r="HHE36" s="84"/>
      <c r="HHF36" s="84"/>
      <c r="HHG36" s="84"/>
      <c r="HHH36" s="84"/>
      <c r="HHI36" s="84"/>
      <c r="HHJ36" s="84"/>
      <c r="HHK36" s="84"/>
      <c r="HHL36" s="84"/>
      <c r="HHM36" s="84"/>
      <c r="HHN36" s="84"/>
      <c r="HHO36" s="84"/>
      <c r="HHP36" s="84"/>
      <c r="HHQ36" s="84"/>
      <c r="HHR36" s="84"/>
      <c r="HHS36" s="84"/>
      <c r="HHT36" s="84"/>
      <c r="HHU36" s="84"/>
      <c r="HHV36" s="84"/>
      <c r="HHW36" s="84"/>
      <c r="HHX36" s="84"/>
      <c r="HHY36" s="84"/>
      <c r="HHZ36" s="84"/>
      <c r="HIA36" s="84"/>
      <c r="HIB36" s="84"/>
      <c r="HIC36" s="84"/>
      <c r="HID36" s="84"/>
      <c r="HIE36" s="84"/>
      <c r="HIF36" s="84"/>
      <c r="HIG36" s="84"/>
      <c r="HIH36" s="84"/>
      <c r="HII36" s="84"/>
      <c r="HIJ36" s="84"/>
      <c r="HIK36" s="84"/>
      <c r="HIL36" s="84"/>
      <c r="HIM36" s="84"/>
      <c r="HIN36" s="84"/>
      <c r="HIO36" s="84"/>
      <c r="HIP36" s="84"/>
      <c r="HIQ36" s="84"/>
      <c r="HIR36" s="84"/>
      <c r="HIS36" s="84"/>
      <c r="HIT36" s="84"/>
      <c r="HIU36" s="84"/>
      <c r="HIV36" s="84"/>
      <c r="HIW36" s="84"/>
      <c r="HIX36" s="84"/>
      <c r="HIY36" s="84"/>
      <c r="HIZ36" s="84"/>
      <c r="HJA36" s="84"/>
      <c r="HJB36" s="84"/>
      <c r="HJC36" s="84"/>
      <c r="HJD36" s="84"/>
      <c r="HJE36" s="84"/>
      <c r="HJF36" s="84"/>
      <c r="HJG36" s="84"/>
      <c r="HJH36" s="84"/>
      <c r="HJI36" s="84"/>
      <c r="HJJ36" s="84"/>
      <c r="HJK36" s="84"/>
      <c r="HJL36" s="84"/>
      <c r="HJM36" s="84"/>
      <c r="HJN36" s="84"/>
      <c r="HJO36" s="84"/>
      <c r="HJP36" s="84"/>
      <c r="HJQ36" s="84"/>
      <c r="HJR36" s="84"/>
      <c r="HJS36" s="84"/>
      <c r="HJT36" s="84"/>
      <c r="HJU36" s="84"/>
      <c r="HJV36" s="84"/>
      <c r="HJW36" s="84"/>
      <c r="HJX36" s="84"/>
      <c r="HJY36" s="84"/>
      <c r="HJZ36" s="84"/>
      <c r="HKA36" s="84"/>
      <c r="HKB36" s="84"/>
      <c r="HKC36" s="84"/>
      <c r="HKD36" s="84"/>
      <c r="HKE36" s="84"/>
      <c r="HKF36" s="84"/>
      <c r="HKG36" s="84"/>
      <c r="HKH36" s="84"/>
      <c r="HKI36" s="84"/>
      <c r="HKJ36" s="84"/>
      <c r="HKK36" s="84"/>
      <c r="HKL36" s="84"/>
      <c r="HKM36" s="84"/>
      <c r="HKN36" s="84"/>
      <c r="HKO36" s="84"/>
      <c r="HKP36" s="84"/>
      <c r="HKQ36" s="84"/>
      <c r="HKR36" s="84"/>
      <c r="HKS36" s="84"/>
      <c r="HKT36" s="84"/>
      <c r="HKU36" s="84"/>
      <c r="HKV36" s="84"/>
      <c r="HKW36" s="84"/>
      <c r="HKX36" s="84"/>
      <c r="HKY36" s="84"/>
      <c r="HKZ36" s="84"/>
      <c r="HLA36" s="84"/>
      <c r="HLB36" s="84"/>
      <c r="HLC36" s="84"/>
      <c r="HLD36" s="84"/>
      <c r="HLE36" s="84"/>
      <c r="HLF36" s="84"/>
      <c r="HLG36" s="84"/>
      <c r="HLH36" s="84"/>
      <c r="HLI36" s="84"/>
      <c r="HLJ36" s="84"/>
      <c r="HLK36" s="84"/>
      <c r="HLL36" s="84"/>
      <c r="HLM36" s="84"/>
      <c r="HLN36" s="84"/>
      <c r="HLO36" s="84"/>
      <c r="HLP36" s="84"/>
      <c r="HLQ36" s="84"/>
      <c r="HLR36" s="84"/>
      <c r="HLS36" s="84"/>
      <c r="HLT36" s="84"/>
      <c r="HLU36" s="84"/>
      <c r="HLV36" s="84"/>
      <c r="HLW36" s="84"/>
      <c r="HLX36" s="84"/>
      <c r="HLY36" s="84"/>
      <c r="HLZ36" s="84"/>
      <c r="HMA36" s="84"/>
      <c r="HMB36" s="84"/>
      <c r="HMC36" s="84"/>
      <c r="HMD36" s="84"/>
      <c r="HME36" s="84"/>
      <c r="HMF36" s="84"/>
      <c r="HMG36" s="84"/>
      <c r="HMH36" s="84"/>
      <c r="HMI36" s="84"/>
      <c r="HMJ36" s="84"/>
      <c r="HMK36" s="84"/>
      <c r="HML36" s="84"/>
      <c r="HMM36" s="84"/>
      <c r="HMN36" s="84"/>
      <c r="HMO36" s="84"/>
      <c r="HMP36" s="84"/>
      <c r="HMQ36" s="84"/>
      <c r="HMR36" s="84"/>
      <c r="HMS36" s="84"/>
      <c r="HMT36" s="84"/>
      <c r="HMU36" s="84"/>
      <c r="HMV36" s="84"/>
      <c r="HMW36" s="84"/>
      <c r="HMX36" s="84"/>
      <c r="HMY36" s="84"/>
      <c r="HMZ36" s="84"/>
      <c r="HNA36" s="84"/>
      <c r="HNB36" s="84"/>
      <c r="HNC36" s="84"/>
      <c r="HND36" s="84"/>
      <c r="HNE36" s="84"/>
      <c r="HNF36" s="84"/>
      <c r="HNG36" s="84"/>
      <c r="HNH36" s="84"/>
      <c r="HNI36" s="84"/>
      <c r="HNJ36" s="84"/>
      <c r="HNK36" s="84"/>
      <c r="HNL36" s="84"/>
      <c r="HNM36" s="84"/>
      <c r="HNN36" s="84"/>
      <c r="HNO36" s="84"/>
      <c r="HNP36" s="84"/>
      <c r="HNQ36" s="84"/>
      <c r="HNR36" s="84"/>
      <c r="HNS36" s="84"/>
      <c r="HNT36" s="84"/>
      <c r="HNU36" s="84"/>
      <c r="HNV36" s="84"/>
      <c r="HNW36" s="84"/>
      <c r="HNX36" s="84"/>
      <c r="HNY36" s="84"/>
      <c r="HNZ36" s="84"/>
      <c r="HOA36" s="84"/>
      <c r="HOB36" s="84"/>
      <c r="HOC36" s="84"/>
      <c r="HOD36" s="84"/>
      <c r="HOE36" s="84"/>
      <c r="HOF36" s="84"/>
      <c r="HOG36" s="84"/>
      <c r="HOH36" s="84"/>
      <c r="HOI36" s="84"/>
      <c r="HOJ36" s="84"/>
      <c r="HOK36" s="84"/>
      <c r="HOL36" s="84"/>
      <c r="HOM36" s="84"/>
      <c r="HON36" s="84"/>
      <c r="HOO36" s="84"/>
      <c r="HOP36" s="84"/>
      <c r="HOQ36" s="84"/>
      <c r="HOR36" s="84"/>
      <c r="HOS36" s="84"/>
      <c r="HOT36" s="84"/>
      <c r="HOU36" s="84"/>
      <c r="HOV36" s="84"/>
      <c r="HOW36" s="84"/>
      <c r="HOX36" s="84"/>
      <c r="HOY36" s="84"/>
      <c r="HOZ36" s="84"/>
      <c r="HPA36" s="84"/>
      <c r="HPB36" s="84"/>
      <c r="HPC36" s="84"/>
      <c r="HPD36" s="84"/>
      <c r="HPE36" s="84"/>
      <c r="HPF36" s="84"/>
      <c r="HPG36" s="84"/>
      <c r="HPH36" s="84"/>
      <c r="HPI36" s="84"/>
      <c r="HPJ36" s="84"/>
      <c r="HPK36" s="84"/>
      <c r="HPL36" s="84"/>
      <c r="HPM36" s="84"/>
      <c r="HPN36" s="84"/>
      <c r="HPO36" s="84"/>
      <c r="HPP36" s="84"/>
      <c r="HPQ36" s="84"/>
      <c r="HPR36" s="84"/>
      <c r="HPS36" s="84"/>
      <c r="HPT36" s="84"/>
      <c r="HPU36" s="84"/>
      <c r="HPV36" s="84"/>
      <c r="HPW36" s="84"/>
      <c r="HPX36" s="84"/>
      <c r="HPY36" s="84"/>
      <c r="HPZ36" s="84"/>
      <c r="HQA36" s="84"/>
      <c r="HQB36" s="84"/>
      <c r="HQC36" s="84"/>
      <c r="HQD36" s="84"/>
      <c r="HQE36" s="84"/>
      <c r="HQF36" s="84"/>
      <c r="HQG36" s="84"/>
      <c r="HQH36" s="84"/>
      <c r="HQI36" s="84"/>
      <c r="HQJ36" s="84"/>
      <c r="HQK36" s="84"/>
      <c r="HQL36" s="84"/>
      <c r="HQM36" s="84"/>
      <c r="HQN36" s="84"/>
      <c r="HQO36" s="84"/>
      <c r="HQP36" s="84"/>
      <c r="HQQ36" s="84"/>
      <c r="HQR36" s="84"/>
      <c r="HQS36" s="84"/>
      <c r="HQT36" s="84"/>
      <c r="HQU36" s="84"/>
      <c r="HQV36" s="84"/>
      <c r="HQW36" s="84"/>
      <c r="HQX36" s="84"/>
      <c r="HQY36" s="84"/>
      <c r="HQZ36" s="84"/>
      <c r="HRA36" s="84"/>
      <c r="HRB36" s="84"/>
      <c r="HRC36" s="84"/>
      <c r="HRD36" s="84"/>
      <c r="HRE36" s="84"/>
      <c r="HRF36" s="84"/>
      <c r="HRG36" s="84"/>
      <c r="HRH36" s="84"/>
      <c r="HRI36" s="84"/>
      <c r="HRJ36" s="84"/>
      <c r="HRK36" s="84"/>
      <c r="HRL36" s="84"/>
      <c r="HRM36" s="84"/>
      <c r="HRN36" s="84"/>
      <c r="HRO36" s="84"/>
      <c r="HRP36" s="84"/>
      <c r="HRQ36" s="84"/>
      <c r="HRR36" s="84"/>
      <c r="HRS36" s="84"/>
      <c r="HRT36" s="84"/>
      <c r="HRU36" s="84"/>
      <c r="HRV36" s="84"/>
      <c r="HRW36" s="84"/>
      <c r="HRX36" s="84"/>
      <c r="HRY36" s="84"/>
      <c r="HRZ36" s="84"/>
      <c r="HSA36" s="84"/>
      <c r="HSB36" s="84"/>
      <c r="HSC36" s="84"/>
      <c r="HSD36" s="84"/>
      <c r="HSE36" s="84"/>
      <c r="HSF36" s="84"/>
      <c r="HSG36" s="84"/>
      <c r="HSH36" s="84"/>
      <c r="HSI36" s="84"/>
      <c r="HSJ36" s="84"/>
      <c r="HSK36" s="84"/>
      <c r="HSL36" s="84"/>
      <c r="HSM36" s="84"/>
      <c r="HSN36" s="84"/>
      <c r="HSO36" s="84"/>
      <c r="HSP36" s="84"/>
      <c r="HSQ36" s="84"/>
      <c r="HSR36" s="84"/>
      <c r="HSS36" s="84"/>
      <c r="HST36" s="84"/>
      <c r="HSU36" s="84"/>
      <c r="HSV36" s="84"/>
      <c r="HSW36" s="84"/>
      <c r="HSX36" s="84"/>
      <c r="HSY36" s="84"/>
      <c r="HSZ36" s="84"/>
      <c r="HTA36" s="84"/>
      <c r="HTB36" s="84"/>
      <c r="HTC36" s="84"/>
      <c r="HTD36" s="84"/>
      <c r="HTE36" s="84"/>
      <c r="HTF36" s="84"/>
      <c r="HTG36" s="84"/>
      <c r="HTH36" s="84"/>
      <c r="HTI36" s="84"/>
      <c r="HTJ36" s="84"/>
      <c r="HTK36" s="84"/>
      <c r="HTL36" s="84"/>
      <c r="HTM36" s="84"/>
      <c r="HTN36" s="84"/>
      <c r="HTO36" s="84"/>
      <c r="HTP36" s="84"/>
      <c r="HTQ36" s="84"/>
      <c r="HTR36" s="84"/>
      <c r="HTS36" s="84"/>
      <c r="HTT36" s="84"/>
      <c r="HTU36" s="84"/>
      <c r="HTV36" s="84"/>
      <c r="HTW36" s="84"/>
      <c r="HTX36" s="84"/>
      <c r="HTY36" s="84"/>
      <c r="HTZ36" s="84"/>
      <c r="HUA36" s="84"/>
      <c r="HUB36" s="84"/>
      <c r="HUC36" s="84"/>
      <c r="HUD36" s="84"/>
      <c r="HUE36" s="84"/>
      <c r="HUF36" s="84"/>
      <c r="HUG36" s="84"/>
      <c r="HUH36" s="84"/>
      <c r="HUI36" s="84"/>
      <c r="HUJ36" s="84"/>
      <c r="HUK36" s="84"/>
      <c r="HUL36" s="84"/>
      <c r="HUM36" s="84"/>
      <c r="HUN36" s="84"/>
      <c r="HUO36" s="84"/>
      <c r="HUP36" s="84"/>
      <c r="HUQ36" s="84"/>
      <c r="HUR36" s="84"/>
      <c r="HUS36" s="84"/>
      <c r="HUT36" s="84"/>
      <c r="HUU36" s="84"/>
      <c r="HUV36" s="84"/>
      <c r="HUW36" s="84"/>
      <c r="HUX36" s="84"/>
      <c r="HUY36" s="84"/>
      <c r="HUZ36" s="84"/>
      <c r="HVA36" s="84"/>
      <c r="HVB36" s="84"/>
      <c r="HVC36" s="84"/>
      <c r="HVD36" s="84"/>
      <c r="HVE36" s="84"/>
      <c r="HVF36" s="84"/>
      <c r="HVG36" s="84"/>
      <c r="HVH36" s="84"/>
      <c r="HVI36" s="84"/>
      <c r="HVJ36" s="84"/>
      <c r="HVK36" s="84"/>
      <c r="HVL36" s="84"/>
      <c r="HVM36" s="84"/>
      <c r="HVN36" s="84"/>
      <c r="HVO36" s="84"/>
      <c r="HVP36" s="84"/>
      <c r="HVQ36" s="84"/>
      <c r="HVR36" s="84"/>
      <c r="HVS36" s="84"/>
      <c r="HVT36" s="84"/>
      <c r="HVU36" s="84"/>
      <c r="HVV36" s="84"/>
      <c r="HVW36" s="84"/>
      <c r="HVX36" s="84"/>
      <c r="HVY36" s="84"/>
      <c r="HVZ36" s="84"/>
      <c r="HWA36" s="84"/>
      <c r="HWB36" s="84"/>
      <c r="HWC36" s="84"/>
      <c r="HWD36" s="84"/>
      <c r="HWE36" s="84"/>
      <c r="HWF36" s="84"/>
      <c r="HWG36" s="84"/>
      <c r="HWH36" s="84"/>
      <c r="HWI36" s="84"/>
      <c r="HWJ36" s="84"/>
      <c r="HWK36" s="84"/>
      <c r="HWL36" s="84"/>
      <c r="HWM36" s="84"/>
      <c r="HWN36" s="84"/>
      <c r="HWO36" s="84"/>
      <c r="HWP36" s="84"/>
      <c r="HWQ36" s="84"/>
      <c r="HWR36" s="84"/>
      <c r="HWS36" s="84"/>
      <c r="HWT36" s="84"/>
      <c r="HWU36" s="84"/>
      <c r="HWV36" s="84"/>
      <c r="HWW36" s="84"/>
      <c r="HWX36" s="84"/>
      <c r="HWY36" s="84"/>
      <c r="HWZ36" s="84"/>
      <c r="HXA36" s="84"/>
      <c r="HXB36" s="84"/>
      <c r="HXC36" s="84"/>
      <c r="HXD36" s="84"/>
      <c r="HXE36" s="84"/>
      <c r="HXF36" s="84"/>
      <c r="HXG36" s="84"/>
      <c r="HXH36" s="84"/>
      <c r="HXI36" s="84"/>
      <c r="HXJ36" s="84"/>
      <c r="HXK36" s="84"/>
      <c r="HXL36" s="84"/>
      <c r="HXM36" s="84"/>
      <c r="HXN36" s="84"/>
      <c r="HXO36" s="84"/>
      <c r="HXP36" s="84"/>
      <c r="HXQ36" s="84"/>
      <c r="HXR36" s="84"/>
      <c r="HXS36" s="84"/>
      <c r="HXT36" s="84"/>
      <c r="HXU36" s="84"/>
      <c r="HXV36" s="84"/>
      <c r="HXW36" s="84"/>
      <c r="HXX36" s="84"/>
      <c r="HXY36" s="84"/>
      <c r="HXZ36" s="84"/>
      <c r="HYA36" s="84"/>
      <c r="HYB36" s="84"/>
      <c r="HYC36" s="84"/>
      <c r="HYD36" s="84"/>
      <c r="HYE36" s="84"/>
      <c r="HYF36" s="84"/>
      <c r="HYG36" s="84"/>
      <c r="HYH36" s="84"/>
      <c r="HYI36" s="84"/>
      <c r="HYJ36" s="84"/>
      <c r="HYK36" s="84"/>
      <c r="HYL36" s="84"/>
      <c r="HYM36" s="84"/>
      <c r="HYN36" s="84"/>
      <c r="HYO36" s="84"/>
      <c r="HYP36" s="84"/>
      <c r="HYQ36" s="84"/>
      <c r="HYR36" s="84"/>
      <c r="HYS36" s="84"/>
      <c r="HYT36" s="84"/>
      <c r="HYU36" s="84"/>
      <c r="HYV36" s="84"/>
      <c r="HYW36" s="84"/>
      <c r="HYX36" s="84"/>
      <c r="HYY36" s="84"/>
      <c r="HYZ36" s="84"/>
      <c r="HZA36" s="84"/>
      <c r="HZB36" s="84"/>
      <c r="HZC36" s="84"/>
      <c r="HZD36" s="84"/>
      <c r="HZE36" s="84"/>
      <c r="HZF36" s="84"/>
      <c r="HZG36" s="84"/>
      <c r="HZH36" s="84"/>
      <c r="HZI36" s="84"/>
      <c r="HZJ36" s="84"/>
      <c r="HZK36" s="84"/>
      <c r="HZL36" s="84"/>
      <c r="HZM36" s="84"/>
      <c r="HZN36" s="84"/>
      <c r="HZO36" s="84"/>
      <c r="HZP36" s="84"/>
      <c r="HZQ36" s="84"/>
      <c r="HZR36" s="84"/>
      <c r="HZS36" s="84"/>
      <c r="HZT36" s="84"/>
      <c r="HZU36" s="84"/>
      <c r="HZV36" s="84"/>
      <c r="HZW36" s="84"/>
      <c r="HZX36" s="84"/>
      <c r="HZY36" s="84"/>
      <c r="HZZ36" s="84"/>
      <c r="IAA36" s="84"/>
      <c r="IAB36" s="84"/>
      <c r="IAC36" s="84"/>
      <c r="IAD36" s="84"/>
      <c r="IAE36" s="84"/>
      <c r="IAF36" s="84"/>
      <c r="IAG36" s="84"/>
      <c r="IAH36" s="84"/>
      <c r="IAI36" s="84"/>
      <c r="IAJ36" s="84"/>
      <c r="IAK36" s="84"/>
      <c r="IAL36" s="84"/>
      <c r="IAM36" s="84"/>
      <c r="IAN36" s="84"/>
      <c r="IAO36" s="84"/>
      <c r="IAP36" s="84"/>
      <c r="IAQ36" s="84"/>
      <c r="IAR36" s="84"/>
      <c r="IAS36" s="84"/>
      <c r="IAT36" s="84"/>
      <c r="IAU36" s="84"/>
      <c r="IAV36" s="84"/>
      <c r="IAW36" s="84"/>
      <c r="IAX36" s="84"/>
      <c r="IAY36" s="84"/>
      <c r="IAZ36" s="84"/>
      <c r="IBA36" s="84"/>
      <c r="IBB36" s="84"/>
      <c r="IBC36" s="84"/>
      <c r="IBD36" s="84"/>
      <c r="IBE36" s="84"/>
      <c r="IBF36" s="84"/>
      <c r="IBG36" s="84"/>
      <c r="IBH36" s="84"/>
      <c r="IBI36" s="84"/>
      <c r="IBJ36" s="84"/>
      <c r="IBK36" s="84"/>
      <c r="IBL36" s="84"/>
      <c r="IBM36" s="84"/>
      <c r="IBN36" s="84"/>
      <c r="IBO36" s="84"/>
      <c r="IBP36" s="84"/>
      <c r="IBQ36" s="84"/>
      <c r="IBR36" s="84"/>
      <c r="IBS36" s="84"/>
      <c r="IBT36" s="84"/>
      <c r="IBU36" s="84"/>
      <c r="IBV36" s="84"/>
      <c r="IBW36" s="84"/>
      <c r="IBX36" s="84"/>
      <c r="IBY36" s="84"/>
      <c r="IBZ36" s="84"/>
      <c r="ICA36" s="84"/>
      <c r="ICB36" s="84"/>
      <c r="ICC36" s="84"/>
      <c r="ICD36" s="84"/>
      <c r="ICE36" s="84"/>
      <c r="ICF36" s="84"/>
      <c r="ICG36" s="84"/>
      <c r="ICH36" s="84"/>
      <c r="ICI36" s="84"/>
      <c r="ICJ36" s="84"/>
      <c r="ICK36" s="84"/>
      <c r="ICL36" s="84"/>
      <c r="ICM36" s="84"/>
      <c r="ICN36" s="84"/>
      <c r="ICO36" s="84"/>
      <c r="ICP36" s="84"/>
      <c r="ICQ36" s="84"/>
      <c r="ICR36" s="84"/>
      <c r="ICS36" s="84"/>
      <c r="ICT36" s="84"/>
      <c r="ICU36" s="84"/>
      <c r="ICV36" s="84"/>
      <c r="ICW36" s="84"/>
      <c r="ICX36" s="84"/>
      <c r="ICY36" s="84"/>
      <c r="ICZ36" s="84"/>
      <c r="IDA36" s="84"/>
      <c r="IDB36" s="84"/>
      <c r="IDC36" s="84"/>
      <c r="IDD36" s="84"/>
      <c r="IDE36" s="84"/>
      <c r="IDF36" s="84"/>
      <c r="IDG36" s="84"/>
      <c r="IDH36" s="84"/>
      <c r="IDI36" s="84"/>
      <c r="IDJ36" s="84"/>
      <c r="IDK36" s="84"/>
      <c r="IDL36" s="84"/>
      <c r="IDM36" s="84"/>
      <c r="IDN36" s="84"/>
      <c r="IDO36" s="84"/>
      <c r="IDP36" s="84"/>
      <c r="IDQ36" s="84"/>
      <c r="IDR36" s="84"/>
      <c r="IDS36" s="84"/>
      <c r="IDT36" s="84"/>
      <c r="IDU36" s="84"/>
      <c r="IDV36" s="84"/>
      <c r="IDW36" s="84"/>
      <c r="IDX36" s="84"/>
      <c r="IDY36" s="84"/>
      <c r="IDZ36" s="84"/>
      <c r="IEA36" s="84"/>
      <c r="IEB36" s="84"/>
      <c r="IEC36" s="84"/>
      <c r="IED36" s="84"/>
      <c r="IEE36" s="84"/>
      <c r="IEF36" s="84"/>
      <c r="IEG36" s="84"/>
      <c r="IEH36" s="84"/>
      <c r="IEI36" s="84"/>
      <c r="IEJ36" s="84"/>
      <c r="IEK36" s="84"/>
      <c r="IEL36" s="84"/>
      <c r="IEM36" s="84"/>
      <c r="IEN36" s="84"/>
      <c r="IEO36" s="84"/>
      <c r="IEP36" s="84"/>
      <c r="IEQ36" s="84"/>
      <c r="IER36" s="84"/>
      <c r="IES36" s="84"/>
      <c r="IET36" s="84"/>
      <c r="IEU36" s="84"/>
      <c r="IEV36" s="84"/>
      <c r="IEW36" s="84"/>
      <c r="IEX36" s="84"/>
      <c r="IEY36" s="84"/>
      <c r="IEZ36" s="84"/>
      <c r="IFA36" s="84"/>
      <c r="IFB36" s="84"/>
      <c r="IFC36" s="84"/>
      <c r="IFD36" s="84"/>
      <c r="IFE36" s="84"/>
      <c r="IFF36" s="84"/>
      <c r="IFG36" s="84"/>
      <c r="IFH36" s="84"/>
      <c r="IFI36" s="84"/>
      <c r="IFJ36" s="84"/>
      <c r="IFK36" s="84"/>
      <c r="IFL36" s="84"/>
      <c r="IFM36" s="84"/>
      <c r="IFN36" s="84"/>
      <c r="IFO36" s="84"/>
      <c r="IFP36" s="84"/>
      <c r="IFQ36" s="84"/>
      <c r="IFR36" s="84"/>
      <c r="IFS36" s="84"/>
      <c r="IFT36" s="84"/>
      <c r="IFU36" s="84"/>
      <c r="IFV36" s="84"/>
      <c r="IFW36" s="84"/>
      <c r="IFX36" s="84"/>
      <c r="IFY36" s="84"/>
      <c r="IFZ36" s="84"/>
      <c r="IGA36" s="84"/>
      <c r="IGB36" s="84"/>
      <c r="IGC36" s="84"/>
      <c r="IGD36" s="84"/>
      <c r="IGE36" s="84"/>
      <c r="IGF36" s="84"/>
      <c r="IGG36" s="84"/>
      <c r="IGH36" s="84"/>
      <c r="IGI36" s="84"/>
      <c r="IGJ36" s="84"/>
      <c r="IGK36" s="84"/>
      <c r="IGL36" s="84"/>
      <c r="IGM36" s="84"/>
      <c r="IGN36" s="84"/>
      <c r="IGO36" s="84"/>
      <c r="IGP36" s="84"/>
      <c r="IGQ36" s="84"/>
      <c r="IGR36" s="84"/>
      <c r="IGS36" s="84"/>
      <c r="IGT36" s="84"/>
      <c r="IGU36" s="84"/>
      <c r="IGV36" s="84"/>
      <c r="IGW36" s="84"/>
      <c r="IGX36" s="84"/>
      <c r="IGY36" s="84"/>
      <c r="IGZ36" s="84"/>
      <c r="IHA36" s="84"/>
      <c r="IHB36" s="84"/>
      <c r="IHC36" s="84"/>
      <c r="IHD36" s="84"/>
      <c r="IHE36" s="84"/>
      <c r="IHF36" s="84"/>
      <c r="IHG36" s="84"/>
      <c r="IHH36" s="84"/>
      <c r="IHI36" s="84"/>
      <c r="IHJ36" s="84"/>
      <c r="IHK36" s="84"/>
      <c r="IHL36" s="84"/>
      <c r="IHM36" s="84"/>
      <c r="IHN36" s="84"/>
      <c r="IHO36" s="84"/>
      <c r="IHP36" s="84"/>
      <c r="IHQ36" s="84"/>
      <c r="IHR36" s="84"/>
      <c r="IHS36" s="84"/>
      <c r="IHT36" s="84"/>
      <c r="IHU36" s="84"/>
      <c r="IHV36" s="84"/>
      <c r="IHW36" s="84"/>
      <c r="IHX36" s="84"/>
      <c r="IHY36" s="84"/>
      <c r="IHZ36" s="84"/>
      <c r="IIA36" s="84"/>
      <c r="IIB36" s="84"/>
      <c r="IIC36" s="84"/>
      <c r="IID36" s="84"/>
      <c r="IIE36" s="84"/>
      <c r="IIF36" s="84"/>
      <c r="IIG36" s="84"/>
      <c r="IIH36" s="84"/>
      <c r="III36" s="84"/>
      <c r="IIJ36" s="84"/>
      <c r="IIK36" s="84"/>
      <c r="IIL36" s="84"/>
      <c r="IIM36" s="84"/>
      <c r="IIN36" s="84"/>
      <c r="IIO36" s="84"/>
      <c r="IIP36" s="84"/>
      <c r="IIQ36" s="84"/>
      <c r="IIR36" s="84"/>
      <c r="IIS36" s="84"/>
      <c r="IIT36" s="84"/>
      <c r="IIU36" s="84"/>
      <c r="IIV36" s="84"/>
      <c r="IIW36" s="84"/>
      <c r="IIX36" s="84"/>
      <c r="IIY36" s="84"/>
      <c r="IIZ36" s="84"/>
      <c r="IJA36" s="84"/>
      <c r="IJB36" s="84"/>
      <c r="IJC36" s="84"/>
      <c r="IJD36" s="84"/>
      <c r="IJE36" s="84"/>
      <c r="IJF36" s="84"/>
      <c r="IJG36" s="84"/>
      <c r="IJH36" s="84"/>
      <c r="IJI36" s="84"/>
      <c r="IJJ36" s="84"/>
      <c r="IJK36" s="84"/>
      <c r="IJL36" s="84"/>
      <c r="IJM36" s="84"/>
      <c r="IJN36" s="84"/>
      <c r="IJO36" s="84"/>
      <c r="IJP36" s="84"/>
      <c r="IJQ36" s="84"/>
      <c r="IJR36" s="84"/>
      <c r="IJS36" s="84"/>
      <c r="IJT36" s="84"/>
      <c r="IJU36" s="84"/>
      <c r="IJV36" s="84"/>
      <c r="IJW36" s="84"/>
      <c r="IJX36" s="84"/>
      <c r="IJY36" s="84"/>
      <c r="IJZ36" s="84"/>
      <c r="IKA36" s="84"/>
      <c r="IKB36" s="84"/>
      <c r="IKC36" s="84"/>
      <c r="IKD36" s="84"/>
      <c r="IKE36" s="84"/>
      <c r="IKF36" s="84"/>
      <c r="IKG36" s="84"/>
      <c r="IKH36" s="84"/>
      <c r="IKI36" s="84"/>
      <c r="IKJ36" s="84"/>
      <c r="IKK36" s="84"/>
      <c r="IKL36" s="84"/>
      <c r="IKM36" s="84"/>
      <c r="IKN36" s="84"/>
      <c r="IKO36" s="84"/>
      <c r="IKP36" s="84"/>
      <c r="IKQ36" s="84"/>
      <c r="IKR36" s="84"/>
      <c r="IKS36" s="84"/>
      <c r="IKT36" s="84"/>
      <c r="IKU36" s="84"/>
      <c r="IKV36" s="84"/>
      <c r="IKW36" s="84"/>
      <c r="IKX36" s="84"/>
      <c r="IKY36" s="84"/>
      <c r="IKZ36" s="84"/>
      <c r="ILA36" s="84"/>
      <c r="ILB36" s="84"/>
      <c r="ILC36" s="84"/>
      <c r="ILD36" s="84"/>
      <c r="ILE36" s="84"/>
      <c r="ILF36" s="84"/>
      <c r="ILG36" s="84"/>
      <c r="ILH36" s="84"/>
      <c r="ILI36" s="84"/>
      <c r="ILJ36" s="84"/>
      <c r="ILK36" s="84"/>
      <c r="ILL36" s="84"/>
      <c r="ILM36" s="84"/>
      <c r="ILN36" s="84"/>
      <c r="ILO36" s="84"/>
      <c r="ILP36" s="84"/>
      <c r="ILQ36" s="84"/>
      <c r="ILR36" s="84"/>
      <c r="ILS36" s="84"/>
      <c r="ILT36" s="84"/>
      <c r="ILU36" s="84"/>
      <c r="ILV36" s="84"/>
      <c r="ILW36" s="84"/>
      <c r="ILX36" s="84"/>
      <c r="ILY36" s="84"/>
      <c r="ILZ36" s="84"/>
      <c r="IMA36" s="84"/>
      <c r="IMB36" s="84"/>
      <c r="IMC36" s="84"/>
      <c r="IMD36" s="84"/>
      <c r="IME36" s="84"/>
      <c r="IMF36" s="84"/>
      <c r="IMG36" s="84"/>
      <c r="IMH36" s="84"/>
      <c r="IMI36" s="84"/>
      <c r="IMJ36" s="84"/>
      <c r="IMK36" s="84"/>
      <c r="IML36" s="84"/>
      <c r="IMM36" s="84"/>
      <c r="IMN36" s="84"/>
      <c r="IMO36" s="84"/>
      <c r="IMP36" s="84"/>
      <c r="IMQ36" s="84"/>
      <c r="IMR36" s="84"/>
      <c r="IMS36" s="84"/>
      <c r="IMT36" s="84"/>
      <c r="IMU36" s="84"/>
      <c r="IMV36" s="84"/>
      <c r="IMW36" s="84"/>
      <c r="IMX36" s="84"/>
      <c r="IMY36" s="84"/>
      <c r="IMZ36" s="84"/>
      <c r="INA36" s="84"/>
      <c r="INB36" s="84"/>
      <c r="INC36" s="84"/>
      <c r="IND36" s="84"/>
      <c r="INE36" s="84"/>
      <c r="INF36" s="84"/>
      <c r="ING36" s="84"/>
      <c r="INH36" s="84"/>
      <c r="INI36" s="84"/>
      <c r="INJ36" s="84"/>
      <c r="INK36" s="84"/>
      <c r="INL36" s="84"/>
      <c r="INM36" s="84"/>
      <c r="INN36" s="84"/>
      <c r="INO36" s="84"/>
      <c r="INP36" s="84"/>
      <c r="INQ36" s="84"/>
      <c r="INR36" s="84"/>
      <c r="INS36" s="84"/>
      <c r="INT36" s="84"/>
      <c r="INU36" s="84"/>
      <c r="INV36" s="84"/>
      <c r="INW36" s="84"/>
      <c r="INX36" s="84"/>
      <c r="INY36" s="84"/>
      <c r="INZ36" s="84"/>
      <c r="IOA36" s="84"/>
      <c r="IOB36" s="84"/>
      <c r="IOC36" s="84"/>
      <c r="IOD36" s="84"/>
      <c r="IOE36" s="84"/>
      <c r="IOF36" s="84"/>
      <c r="IOG36" s="84"/>
      <c r="IOH36" s="84"/>
      <c r="IOI36" s="84"/>
      <c r="IOJ36" s="84"/>
      <c r="IOK36" s="84"/>
      <c r="IOL36" s="84"/>
      <c r="IOM36" s="84"/>
      <c r="ION36" s="84"/>
      <c r="IOO36" s="84"/>
      <c r="IOP36" s="84"/>
      <c r="IOQ36" s="84"/>
      <c r="IOR36" s="84"/>
      <c r="IOS36" s="84"/>
      <c r="IOT36" s="84"/>
      <c r="IOU36" s="84"/>
      <c r="IOV36" s="84"/>
      <c r="IOW36" s="84"/>
      <c r="IOX36" s="84"/>
      <c r="IOY36" s="84"/>
      <c r="IOZ36" s="84"/>
      <c r="IPA36" s="84"/>
      <c r="IPB36" s="84"/>
      <c r="IPC36" s="84"/>
      <c r="IPD36" s="84"/>
      <c r="IPE36" s="84"/>
      <c r="IPF36" s="84"/>
      <c r="IPG36" s="84"/>
      <c r="IPH36" s="84"/>
      <c r="IPI36" s="84"/>
      <c r="IPJ36" s="84"/>
      <c r="IPK36" s="84"/>
      <c r="IPL36" s="84"/>
      <c r="IPM36" s="84"/>
      <c r="IPN36" s="84"/>
      <c r="IPO36" s="84"/>
      <c r="IPP36" s="84"/>
      <c r="IPQ36" s="84"/>
      <c r="IPR36" s="84"/>
      <c r="IPS36" s="84"/>
      <c r="IPT36" s="84"/>
      <c r="IPU36" s="84"/>
      <c r="IPV36" s="84"/>
      <c r="IPW36" s="84"/>
      <c r="IPX36" s="84"/>
      <c r="IPY36" s="84"/>
      <c r="IPZ36" s="84"/>
      <c r="IQA36" s="84"/>
      <c r="IQB36" s="84"/>
      <c r="IQC36" s="84"/>
      <c r="IQD36" s="84"/>
      <c r="IQE36" s="84"/>
      <c r="IQF36" s="84"/>
      <c r="IQG36" s="84"/>
      <c r="IQH36" s="84"/>
      <c r="IQI36" s="84"/>
      <c r="IQJ36" s="84"/>
      <c r="IQK36" s="84"/>
      <c r="IQL36" s="84"/>
      <c r="IQM36" s="84"/>
      <c r="IQN36" s="84"/>
      <c r="IQO36" s="84"/>
      <c r="IQP36" s="84"/>
      <c r="IQQ36" s="84"/>
      <c r="IQR36" s="84"/>
      <c r="IQS36" s="84"/>
      <c r="IQT36" s="84"/>
      <c r="IQU36" s="84"/>
      <c r="IQV36" s="84"/>
      <c r="IQW36" s="84"/>
      <c r="IQX36" s="84"/>
      <c r="IQY36" s="84"/>
      <c r="IQZ36" s="84"/>
      <c r="IRA36" s="84"/>
      <c r="IRB36" s="84"/>
      <c r="IRC36" s="84"/>
      <c r="IRD36" s="84"/>
      <c r="IRE36" s="84"/>
      <c r="IRF36" s="84"/>
      <c r="IRG36" s="84"/>
      <c r="IRH36" s="84"/>
      <c r="IRI36" s="84"/>
      <c r="IRJ36" s="84"/>
      <c r="IRK36" s="84"/>
      <c r="IRL36" s="84"/>
      <c r="IRM36" s="84"/>
      <c r="IRN36" s="84"/>
      <c r="IRO36" s="84"/>
      <c r="IRP36" s="84"/>
      <c r="IRQ36" s="84"/>
      <c r="IRR36" s="84"/>
      <c r="IRS36" s="84"/>
      <c r="IRT36" s="84"/>
      <c r="IRU36" s="84"/>
      <c r="IRV36" s="84"/>
      <c r="IRW36" s="84"/>
      <c r="IRX36" s="84"/>
      <c r="IRY36" s="84"/>
      <c r="IRZ36" s="84"/>
      <c r="ISA36" s="84"/>
      <c r="ISB36" s="84"/>
      <c r="ISC36" s="84"/>
      <c r="ISD36" s="84"/>
      <c r="ISE36" s="84"/>
      <c r="ISF36" s="84"/>
      <c r="ISG36" s="84"/>
      <c r="ISH36" s="84"/>
      <c r="ISI36" s="84"/>
      <c r="ISJ36" s="84"/>
      <c r="ISK36" s="84"/>
      <c r="ISL36" s="84"/>
      <c r="ISM36" s="84"/>
      <c r="ISN36" s="84"/>
      <c r="ISO36" s="84"/>
      <c r="ISP36" s="84"/>
      <c r="ISQ36" s="84"/>
      <c r="ISR36" s="84"/>
      <c r="ISS36" s="84"/>
      <c r="IST36" s="84"/>
      <c r="ISU36" s="84"/>
      <c r="ISV36" s="84"/>
      <c r="ISW36" s="84"/>
      <c r="ISX36" s="84"/>
      <c r="ISY36" s="84"/>
      <c r="ISZ36" s="84"/>
      <c r="ITA36" s="84"/>
      <c r="ITB36" s="84"/>
      <c r="ITC36" s="84"/>
      <c r="ITD36" s="84"/>
      <c r="ITE36" s="84"/>
      <c r="ITF36" s="84"/>
      <c r="ITG36" s="84"/>
      <c r="ITH36" s="84"/>
      <c r="ITI36" s="84"/>
      <c r="ITJ36" s="84"/>
      <c r="ITK36" s="84"/>
      <c r="ITL36" s="84"/>
      <c r="ITM36" s="84"/>
      <c r="ITN36" s="84"/>
      <c r="ITO36" s="84"/>
      <c r="ITP36" s="84"/>
      <c r="ITQ36" s="84"/>
      <c r="ITR36" s="84"/>
      <c r="ITS36" s="84"/>
      <c r="ITT36" s="84"/>
      <c r="ITU36" s="84"/>
      <c r="ITV36" s="84"/>
      <c r="ITW36" s="84"/>
      <c r="ITX36" s="84"/>
      <c r="ITY36" s="84"/>
      <c r="ITZ36" s="84"/>
      <c r="IUA36" s="84"/>
      <c r="IUB36" s="84"/>
      <c r="IUC36" s="84"/>
      <c r="IUD36" s="84"/>
      <c r="IUE36" s="84"/>
      <c r="IUF36" s="84"/>
      <c r="IUG36" s="84"/>
      <c r="IUH36" s="84"/>
      <c r="IUI36" s="84"/>
      <c r="IUJ36" s="84"/>
      <c r="IUK36" s="84"/>
      <c r="IUL36" s="84"/>
      <c r="IUM36" s="84"/>
      <c r="IUN36" s="84"/>
      <c r="IUO36" s="84"/>
      <c r="IUP36" s="84"/>
      <c r="IUQ36" s="84"/>
      <c r="IUR36" s="84"/>
      <c r="IUS36" s="84"/>
      <c r="IUT36" s="84"/>
      <c r="IUU36" s="84"/>
      <c r="IUV36" s="84"/>
      <c r="IUW36" s="84"/>
      <c r="IUX36" s="84"/>
      <c r="IUY36" s="84"/>
      <c r="IUZ36" s="84"/>
      <c r="IVA36" s="84"/>
      <c r="IVB36" s="84"/>
      <c r="IVC36" s="84"/>
      <c r="IVD36" s="84"/>
      <c r="IVE36" s="84"/>
      <c r="IVF36" s="84"/>
      <c r="IVG36" s="84"/>
      <c r="IVH36" s="84"/>
      <c r="IVI36" s="84"/>
      <c r="IVJ36" s="84"/>
      <c r="IVK36" s="84"/>
      <c r="IVL36" s="84"/>
      <c r="IVM36" s="84"/>
      <c r="IVN36" s="84"/>
      <c r="IVO36" s="84"/>
      <c r="IVP36" s="84"/>
      <c r="IVQ36" s="84"/>
      <c r="IVR36" s="84"/>
      <c r="IVS36" s="84"/>
      <c r="IVT36" s="84"/>
      <c r="IVU36" s="84"/>
      <c r="IVV36" s="84"/>
      <c r="IVW36" s="84"/>
      <c r="IVX36" s="84"/>
      <c r="IVY36" s="84"/>
      <c r="IVZ36" s="84"/>
      <c r="IWA36" s="84"/>
      <c r="IWB36" s="84"/>
      <c r="IWC36" s="84"/>
      <c r="IWD36" s="84"/>
      <c r="IWE36" s="84"/>
      <c r="IWF36" s="84"/>
      <c r="IWG36" s="84"/>
      <c r="IWH36" s="84"/>
      <c r="IWI36" s="84"/>
      <c r="IWJ36" s="84"/>
      <c r="IWK36" s="84"/>
      <c r="IWL36" s="84"/>
      <c r="IWM36" s="84"/>
      <c r="IWN36" s="84"/>
      <c r="IWO36" s="84"/>
      <c r="IWP36" s="84"/>
      <c r="IWQ36" s="84"/>
      <c r="IWR36" s="84"/>
      <c r="IWS36" s="84"/>
      <c r="IWT36" s="84"/>
      <c r="IWU36" s="84"/>
      <c r="IWV36" s="84"/>
      <c r="IWW36" s="84"/>
      <c r="IWX36" s="84"/>
      <c r="IWY36" s="84"/>
      <c r="IWZ36" s="84"/>
      <c r="IXA36" s="84"/>
      <c r="IXB36" s="84"/>
      <c r="IXC36" s="84"/>
      <c r="IXD36" s="84"/>
      <c r="IXE36" s="84"/>
      <c r="IXF36" s="84"/>
      <c r="IXG36" s="84"/>
      <c r="IXH36" s="84"/>
      <c r="IXI36" s="84"/>
      <c r="IXJ36" s="84"/>
      <c r="IXK36" s="84"/>
      <c r="IXL36" s="84"/>
      <c r="IXM36" s="84"/>
      <c r="IXN36" s="84"/>
      <c r="IXO36" s="84"/>
      <c r="IXP36" s="84"/>
      <c r="IXQ36" s="84"/>
      <c r="IXR36" s="84"/>
      <c r="IXS36" s="84"/>
      <c r="IXT36" s="84"/>
      <c r="IXU36" s="84"/>
      <c r="IXV36" s="84"/>
      <c r="IXW36" s="84"/>
      <c r="IXX36" s="84"/>
      <c r="IXY36" s="84"/>
      <c r="IXZ36" s="84"/>
      <c r="IYA36" s="84"/>
      <c r="IYB36" s="84"/>
      <c r="IYC36" s="84"/>
      <c r="IYD36" s="84"/>
      <c r="IYE36" s="84"/>
      <c r="IYF36" s="84"/>
      <c r="IYG36" s="84"/>
      <c r="IYH36" s="84"/>
      <c r="IYI36" s="84"/>
      <c r="IYJ36" s="84"/>
      <c r="IYK36" s="84"/>
      <c r="IYL36" s="84"/>
      <c r="IYM36" s="84"/>
      <c r="IYN36" s="84"/>
      <c r="IYO36" s="84"/>
      <c r="IYP36" s="84"/>
      <c r="IYQ36" s="84"/>
      <c r="IYR36" s="84"/>
      <c r="IYS36" s="84"/>
      <c r="IYT36" s="84"/>
      <c r="IYU36" s="84"/>
      <c r="IYV36" s="84"/>
      <c r="IYW36" s="84"/>
      <c r="IYX36" s="84"/>
      <c r="IYY36" s="84"/>
      <c r="IYZ36" s="84"/>
      <c r="IZA36" s="84"/>
      <c r="IZB36" s="84"/>
      <c r="IZC36" s="84"/>
      <c r="IZD36" s="84"/>
      <c r="IZE36" s="84"/>
      <c r="IZF36" s="84"/>
      <c r="IZG36" s="84"/>
      <c r="IZH36" s="84"/>
      <c r="IZI36" s="84"/>
      <c r="IZJ36" s="84"/>
      <c r="IZK36" s="84"/>
      <c r="IZL36" s="84"/>
      <c r="IZM36" s="84"/>
      <c r="IZN36" s="84"/>
      <c r="IZO36" s="84"/>
      <c r="IZP36" s="84"/>
      <c r="IZQ36" s="84"/>
      <c r="IZR36" s="84"/>
      <c r="IZS36" s="84"/>
      <c r="IZT36" s="84"/>
      <c r="IZU36" s="84"/>
      <c r="IZV36" s="84"/>
      <c r="IZW36" s="84"/>
      <c r="IZX36" s="84"/>
      <c r="IZY36" s="84"/>
      <c r="IZZ36" s="84"/>
      <c r="JAA36" s="84"/>
      <c r="JAB36" s="84"/>
      <c r="JAC36" s="84"/>
      <c r="JAD36" s="84"/>
      <c r="JAE36" s="84"/>
      <c r="JAF36" s="84"/>
      <c r="JAG36" s="84"/>
      <c r="JAH36" s="84"/>
      <c r="JAI36" s="84"/>
      <c r="JAJ36" s="84"/>
      <c r="JAK36" s="84"/>
      <c r="JAL36" s="84"/>
      <c r="JAM36" s="84"/>
      <c r="JAN36" s="84"/>
      <c r="JAO36" s="84"/>
      <c r="JAP36" s="84"/>
      <c r="JAQ36" s="84"/>
      <c r="JAR36" s="84"/>
      <c r="JAS36" s="84"/>
      <c r="JAT36" s="84"/>
      <c r="JAU36" s="84"/>
      <c r="JAV36" s="84"/>
      <c r="JAW36" s="84"/>
      <c r="JAX36" s="84"/>
      <c r="JAY36" s="84"/>
      <c r="JAZ36" s="84"/>
      <c r="JBA36" s="84"/>
      <c r="JBB36" s="84"/>
      <c r="JBC36" s="84"/>
      <c r="JBD36" s="84"/>
      <c r="JBE36" s="84"/>
      <c r="JBF36" s="84"/>
      <c r="JBG36" s="84"/>
      <c r="JBH36" s="84"/>
      <c r="JBI36" s="84"/>
      <c r="JBJ36" s="84"/>
      <c r="JBK36" s="84"/>
      <c r="JBL36" s="84"/>
      <c r="JBM36" s="84"/>
      <c r="JBN36" s="84"/>
      <c r="JBO36" s="84"/>
      <c r="JBP36" s="84"/>
      <c r="JBQ36" s="84"/>
      <c r="JBR36" s="84"/>
      <c r="JBS36" s="84"/>
      <c r="JBT36" s="84"/>
      <c r="JBU36" s="84"/>
      <c r="JBV36" s="84"/>
      <c r="JBW36" s="84"/>
      <c r="JBX36" s="84"/>
      <c r="JBY36" s="84"/>
      <c r="JBZ36" s="84"/>
      <c r="JCA36" s="84"/>
      <c r="JCB36" s="84"/>
      <c r="JCC36" s="84"/>
      <c r="JCD36" s="84"/>
      <c r="JCE36" s="84"/>
      <c r="JCF36" s="84"/>
      <c r="JCG36" s="84"/>
      <c r="JCH36" s="84"/>
      <c r="JCI36" s="84"/>
      <c r="JCJ36" s="84"/>
      <c r="JCK36" s="84"/>
      <c r="JCL36" s="84"/>
      <c r="JCM36" s="84"/>
      <c r="JCN36" s="84"/>
      <c r="JCO36" s="84"/>
      <c r="JCP36" s="84"/>
      <c r="JCQ36" s="84"/>
      <c r="JCR36" s="84"/>
      <c r="JCS36" s="84"/>
      <c r="JCT36" s="84"/>
      <c r="JCU36" s="84"/>
      <c r="JCV36" s="84"/>
      <c r="JCW36" s="84"/>
      <c r="JCX36" s="84"/>
      <c r="JCY36" s="84"/>
      <c r="JCZ36" s="84"/>
      <c r="JDA36" s="84"/>
      <c r="JDB36" s="84"/>
      <c r="JDC36" s="84"/>
      <c r="JDD36" s="84"/>
      <c r="JDE36" s="84"/>
      <c r="JDF36" s="84"/>
      <c r="JDG36" s="84"/>
      <c r="JDH36" s="84"/>
      <c r="JDI36" s="84"/>
      <c r="JDJ36" s="84"/>
      <c r="JDK36" s="84"/>
      <c r="JDL36" s="84"/>
      <c r="JDM36" s="84"/>
      <c r="JDN36" s="84"/>
      <c r="JDO36" s="84"/>
      <c r="JDP36" s="84"/>
      <c r="JDQ36" s="84"/>
      <c r="JDR36" s="84"/>
      <c r="JDS36" s="84"/>
      <c r="JDT36" s="84"/>
      <c r="JDU36" s="84"/>
      <c r="JDV36" s="84"/>
      <c r="JDW36" s="84"/>
      <c r="JDX36" s="84"/>
      <c r="JDY36" s="84"/>
      <c r="JDZ36" s="84"/>
      <c r="JEA36" s="84"/>
      <c r="JEB36" s="84"/>
      <c r="JEC36" s="84"/>
      <c r="JED36" s="84"/>
      <c r="JEE36" s="84"/>
      <c r="JEF36" s="84"/>
      <c r="JEG36" s="84"/>
      <c r="JEH36" s="84"/>
      <c r="JEI36" s="84"/>
      <c r="JEJ36" s="84"/>
      <c r="JEK36" s="84"/>
      <c r="JEL36" s="84"/>
      <c r="JEM36" s="84"/>
      <c r="JEN36" s="84"/>
      <c r="JEO36" s="84"/>
      <c r="JEP36" s="84"/>
      <c r="JEQ36" s="84"/>
      <c r="JER36" s="84"/>
      <c r="JES36" s="84"/>
      <c r="JET36" s="84"/>
      <c r="JEU36" s="84"/>
      <c r="JEV36" s="84"/>
      <c r="JEW36" s="84"/>
      <c r="JEX36" s="84"/>
      <c r="JEY36" s="84"/>
      <c r="JEZ36" s="84"/>
      <c r="JFA36" s="84"/>
      <c r="JFB36" s="84"/>
      <c r="JFC36" s="84"/>
      <c r="JFD36" s="84"/>
      <c r="JFE36" s="84"/>
      <c r="JFF36" s="84"/>
      <c r="JFG36" s="84"/>
      <c r="JFH36" s="84"/>
      <c r="JFI36" s="84"/>
      <c r="JFJ36" s="84"/>
      <c r="JFK36" s="84"/>
      <c r="JFL36" s="84"/>
      <c r="JFM36" s="84"/>
      <c r="JFN36" s="84"/>
      <c r="JFO36" s="84"/>
      <c r="JFP36" s="84"/>
      <c r="JFQ36" s="84"/>
      <c r="JFR36" s="84"/>
      <c r="JFS36" s="84"/>
      <c r="JFT36" s="84"/>
      <c r="JFU36" s="84"/>
      <c r="JFV36" s="84"/>
      <c r="JFW36" s="84"/>
      <c r="JFX36" s="84"/>
      <c r="JFY36" s="84"/>
      <c r="JFZ36" s="84"/>
      <c r="JGA36" s="84"/>
      <c r="JGB36" s="84"/>
      <c r="JGC36" s="84"/>
      <c r="JGD36" s="84"/>
      <c r="JGE36" s="84"/>
      <c r="JGF36" s="84"/>
      <c r="JGG36" s="84"/>
      <c r="JGH36" s="84"/>
      <c r="JGI36" s="84"/>
      <c r="JGJ36" s="84"/>
      <c r="JGK36" s="84"/>
      <c r="JGL36" s="84"/>
      <c r="JGM36" s="84"/>
      <c r="JGN36" s="84"/>
      <c r="JGO36" s="84"/>
      <c r="JGP36" s="84"/>
      <c r="JGQ36" s="84"/>
      <c r="JGR36" s="84"/>
      <c r="JGS36" s="84"/>
      <c r="JGT36" s="84"/>
      <c r="JGU36" s="84"/>
      <c r="JGV36" s="84"/>
      <c r="JGW36" s="84"/>
      <c r="JGX36" s="84"/>
      <c r="JGY36" s="84"/>
      <c r="JGZ36" s="84"/>
      <c r="JHA36" s="84"/>
      <c r="JHB36" s="84"/>
      <c r="JHC36" s="84"/>
      <c r="JHD36" s="84"/>
      <c r="JHE36" s="84"/>
      <c r="JHF36" s="84"/>
      <c r="JHG36" s="84"/>
      <c r="JHH36" s="84"/>
      <c r="JHI36" s="84"/>
      <c r="JHJ36" s="84"/>
      <c r="JHK36" s="84"/>
      <c r="JHL36" s="84"/>
      <c r="JHM36" s="84"/>
      <c r="JHN36" s="84"/>
      <c r="JHO36" s="84"/>
      <c r="JHP36" s="84"/>
      <c r="JHQ36" s="84"/>
      <c r="JHR36" s="84"/>
      <c r="JHS36" s="84"/>
      <c r="JHT36" s="84"/>
      <c r="JHU36" s="84"/>
      <c r="JHV36" s="84"/>
      <c r="JHW36" s="84"/>
      <c r="JHX36" s="84"/>
      <c r="JHY36" s="84"/>
      <c r="JHZ36" s="84"/>
      <c r="JIA36" s="84"/>
      <c r="JIB36" s="84"/>
      <c r="JIC36" s="84"/>
      <c r="JID36" s="84"/>
      <c r="JIE36" s="84"/>
      <c r="JIF36" s="84"/>
      <c r="JIG36" s="84"/>
      <c r="JIH36" s="84"/>
      <c r="JII36" s="84"/>
      <c r="JIJ36" s="84"/>
      <c r="JIK36" s="84"/>
      <c r="JIL36" s="84"/>
      <c r="JIM36" s="84"/>
      <c r="JIN36" s="84"/>
      <c r="JIO36" s="84"/>
      <c r="JIP36" s="84"/>
      <c r="JIQ36" s="84"/>
      <c r="JIR36" s="84"/>
      <c r="JIS36" s="84"/>
      <c r="JIT36" s="84"/>
      <c r="JIU36" s="84"/>
      <c r="JIV36" s="84"/>
      <c r="JIW36" s="84"/>
      <c r="JIX36" s="84"/>
      <c r="JIY36" s="84"/>
      <c r="JIZ36" s="84"/>
      <c r="JJA36" s="84"/>
      <c r="JJB36" s="84"/>
      <c r="JJC36" s="84"/>
      <c r="JJD36" s="84"/>
      <c r="JJE36" s="84"/>
      <c r="JJF36" s="84"/>
      <c r="JJG36" s="84"/>
      <c r="JJH36" s="84"/>
      <c r="JJI36" s="84"/>
      <c r="JJJ36" s="84"/>
      <c r="JJK36" s="84"/>
      <c r="JJL36" s="84"/>
      <c r="JJM36" s="84"/>
      <c r="JJN36" s="84"/>
      <c r="JJO36" s="84"/>
      <c r="JJP36" s="84"/>
      <c r="JJQ36" s="84"/>
      <c r="JJR36" s="84"/>
      <c r="JJS36" s="84"/>
      <c r="JJT36" s="84"/>
      <c r="JJU36" s="84"/>
      <c r="JJV36" s="84"/>
      <c r="JJW36" s="84"/>
      <c r="JJX36" s="84"/>
      <c r="JJY36" s="84"/>
      <c r="JJZ36" s="84"/>
      <c r="JKA36" s="84"/>
      <c r="JKB36" s="84"/>
      <c r="JKC36" s="84"/>
      <c r="JKD36" s="84"/>
      <c r="JKE36" s="84"/>
      <c r="JKF36" s="84"/>
      <c r="JKG36" s="84"/>
      <c r="JKH36" s="84"/>
      <c r="JKI36" s="84"/>
      <c r="JKJ36" s="84"/>
      <c r="JKK36" s="84"/>
      <c r="JKL36" s="84"/>
      <c r="JKM36" s="84"/>
      <c r="JKN36" s="84"/>
      <c r="JKO36" s="84"/>
      <c r="JKP36" s="84"/>
      <c r="JKQ36" s="84"/>
      <c r="JKR36" s="84"/>
      <c r="JKS36" s="84"/>
      <c r="JKT36" s="84"/>
      <c r="JKU36" s="84"/>
      <c r="JKV36" s="84"/>
      <c r="JKW36" s="84"/>
      <c r="JKX36" s="84"/>
      <c r="JKY36" s="84"/>
      <c r="JKZ36" s="84"/>
      <c r="JLA36" s="84"/>
      <c r="JLB36" s="84"/>
      <c r="JLC36" s="84"/>
      <c r="JLD36" s="84"/>
      <c r="JLE36" s="84"/>
      <c r="JLF36" s="84"/>
      <c r="JLG36" s="84"/>
      <c r="JLH36" s="84"/>
      <c r="JLI36" s="84"/>
      <c r="JLJ36" s="84"/>
      <c r="JLK36" s="84"/>
      <c r="JLL36" s="84"/>
      <c r="JLM36" s="84"/>
      <c r="JLN36" s="84"/>
      <c r="JLO36" s="84"/>
      <c r="JLP36" s="84"/>
      <c r="JLQ36" s="84"/>
      <c r="JLR36" s="84"/>
      <c r="JLS36" s="84"/>
      <c r="JLT36" s="84"/>
      <c r="JLU36" s="84"/>
      <c r="JLV36" s="84"/>
      <c r="JLW36" s="84"/>
      <c r="JLX36" s="84"/>
      <c r="JLY36" s="84"/>
      <c r="JLZ36" s="84"/>
      <c r="JMA36" s="84"/>
      <c r="JMB36" s="84"/>
      <c r="JMC36" s="84"/>
      <c r="JMD36" s="84"/>
      <c r="JME36" s="84"/>
      <c r="JMF36" s="84"/>
      <c r="JMG36" s="84"/>
      <c r="JMH36" s="84"/>
      <c r="JMI36" s="84"/>
      <c r="JMJ36" s="84"/>
      <c r="JMK36" s="84"/>
      <c r="JML36" s="84"/>
      <c r="JMM36" s="84"/>
      <c r="JMN36" s="84"/>
      <c r="JMO36" s="84"/>
      <c r="JMP36" s="84"/>
      <c r="JMQ36" s="84"/>
      <c r="JMR36" s="84"/>
      <c r="JMS36" s="84"/>
      <c r="JMT36" s="84"/>
      <c r="JMU36" s="84"/>
      <c r="JMV36" s="84"/>
      <c r="JMW36" s="84"/>
      <c r="JMX36" s="84"/>
      <c r="JMY36" s="84"/>
      <c r="JMZ36" s="84"/>
      <c r="JNA36" s="84"/>
      <c r="JNB36" s="84"/>
      <c r="JNC36" s="84"/>
      <c r="JND36" s="84"/>
      <c r="JNE36" s="84"/>
      <c r="JNF36" s="84"/>
      <c r="JNG36" s="84"/>
      <c r="JNH36" s="84"/>
      <c r="JNI36" s="84"/>
      <c r="JNJ36" s="84"/>
      <c r="JNK36" s="84"/>
      <c r="JNL36" s="84"/>
      <c r="JNM36" s="84"/>
      <c r="JNN36" s="84"/>
      <c r="JNO36" s="84"/>
      <c r="JNP36" s="84"/>
      <c r="JNQ36" s="84"/>
      <c r="JNR36" s="84"/>
      <c r="JNS36" s="84"/>
      <c r="JNT36" s="84"/>
      <c r="JNU36" s="84"/>
      <c r="JNV36" s="84"/>
      <c r="JNW36" s="84"/>
      <c r="JNX36" s="84"/>
      <c r="JNY36" s="84"/>
      <c r="JNZ36" s="84"/>
      <c r="JOA36" s="84"/>
      <c r="JOB36" s="84"/>
      <c r="JOC36" s="84"/>
      <c r="JOD36" s="84"/>
      <c r="JOE36" s="84"/>
      <c r="JOF36" s="84"/>
      <c r="JOG36" s="84"/>
      <c r="JOH36" s="84"/>
      <c r="JOI36" s="84"/>
      <c r="JOJ36" s="84"/>
      <c r="JOK36" s="84"/>
      <c r="JOL36" s="84"/>
      <c r="JOM36" s="84"/>
      <c r="JON36" s="84"/>
      <c r="JOO36" s="84"/>
      <c r="JOP36" s="84"/>
      <c r="JOQ36" s="84"/>
      <c r="JOR36" s="84"/>
      <c r="JOS36" s="84"/>
      <c r="JOT36" s="84"/>
      <c r="JOU36" s="84"/>
      <c r="JOV36" s="84"/>
      <c r="JOW36" s="84"/>
      <c r="JOX36" s="84"/>
      <c r="JOY36" s="84"/>
      <c r="JOZ36" s="84"/>
      <c r="JPA36" s="84"/>
      <c r="JPB36" s="84"/>
      <c r="JPC36" s="84"/>
      <c r="JPD36" s="84"/>
      <c r="JPE36" s="84"/>
      <c r="JPF36" s="84"/>
      <c r="JPG36" s="84"/>
      <c r="JPH36" s="84"/>
      <c r="JPI36" s="84"/>
      <c r="JPJ36" s="84"/>
      <c r="JPK36" s="84"/>
      <c r="JPL36" s="84"/>
      <c r="JPM36" s="84"/>
      <c r="JPN36" s="84"/>
      <c r="JPO36" s="84"/>
      <c r="JPP36" s="84"/>
      <c r="JPQ36" s="84"/>
      <c r="JPR36" s="84"/>
      <c r="JPS36" s="84"/>
      <c r="JPT36" s="84"/>
      <c r="JPU36" s="84"/>
      <c r="JPV36" s="84"/>
      <c r="JPW36" s="84"/>
      <c r="JPX36" s="84"/>
      <c r="JPY36" s="84"/>
      <c r="JPZ36" s="84"/>
      <c r="JQA36" s="84"/>
      <c r="JQB36" s="84"/>
      <c r="JQC36" s="84"/>
      <c r="JQD36" s="84"/>
      <c r="JQE36" s="84"/>
      <c r="JQF36" s="84"/>
      <c r="JQG36" s="84"/>
      <c r="JQH36" s="84"/>
      <c r="JQI36" s="84"/>
      <c r="JQJ36" s="84"/>
      <c r="JQK36" s="84"/>
      <c r="JQL36" s="84"/>
      <c r="JQM36" s="84"/>
      <c r="JQN36" s="84"/>
      <c r="JQO36" s="84"/>
      <c r="JQP36" s="84"/>
      <c r="JQQ36" s="84"/>
      <c r="JQR36" s="84"/>
      <c r="JQS36" s="84"/>
      <c r="JQT36" s="84"/>
      <c r="JQU36" s="84"/>
      <c r="JQV36" s="84"/>
      <c r="JQW36" s="84"/>
      <c r="JQX36" s="84"/>
      <c r="JQY36" s="84"/>
      <c r="JQZ36" s="84"/>
      <c r="JRA36" s="84"/>
      <c r="JRB36" s="84"/>
      <c r="JRC36" s="84"/>
      <c r="JRD36" s="84"/>
      <c r="JRE36" s="84"/>
      <c r="JRF36" s="84"/>
      <c r="JRG36" s="84"/>
      <c r="JRH36" s="84"/>
      <c r="JRI36" s="84"/>
      <c r="JRJ36" s="84"/>
      <c r="JRK36" s="84"/>
      <c r="JRL36" s="84"/>
      <c r="JRM36" s="84"/>
      <c r="JRN36" s="84"/>
      <c r="JRO36" s="84"/>
      <c r="JRP36" s="84"/>
      <c r="JRQ36" s="84"/>
      <c r="JRR36" s="84"/>
      <c r="JRS36" s="84"/>
      <c r="JRT36" s="84"/>
      <c r="JRU36" s="84"/>
      <c r="JRV36" s="84"/>
      <c r="JRW36" s="84"/>
      <c r="JRX36" s="84"/>
      <c r="JRY36" s="84"/>
      <c r="JRZ36" s="84"/>
      <c r="JSA36" s="84"/>
      <c r="JSB36" s="84"/>
      <c r="JSC36" s="84"/>
      <c r="JSD36" s="84"/>
      <c r="JSE36" s="84"/>
      <c r="JSF36" s="84"/>
      <c r="JSG36" s="84"/>
      <c r="JSH36" s="84"/>
      <c r="JSI36" s="84"/>
      <c r="JSJ36" s="84"/>
      <c r="JSK36" s="84"/>
      <c r="JSL36" s="84"/>
      <c r="JSM36" s="84"/>
      <c r="JSN36" s="84"/>
      <c r="JSO36" s="84"/>
      <c r="JSP36" s="84"/>
      <c r="JSQ36" s="84"/>
      <c r="JSR36" s="84"/>
      <c r="JSS36" s="84"/>
      <c r="JST36" s="84"/>
      <c r="JSU36" s="84"/>
      <c r="JSV36" s="84"/>
      <c r="JSW36" s="84"/>
      <c r="JSX36" s="84"/>
      <c r="JSY36" s="84"/>
      <c r="JSZ36" s="84"/>
      <c r="JTA36" s="84"/>
      <c r="JTB36" s="84"/>
      <c r="JTC36" s="84"/>
      <c r="JTD36" s="84"/>
      <c r="JTE36" s="84"/>
      <c r="JTF36" s="84"/>
      <c r="JTG36" s="84"/>
      <c r="JTH36" s="84"/>
      <c r="JTI36" s="84"/>
      <c r="JTJ36" s="84"/>
      <c r="JTK36" s="84"/>
      <c r="JTL36" s="84"/>
      <c r="JTM36" s="84"/>
      <c r="JTN36" s="84"/>
      <c r="JTO36" s="84"/>
      <c r="JTP36" s="84"/>
      <c r="JTQ36" s="84"/>
      <c r="JTR36" s="84"/>
      <c r="JTS36" s="84"/>
      <c r="JTT36" s="84"/>
      <c r="JTU36" s="84"/>
      <c r="JTV36" s="84"/>
      <c r="JTW36" s="84"/>
      <c r="JTX36" s="84"/>
      <c r="JTY36" s="84"/>
      <c r="JTZ36" s="84"/>
      <c r="JUA36" s="84"/>
      <c r="JUB36" s="84"/>
      <c r="JUC36" s="84"/>
      <c r="JUD36" s="84"/>
      <c r="JUE36" s="84"/>
      <c r="JUF36" s="84"/>
      <c r="JUG36" s="84"/>
      <c r="JUH36" s="84"/>
      <c r="JUI36" s="84"/>
      <c r="JUJ36" s="84"/>
      <c r="JUK36" s="84"/>
      <c r="JUL36" s="84"/>
      <c r="JUM36" s="84"/>
      <c r="JUN36" s="84"/>
      <c r="JUO36" s="84"/>
      <c r="JUP36" s="84"/>
      <c r="JUQ36" s="84"/>
      <c r="JUR36" s="84"/>
      <c r="JUS36" s="84"/>
      <c r="JUT36" s="84"/>
      <c r="JUU36" s="84"/>
      <c r="JUV36" s="84"/>
      <c r="JUW36" s="84"/>
      <c r="JUX36" s="84"/>
      <c r="JUY36" s="84"/>
      <c r="JUZ36" s="84"/>
      <c r="JVA36" s="84"/>
      <c r="JVB36" s="84"/>
      <c r="JVC36" s="84"/>
      <c r="JVD36" s="84"/>
      <c r="JVE36" s="84"/>
      <c r="JVF36" s="84"/>
      <c r="JVG36" s="84"/>
      <c r="JVH36" s="84"/>
      <c r="JVI36" s="84"/>
      <c r="JVJ36" s="84"/>
      <c r="JVK36" s="84"/>
      <c r="JVL36" s="84"/>
      <c r="JVM36" s="84"/>
      <c r="JVN36" s="84"/>
      <c r="JVO36" s="84"/>
      <c r="JVP36" s="84"/>
      <c r="JVQ36" s="84"/>
      <c r="JVR36" s="84"/>
      <c r="JVS36" s="84"/>
      <c r="JVT36" s="84"/>
      <c r="JVU36" s="84"/>
      <c r="JVV36" s="84"/>
      <c r="JVW36" s="84"/>
      <c r="JVX36" s="84"/>
      <c r="JVY36" s="84"/>
      <c r="JVZ36" s="84"/>
      <c r="JWA36" s="84"/>
      <c r="JWB36" s="84"/>
      <c r="JWC36" s="84"/>
      <c r="JWD36" s="84"/>
      <c r="JWE36" s="84"/>
      <c r="JWF36" s="84"/>
      <c r="JWG36" s="84"/>
      <c r="JWH36" s="84"/>
      <c r="JWI36" s="84"/>
      <c r="JWJ36" s="84"/>
      <c r="JWK36" s="84"/>
      <c r="JWL36" s="84"/>
      <c r="JWM36" s="84"/>
      <c r="JWN36" s="84"/>
      <c r="JWO36" s="84"/>
      <c r="JWP36" s="84"/>
      <c r="JWQ36" s="84"/>
      <c r="JWR36" s="84"/>
      <c r="JWS36" s="84"/>
      <c r="JWT36" s="84"/>
      <c r="JWU36" s="84"/>
      <c r="JWV36" s="84"/>
      <c r="JWW36" s="84"/>
      <c r="JWX36" s="84"/>
      <c r="JWY36" s="84"/>
      <c r="JWZ36" s="84"/>
      <c r="JXA36" s="84"/>
      <c r="JXB36" s="84"/>
      <c r="JXC36" s="84"/>
      <c r="JXD36" s="84"/>
      <c r="JXE36" s="84"/>
      <c r="JXF36" s="84"/>
      <c r="JXG36" s="84"/>
      <c r="JXH36" s="84"/>
      <c r="JXI36" s="84"/>
      <c r="JXJ36" s="84"/>
      <c r="JXK36" s="84"/>
      <c r="JXL36" s="84"/>
      <c r="JXM36" s="84"/>
      <c r="JXN36" s="84"/>
      <c r="JXO36" s="84"/>
      <c r="JXP36" s="84"/>
      <c r="JXQ36" s="84"/>
      <c r="JXR36" s="84"/>
      <c r="JXS36" s="84"/>
      <c r="JXT36" s="84"/>
      <c r="JXU36" s="84"/>
      <c r="JXV36" s="84"/>
      <c r="JXW36" s="84"/>
      <c r="JXX36" s="84"/>
      <c r="JXY36" s="84"/>
      <c r="JXZ36" s="84"/>
      <c r="JYA36" s="84"/>
      <c r="JYB36" s="84"/>
      <c r="JYC36" s="84"/>
      <c r="JYD36" s="84"/>
      <c r="JYE36" s="84"/>
      <c r="JYF36" s="84"/>
      <c r="JYG36" s="84"/>
      <c r="JYH36" s="84"/>
      <c r="JYI36" s="84"/>
      <c r="JYJ36" s="84"/>
      <c r="JYK36" s="84"/>
      <c r="JYL36" s="84"/>
      <c r="JYM36" s="84"/>
      <c r="JYN36" s="84"/>
      <c r="JYO36" s="84"/>
      <c r="JYP36" s="84"/>
      <c r="JYQ36" s="84"/>
      <c r="JYR36" s="84"/>
      <c r="JYS36" s="84"/>
      <c r="JYT36" s="84"/>
      <c r="JYU36" s="84"/>
      <c r="JYV36" s="84"/>
      <c r="JYW36" s="84"/>
      <c r="JYX36" s="84"/>
      <c r="JYY36" s="84"/>
      <c r="JYZ36" s="84"/>
      <c r="JZA36" s="84"/>
      <c r="JZB36" s="84"/>
      <c r="JZC36" s="84"/>
      <c r="JZD36" s="84"/>
      <c r="JZE36" s="84"/>
      <c r="JZF36" s="84"/>
      <c r="JZG36" s="84"/>
      <c r="JZH36" s="84"/>
      <c r="JZI36" s="84"/>
      <c r="JZJ36" s="84"/>
      <c r="JZK36" s="84"/>
      <c r="JZL36" s="84"/>
      <c r="JZM36" s="84"/>
      <c r="JZN36" s="84"/>
      <c r="JZO36" s="84"/>
      <c r="JZP36" s="84"/>
      <c r="JZQ36" s="84"/>
      <c r="JZR36" s="84"/>
      <c r="JZS36" s="84"/>
      <c r="JZT36" s="84"/>
      <c r="JZU36" s="84"/>
      <c r="JZV36" s="84"/>
      <c r="JZW36" s="84"/>
      <c r="JZX36" s="84"/>
      <c r="JZY36" s="84"/>
      <c r="JZZ36" s="84"/>
      <c r="KAA36" s="84"/>
      <c r="KAB36" s="84"/>
      <c r="KAC36" s="84"/>
      <c r="KAD36" s="84"/>
      <c r="KAE36" s="84"/>
      <c r="KAF36" s="84"/>
      <c r="KAG36" s="84"/>
      <c r="KAH36" s="84"/>
      <c r="KAI36" s="84"/>
      <c r="KAJ36" s="84"/>
      <c r="KAK36" s="84"/>
      <c r="KAL36" s="84"/>
      <c r="KAM36" s="84"/>
      <c r="KAN36" s="84"/>
      <c r="KAO36" s="84"/>
      <c r="KAP36" s="84"/>
      <c r="KAQ36" s="84"/>
      <c r="KAR36" s="84"/>
      <c r="KAS36" s="84"/>
      <c r="KAT36" s="84"/>
      <c r="KAU36" s="84"/>
      <c r="KAV36" s="84"/>
      <c r="KAW36" s="84"/>
      <c r="KAX36" s="84"/>
      <c r="KAY36" s="84"/>
      <c r="KAZ36" s="84"/>
      <c r="KBA36" s="84"/>
      <c r="KBB36" s="84"/>
      <c r="KBC36" s="84"/>
      <c r="KBD36" s="84"/>
      <c r="KBE36" s="84"/>
      <c r="KBF36" s="84"/>
      <c r="KBG36" s="84"/>
      <c r="KBH36" s="84"/>
      <c r="KBI36" s="84"/>
      <c r="KBJ36" s="84"/>
      <c r="KBK36" s="84"/>
      <c r="KBL36" s="84"/>
      <c r="KBM36" s="84"/>
      <c r="KBN36" s="84"/>
      <c r="KBO36" s="84"/>
      <c r="KBP36" s="84"/>
      <c r="KBQ36" s="84"/>
      <c r="KBR36" s="84"/>
      <c r="KBS36" s="84"/>
      <c r="KBT36" s="84"/>
      <c r="KBU36" s="84"/>
      <c r="KBV36" s="84"/>
      <c r="KBW36" s="84"/>
      <c r="KBX36" s="84"/>
      <c r="KBY36" s="84"/>
      <c r="KBZ36" s="84"/>
      <c r="KCA36" s="84"/>
      <c r="KCB36" s="84"/>
      <c r="KCC36" s="84"/>
      <c r="KCD36" s="84"/>
      <c r="KCE36" s="84"/>
      <c r="KCF36" s="84"/>
      <c r="KCG36" s="84"/>
      <c r="KCH36" s="84"/>
      <c r="KCI36" s="84"/>
      <c r="KCJ36" s="84"/>
      <c r="KCK36" s="84"/>
      <c r="KCL36" s="84"/>
      <c r="KCM36" s="84"/>
      <c r="KCN36" s="84"/>
      <c r="KCO36" s="84"/>
      <c r="KCP36" s="84"/>
      <c r="KCQ36" s="84"/>
      <c r="KCR36" s="84"/>
      <c r="KCS36" s="84"/>
      <c r="KCT36" s="84"/>
      <c r="KCU36" s="84"/>
      <c r="KCV36" s="84"/>
      <c r="KCW36" s="84"/>
      <c r="KCX36" s="84"/>
      <c r="KCY36" s="84"/>
      <c r="KCZ36" s="84"/>
      <c r="KDA36" s="84"/>
      <c r="KDB36" s="84"/>
      <c r="KDC36" s="84"/>
      <c r="KDD36" s="84"/>
      <c r="KDE36" s="84"/>
      <c r="KDF36" s="84"/>
      <c r="KDG36" s="84"/>
      <c r="KDH36" s="84"/>
      <c r="KDI36" s="84"/>
      <c r="KDJ36" s="84"/>
      <c r="KDK36" s="84"/>
      <c r="KDL36" s="84"/>
      <c r="KDM36" s="84"/>
      <c r="KDN36" s="84"/>
      <c r="KDO36" s="84"/>
      <c r="KDP36" s="84"/>
      <c r="KDQ36" s="84"/>
      <c r="KDR36" s="84"/>
      <c r="KDS36" s="84"/>
      <c r="KDT36" s="84"/>
      <c r="KDU36" s="84"/>
      <c r="KDV36" s="84"/>
      <c r="KDW36" s="84"/>
      <c r="KDX36" s="84"/>
      <c r="KDY36" s="84"/>
      <c r="KDZ36" s="84"/>
      <c r="KEA36" s="84"/>
      <c r="KEB36" s="84"/>
      <c r="KEC36" s="84"/>
      <c r="KED36" s="84"/>
      <c r="KEE36" s="84"/>
      <c r="KEF36" s="84"/>
      <c r="KEG36" s="84"/>
      <c r="KEH36" s="84"/>
      <c r="KEI36" s="84"/>
      <c r="KEJ36" s="84"/>
      <c r="KEK36" s="84"/>
      <c r="KEL36" s="84"/>
      <c r="KEM36" s="84"/>
      <c r="KEN36" s="84"/>
      <c r="KEO36" s="84"/>
      <c r="KEP36" s="84"/>
      <c r="KEQ36" s="84"/>
      <c r="KER36" s="84"/>
      <c r="KES36" s="84"/>
      <c r="KET36" s="84"/>
      <c r="KEU36" s="84"/>
      <c r="KEV36" s="84"/>
      <c r="KEW36" s="84"/>
      <c r="KEX36" s="84"/>
      <c r="KEY36" s="84"/>
      <c r="KEZ36" s="84"/>
      <c r="KFA36" s="84"/>
      <c r="KFB36" s="84"/>
      <c r="KFC36" s="84"/>
      <c r="KFD36" s="84"/>
      <c r="KFE36" s="84"/>
      <c r="KFF36" s="84"/>
      <c r="KFG36" s="84"/>
      <c r="KFH36" s="84"/>
      <c r="KFI36" s="84"/>
      <c r="KFJ36" s="84"/>
      <c r="KFK36" s="84"/>
      <c r="KFL36" s="84"/>
      <c r="KFM36" s="84"/>
      <c r="KFN36" s="84"/>
      <c r="KFO36" s="84"/>
      <c r="KFP36" s="84"/>
      <c r="KFQ36" s="84"/>
      <c r="KFR36" s="84"/>
      <c r="KFS36" s="84"/>
      <c r="KFT36" s="84"/>
      <c r="KFU36" s="84"/>
      <c r="KFV36" s="84"/>
      <c r="KFW36" s="84"/>
      <c r="KFX36" s="84"/>
      <c r="KFY36" s="84"/>
      <c r="KFZ36" s="84"/>
      <c r="KGA36" s="84"/>
      <c r="KGB36" s="84"/>
      <c r="KGC36" s="84"/>
      <c r="KGD36" s="84"/>
      <c r="KGE36" s="84"/>
      <c r="KGF36" s="84"/>
      <c r="KGG36" s="84"/>
      <c r="KGH36" s="84"/>
      <c r="KGI36" s="84"/>
      <c r="KGJ36" s="84"/>
      <c r="KGK36" s="84"/>
      <c r="KGL36" s="84"/>
      <c r="KGM36" s="84"/>
      <c r="KGN36" s="84"/>
      <c r="KGO36" s="84"/>
      <c r="KGP36" s="84"/>
      <c r="KGQ36" s="84"/>
      <c r="KGR36" s="84"/>
      <c r="KGS36" s="84"/>
      <c r="KGT36" s="84"/>
      <c r="KGU36" s="84"/>
      <c r="KGV36" s="84"/>
      <c r="KGW36" s="84"/>
      <c r="KGX36" s="84"/>
      <c r="KGY36" s="84"/>
      <c r="KGZ36" s="84"/>
      <c r="KHA36" s="84"/>
      <c r="KHB36" s="84"/>
      <c r="KHC36" s="84"/>
      <c r="KHD36" s="84"/>
      <c r="KHE36" s="84"/>
      <c r="KHF36" s="84"/>
      <c r="KHG36" s="84"/>
      <c r="KHH36" s="84"/>
      <c r="KHI36" s="84"/>
      <c r="KHJ36" s="84"/>
      <c r="KHK36" s="84"/>
      <c r="KHL36" s="84"/>
      <c r="KHM36" s="84"/>
      <c r="KHN36" s="84"/>
      <c r="KHO36" s="84"/>
      <c r="KHP36" s="84"/>
      <c r="KHQ36" s="84"/>
      <c r="KHR36" s="84"/>
      <c r="KHS36" s="84"/>
      <c r="KHT36" s="84"/>
      <c r="KHU36" s="84"/>
      <c r="KHV36" s="84"/>
      <c r="KHW36" s="84"/>
      <c r="KHX36" s="84"/>
      <c r="KHY36" s="84"/>
      <c r="KHZ36" s="84"/>
      <c r="KIA36" s="84"/>
      <c r="KIB36" s="84"/>
      <c r="KIC36" s="84"/>
      <c r="KID36" s="84"/>
      <c r="KIE36" s="84"/>
      <c r="KIF36" s="84"/>
      <c r="KIG36" s="84"/>
      <c r="KIH36" s="84"/>
      <c r="KII36" s="84"/>
      <c r="KIJ36" s="84"/>
      <c r="KIK36" s="84"/>
      <c r="KIL36" s="84"/>
      <c r="KIM36" s="84"/>
      <c r="KIN36" s="84"/>
      <c r="KIO36" s="84"/>
      <c r="KIP36" s="84"/>
      <c r="KIQ36" s="84"/>
      <c r="KIR36" s="84"/>
      <c r="KIS36" s="84"/>
      <c r="KIT36" s="84"/>
      <c r="KIU36" s="84"/>
      <c r="KIV36" s="84"/>
      <c r="KIW36" s="84"/>
      <c r="KIX36" s="84"/>
      <c r="KIY36" s="84"/>
      <c r="KIZ36" s="84"/>
      <c r="KJA36" s="84"/>
      <c r="KJB36" s="84"/>
      <c r="KJC36" s="84"/>
      <c r="KJD36" s="84"/>
      <c r="KJE36" s="84"/>
      <c r="KJF36" s="84"/>
      <c r="KJG36" s="84"/>
      <c r="KJH36" s="84"/>
      <c r="KJI36" s="84"/>
      <c r="KJJ36" s="84"/>
      <c r="KJK36" s="84"/>
      <c r="KJL36" s="84"/>
      <c r="KJM36" s="84"/>
      <c r="KJN36" s="84"/>
      <c r="KJO36" s="84"/>
      <c r="KJP36" s="84"/>
      <c r="KJQ36" s="84"/>
      <c r="KJR36" s="84"/>
      <c r="KJS36" s="84"/>
      <c r="KJT36" s="84"/>
      <c r="KJU36" s="84"/>
      <c r="KJV36" s="84"/>
      <c r="KJW36" s="84"/>
      <c r="KJX36" s="84"/>
      <c r="KJY36" s="84"/>
      <c r="KJZ36" s="84"/>
      <c r="KKA36" s="84"/>
      <c r="KKB36" s="84"/>
      <c r="KKC36" s="84"/>
      <c r="KKD36" s="84"/>
      <c r="KKE36" s="84"/>
      <c r="KKF36" s="84"/>
      <c r="KKG36" s="84"/>
      <c r="KKH36" s="84"/>
      <c r="KKI36" s="84"/>
      <c r="KKJ36" s="84"/>
      <c r="KKK36" s="84"/>
      <c r="KKL36" s="84"/>
      <c r="KKM36" s="84"/>
      <c r="KKN36" s="84"/>
      <c r="KKO36" s="84"/>
      <c r="KKP36" s="84"/>
      <c r="KKQ36" s="84"/>
      <c r="KKR36" s="84"/>
      <c r="KKS36" s="84"/>
      <c r="KKT36" s="84"/>
      <c r="KKU36" s="84"/>
      <c r="KKV36" s="84"/>
      <c r="KKW36" s="84"/>
      <c r="KKX36" s="84"/>
      <c r="KKY36" s="84"/>
      <c r="KKZ36" s="84"/>
      <c r="KLA36" s="84"/>
      <c r="KLB36" s="84"/>
      <c r="KLC36" s="84"/>
      <c r="KLD36" s="84"/>
      <c r="KLE36" s="84"/>
      <c r="KLF36" s="84"/>
      <c r="KLG36" s="84"/>
      <c r="KLH36" s="84"/>
      <c r="KLI36" s="84"/>
      <c r="KLJ36" s="84"/>
      <c r="KLK36" s="84"/>
      <c r="KLL36" s="84"/>
      <c r="KLM36" s="84"/>
      <c r="KLN36" s="84"/>
      <c r="KLO36" s="84"/>
      <c r="KLP36" s="84"/>
      <c r="KLQ36" s="84"/>
      <c r="KLR36" s="84"/>
      <c r="KLS36" s="84"/>
      <c r="KLT36" s="84"/>
      <c r="KLU36" s="84"/>
      <c r="KLV36" s="84"/>
      <c r="KLW36" s="84"/>
      <c r="KLX36" s="84"/>
      <c r="KLY36" s="84"/>
      <c r="KLZ36" s="84"/>
      <c r="KMA36" s="84"/>
      <c r="KMB36" s="84"/>
      <c r="KMC36" s="84"/>
      <c r="KMD36" s="84"/>
      <c r="KME36" s="84"/>
      <c r="KMF36" s="84"/>
      <c r="KMG36" s="84"/>
      <c r="KMH36" s="84"/>
      <c r="KMI36" s="84"/>
      <c r="KMJ36" s="84"/>
      <c r="KMK36" s="84"/>
      <c r="KML36" s="84"/>
      <c r="KMM36" s="84"/>
      <c r="KMN36" s="84"/>
      <c r="KMO36" s="84"/>
      <c r="KMP36" s="84"/>
      <c r="KMQ36" s="84"/>
      <c r="KMR36" s="84"/>
      <c r="KMS36" s="84"/>
      <c r="KMT36" s="84"/>
      <c r="KMU36" s="84"/>
      <c r="KMV36" s="84"/>
      <c r="KMW36" s="84"/>
      <c r="KMX36" s="84"/>
      <c r="KMY36" s="84"/>
      <c r="KMZ36" s="84"/>
      <c r="KNA36" s="84"/>
      <c r="KNB36" s="84"/>
      <c r="KNC36" s="84"/>
      <c r="KND36" s="84"/>
      <c r="KNE36" s="84"/>
      <c r="KNF36" s="84"/>
      <c r="KNG36" s="84"/>
      <c r="KNH36" s="84"/>
      <c r="KNI36" s="84"/>
      <c r="KNJ36" s="84"/>
      <c r="KNK36" s="84"/>
      <c r="KNL36" s="84"/>
      <c r="KNM36" s="84"/>
      <c r="KNN36" s="84"/>
      <c r="KNO36" s="84"/>
      <c r="KNP36" s="84"/>
      <c r="KNQ36" s="84"/>
      <c r="KNR36" s="84"/>
      <c r="KNS36" s="84"/>
      <c r="KNT36" s="84"/>
      <c r="KNU36" s="84"/>
      <c r="KNV36" s="84"/>
      <c r="KNW36" s="84"/>
      <c r="KNX36" s="84"/>
      <c r="KNY36" s="84"/>
      <c r="KNZ36" s="84"/>
      <c r="KOA36" s="84"/>
      <c r="KOB36" s="84"/>
      <c r="KOC36" s="84"/>
      <c r="KOD36" s="84"/>
      <c r="KOE36" s="84"/>
      <c r="KOF36" s="84"/>
      <c r="KOG36" s="84"/>
      <c r="KOH36" s="84"/>
      <c r="KOI36" s="84"/>
      <c r="KOJ36" s="84"/>
      <c r="KOK36" s="84"/>
      <c r="KOL36" s="84"/>
      <c r="KOM36" s="84"/>
      <c r="KON36" s="84"/>
      <c r="KOO36" s="84"/>
      <c r="KOP36" s="84"/>
      <c r="KOQ36" s="84"/>
      <c r="KOR36" s="84"/>
      <c r="KOS36" s="84"/>
      <c r="KOT36" s="84"/>
      <c r="KOU36" s="84"/>
      <c r="KOV36" s="84"/>
      <c r="KOW36" s="84"/>
      <c r="KOX36" s="84"/>
      <c r="KOY36" s="84"/>
      <c r="KOZ36" s="84"/>
      <c r="KPA36" s="84"/>
      <c r="KPB36" s="84"/>
      <c r="KPC36" s="84"/>
      <c r="KPD36" s="84"/>
      <c r="KPE36" s="84"/>
      <c r="KPF36" s="84"/>
      <c r="KPG36" s="84"/>
      <c r="KPH36" s="84"/>
      <c r="KPI36" s="84"/>
      <c r="KPJ36" s="84"/>
      <c r="KPK36" s="84"/>
      <c r="KPL36" s="84"/>
      <c r="KPM36" s="84"/>
      <c r="KPN36" s="84"/>
      <c r="KPO36" s="84"/>
      <c r="KPP36" s="84"/>
      <c r="KPQ36" s="84"/>
      <c r="KPR36" s="84"/>
      <c r="KPS36" s="84"/>
      <c r="KPT36" s="84"/>
      <c r="KPU36" s="84"/>
      <c r="KPV36" s="84"/>
      <c r="KPW36" s="84"/>
      <c r="KPX36" s="84"/>
      <c r="KPY36" s="84"/>
      <c r="KPZ36" s="84"/>
      <c r="KQA36" s="84"/>
      <c r="KQB36" s="84"/>
      <c r="KQC36" s="84"/>
      <c r="KQD36" s="84"/>
      <c r="KQE36" s="84"/>
      <c r="KQF36" s="84"/>
      <c r="KQG36" s="84"/>
      <c r="KQH36" s="84"/>
      <c r="KQI36" s="84"/>
      <c r="KQJ36" s="84"/>
      <c r="KQK36" s="84"/>
      <c r="KQL36" s="84"/>
      <c r="KQM36" s="84"/>
      <c r="KQN36" s="84"/>
      <c r="KQO36" s="84"/>
      <c r="KQP36" s="84"/>
      <c r="KQQ36" s="84"/>
      <c r="KQR36" s="84"/>
      <c r="KQS36" s="84"/>
      <c r="KQT36" s="84"/>
      <c r="KQU36" s="84"/>
      <c r="KQV36" s="84"/>
      <c r="KQW36" s="84"/>
      <c r="KQX36" s="84"/>
      <c r="KQY36" s="84"/>
      <c r="KQZ36" s="84"/>
      <c r="KRA36" s="84"/>
      <c r="KRB36" s="84"/>
      <c r="KRC36" s="84"/>
      <c r="KRD36" s="84"/>
      <c r="KRE36" s="84"/>
      <c r="KRF36" s="84"/>
      <c r="KRG36" s="84"/>
      <c r="KRH36" s="84"/>
      <c r="KRI36" s="84"/>
      <c r="KRJ36" s="84"/>
      <c r="KRK36" s="84"/>
      <c r="KRL36" s="84"/>
      <c r="KRM36" s="84"/>
      <c r="KRN36" s="84"/>
      <c r="KRO36" s="84"/>
      <c r="KRP36" s="84"/>
      <c r="KRQ36" s="84"/>
      <c r="KRR36" s="84"/>
      <c r="KRS36" s="84"/>
      <c r="KRT36" s="84"/>
      <c r="KRU36" s="84"/>
      <c r="KRV36" s="84"/>
      <c r="KRW36" s="84"/>
      <c r="KRX36" s="84"/>
      <c r="KRY36" s="84"/>
      <c r="KRZ36" s="84"/>
      <c r="KSA36" s="84"/>
      <c r="KSB36" s="84"/>
      <c r="KSC36" s="84"/>
      <c r="KSD36" s="84"/>
      <c r="KSE36" s="84"/>
      <c r="KSF36" s="84"/>
      <c r="KSG36" s="84"/>
      <c r="KSH36" s="84"/>
      <c r="KSI36" s="84"/>
      <c r="KSJ36" s="84"/>
      <c r="KSK36" s="84"/>
      <c r="KSL36" s="84"/>
      <c r="KSM36" s="84"/>
      <c r="KSN36" s="84"/>
      <c r="KSO36" s="84"/>
      <c r="KSP36" s="84"/>
      <c r="KSQ36" s="84"/>
      <c r="KSR36" s="84"/>
      <c r="KSS36" s="84"/>
      <c r="KST36" s="84"/>
      <c r="KSU36" s="84"/>
      <c r="KSV36" s="84"/>
      <c r="KSW36" s="84"/>
      <c r="KSX36" s="84"/>
      <c r="KSY36" s="84"/>
      <c r="KSZ36" s="84"/>
      <c r="KTA36" s="84"/>
      <c r="KTB36" s="84"/>
      <c r="KTC36" s="84"/>
      <c r="KTD36" s="84"/>
      <c r="KTE36" s="84"/>
      <c r="KTF36" s="84"/>
      <c r="KTG36" s="84"/>
      <c r="KTH36" s="84"/>
      <c r="KTI36" s="84"/>
      <c r="KTJ36" s="84"/>
      <c r="KTK36" s="84"/>
      <c r="KTL36" s="84"/>
      <c r="KTM36" s="84"/>
      <c r="KTN36" s="84"/>
      <c r="KTO36" s="84"/>
      <c r="KTP36" s="84"/>
      <c r="KTQ36" s="84"/>
      <c r="KTR36" s="84"/>
      <c r="KTS36" s="84"/>
      <c r="KTT36" s="84"/>
      <c r="KTU36" s="84"/>
      <c r="KTV36" s="84"/>
      <c r="KTW36" s="84"/>
      <c r="KTX36" s="84"/>
      <c r="KTY36" s="84"/>
      <c r="KTZ36" s="84"/>
      <c r="KUA36" s="84"/>
      <c r="KUB36" s="84"/>
      <c r="KUC36" s="84"/>
      <c r="KUD36" s="84"/>
      <c r="KUE36" s="84"/>
      <c r="KUF36" s="84"/>
      <c r="KUG36" s="84"/>
      <c r="KUH36" s="84"/>
      <c r="KUI36" s="84"/>
      <c r="KUJ36" s="84"/>
      <c r="KUK36" s="84"/>
      <c r="KUL36" s="84"/>
      <c r="KUM36" s="84"/>
      <c r="KUN36" s="84"/>
      <c r="KUO36" s="84"/>
      <c r="KUP36" s="84"/>
      <c r="KUQ36" s="84"/>
      <c r="KUR36" s="84"/>
      <c r="KUS36" s="84"/>
      <c r="KUT36" s="84"/>
      <c r="KUU36" s="84"/>
      <c r="KUV36" s="84"/>
      <c r="KUW36" s="84"/>
      <c r="KUX36" s="84"/>
      <c r="KUY36" s="84"/>
      <c r="KUZ36" s="84"/>
      <c r="KVA36" s="84"/>
      <c r="KVB36" s="84"/>
      <c r="KVC36" s="84"/>
      <c r="KVD36" s="84"/>
      <c r="KVE36" s="84"/>
      <c r="KVF36" s="84"/>
      <c r="KVG36" s="84"/>
      <c r="KVH36" s="84"/>
      <c r="KVI36" s="84"/>
      <c r="KVJ36" s="84"/>
      <c r="KVK36" s="84"/>
      <c r="KVL36" s="84"/>
      <c r="KVM36" s="84"/>
      <c r="KVN36" s="84"/>
      <c r="KVO36" s="84"/>
      <c r="KVP36" s="84"/>
      <c r="KVQ36" s="84"/>
      <c r="KVR36" s="84"/>
      <c r="KVS36" s="84"/>
      <c r="KVT36" s="84"/>
      <c r="KVU36" s="84"/>
      <c r="KVV36" s="84"/>
      <c r="KVW36" s="84"/>
      <c r="KVX36" s="84"/>
      <c r="KVY36" s="84"/>
      <c r="KVZ36" s="84"/>
      <c r="KWA36" s="84"/>
      <c r="KWB36" s="84"/>
      <c r="KWC36" s="84"/>
      <c r="KWD36" s="84"/>
      <c r="KWE36" s="84"/>
      <c r="KWF36" s="84"/>
      <c r="KWG36" s="84"/>
      <c r="KWH36" s="84"/>
      <c r="KWI36" s="84"/>
      <c r="KWJ36" s="84"/>
      <c r="KWK36" s="84"/>
      <c r="KWL36" s="84"/>
      <c r="KWM36" s="84"/>
      <c r="KWN36" s="84"/>
      <c r="KWO36" s="84"/>
      <c r="KWP36" s="84"/>
      <c r="KWQ36" s="84"/>
      <c r="KWR36" s="84"/>
      <c r="KWS36" s="84"/>
      <c r="KWT36" s="84"/>
      <c r="KWU36" s="84"/>
      <c r="KWV36" s="84"/>
      <c r="KWW36" s="84"/>
      <c r="KWX36" s="84"/>
      <c r="KWY36" s="84"/>
      <c r="KWZ36" s="84"/>
      <c r="KXA36" s="84"/>
      <c r="KXB36" s="84"/>
      <c r="KXC36" s="84"/>
      <c r="KXD36" s="84"/>
      <c r="KXE36" s="84"/>
      <c r="KXF36" s="84"/>
      <c r="KXG36" s="84"/>
      <c r="KXH36" s="84"/>
      <c r="KXI36" s="84"/>
      <c r="KXJ36" s="84"/>
      <c r="KXK36" s="84"/>
      <c r="KXL36" s="84"/>
      <c r="KXM36" s="84"/>
      <c r="KXN36" s="84"/>
      <c r="KXO36" s="84"/>
      <c r="KXP36" s="84"/>
      <c r="KXQ36" s="84"/>
      <c r="KXR36" s="84"/>
      <c r="KXS36" s="84"/>
      <c r="KXT36" s="84"/>
      <c r="KXU36" s="84"/>
      <c r="KXV36" s="84"/>
      <c r="KXW36" s="84"/>
      <c r="KXX36" s="84"/>
      <c r="KXY36" s="84"/>
      <c r="KXZ36" s="84"/>
      <c r="KYA36" s="84"/>
      <c r="KYB36" s="84"/>
      <c r="KYC36" s="84"/>
      <c r="KYD36" s="84"/>
      <c r="KYE36" s="84"/>
      <c r="KYF36" s="84"/>
      <c r="KYG36" s="84"/>
      <c r="KYH36" s="84"/>
      <c r="KYI36" s="84"/>
      <c r="KYJ36" s="84"/>
      <c r="KYK36" s="84"/>
      <c r="KYL36" s="84"/>
      <c r="KYM36" s="84"/>
      <c r="KYN36" s="84"/>
      <c r="KYO36" s="84"/>
      <c r="KYP36" s="84"/>
      <c r="KYQ36" s="84"/>
      <c r="KYR36" s="84"/>
      <c r="KYS36" s="84"/>
      <c r="KYT36" s="84"/>
      <c r="KYU36" s="84"/>
      <c r="KYV36" s="84"/>
      <c r="KYW36" s="84"/>
      <c r="KYX36" s="84"/>
      <c r="KYY36" s="84"/>
      <c r="KYZ36" s="84"/>
      <c r="KZA36" s="84"/>
      <c r="KZB36" s="84"/>
      <c r="KZC36" s="84"/>
      <c r="KZD36" s="84"/>
      <c r="KZE36" s="84"/>
      <c r="KZF36" s="84"/>
      <c r="KZG36" s="84"/>
      <c r="KZH36" s="84"/>
      <c r="KZI36" s="84"/>
      <c r="KZJ36" s="84"/>
      <c r="KZK36" s="84"/>
      <c r="KZL36" s="84"/>
      <c r="KZM36" s="84"/>
      <c r="KZN36" s="84"/>
      <c r="KZO36" s="84"/>
      <c r="KZP36" s="84"/>
      <c r="KZQ36" s="84"/>
      <c r="KZR36" s="84"/>
      <c r="KZS36" s="84"/>
      <c r="KZT36" s="84"/>
      <c r="KZU36" s="84"/>
      <c r="KZV36" s="84"/>
      <c r="KZW36" s="84"/>
      <c r="KZX36" s="84"/>
      <c r="KZY36" s="84"/>
      <c r="KZZ36" s="84"/>
      <c r="LAA36" s="84"/>
      <c r="LAB36" s="84"/>
      <c r="LAC36" s="84"/>
      <c r="LAD36" s="84"/>
      <c r="LAE36" s="84"/>
      <c r="LAF36" s="84"/>
      <c r="LAG36" s="84"/>
      <c r="LAH36" s="84"/>
      <c r="LAI36" s="84"/>
      <c r="LAJ36" s="84"/>
      <c r="LAK36" s="84"/>
      <c r="LAL36" s="84"/>
      <c r="LAM36" s="84"/>
      <c r="LAN36" s="84"/>
      <c r="LAO36" s="84"/>
      <c r="LAP36" s="84"/>
      <c r="LAQ36" s="84"/>
      <c r="LAR36" s="84"/>
      <c r="LAS36" s="84"/>
      <c r="LAT36" s="84"/>
      <c r="LAU36" s="84"/>
      <c r="LAV36" s="84"/>
      <c r="LAW36" s="84"/>
      <c r="LAX36" s="84"/>
      <c r="LAY36" s="84"/>
      <c r="LAZ36" s="84"/>
      <c r="LBA36" s="84"/>
      <c r="LBB36" s="84"/>
      <c r="LBC36" s="84"/>
      <c r="LBD36" s="84"/>
      <c r="LBE36" s="84"/>
      <c r="LBF36" s="84"/>
      <c r="LBG36" s="84"/>
      <c r="LBH36" s="84"/>
      <c r="LBI36" s="84"/>
      <c r="LBJ36" s="84"/>
      <c r="LBK36" s="84"/>
      <c r="LBL36" s="84"/>
      <c r="LBM36" s="84"/>
      <c r="LBN36" s="84"/>
      <c r="LBO36" s="84"/>
      <c r="LBP36" s="84"/>
      <c r="LBQ36" s="84"/>
      <c r="LBR36" s="84"/>
      <c r="LBS36" s="84"/>
      <c r="LBT36" s="84"/>
      <c r="LBU36" s="84"/>
      <c r="LBV36" s="84"/>
      <c r="LBW36" s="84"/>
      <c r="LBX36" s="84"/>
      <c r="LBY36" s="84"/>
      <c r="LBZ36" s="84"/>
      <c r="LCA36" s="84"/>
      <c r="LCB36" s="84"/>
      <c r="LCC36" s="84"/>
      <c r="LCD36" s="84"/>
      <c r="LCE36" s="84"/>
      <c r="LCF36" s="84"/>
      <c r="LCG36" s="84"/>
      <c r="LCH36" s="84"/>
      <c r="LCI36" s="84"/>
      <c r="LCJ36" s="84"/>
      <c r="LCK36" s="84"/>
      <c r="LCL36" s="84"/>
      <c r="LCM36" s="84"/>
      <c r="LCN36" s="84"/>
      <c r="LCO36" s="84"/>
      <c r="LCP36" s="84"/>
      <c r="LCQ36" s="84"/>
      <c r="LCR36" s="84"/>
      <c r="LCS36" s="84"/>
      <c r="LCT36" s="84"/>
      <c r="LCU36" s="84"/>
      <c r="LCV36" s="84"/>
      <c r="LCW36" s="84"/>
      <c r="LCX36" s="84"/>
      <c r="LCY36" s="84"/>
      <c r="LCZ36" s="84"/>
      <c r="LDA36" s="84"/>
      <c r="LDB36" s="84"/>
      <c r="LDC36" s="84"/>
      <c r="LDD36" s="84"/>
      <c r="LDE36" s="84"/>
      <c r="LDF36" s="84"/>
      <c r="LDG36" s="84"/>
      <c r="LDH36" s="84"/>
      <c r="LDI36" s="84"/>
      <c r="LDJ36" s="84"/>
      <c r="LDK36" s="84"/>
      <c r="LDL36" s="84"/>
      <c r="LDM36" s="84"/>
      <c r="LDN36" s="84"/>
      <c r="LDO36" s="84"/>
      <c r="LDP36" s="84"/>
      <c r="LDQ36" s="84"/>
      <c r="LDR36" s="84"/>
      <c r="LDS36" s="84"/>
      <c r="LDT36" s="84"/>
      <c r="LDU36" s="84"/>
      <c r="LDV36" s="84"/>
      <c r="LDW36" s="84"/>
      <c r="LDX36" s="84"/>
      <c r="LDY36" s="84"/>
      <c r="LDZ36" s="84"/>
      <c r="LEA36" s="84"/>
      <c r="LEB36" s="84"/>
      <c r="LEC36" s="84"/>
      <c r="LED36" s="84"/>
      <c r="LEE36" s="84"/>
      <c r="LEF36" s="84"/>
      <c r="LEG36" s="84"/>
      <c r="LEH36" s="84"/>
      <c r="LEI36" s="84"/>
      <c r="LEJ36" s="84"/>
      <c r="LEK36" s="84"/>
      <c r="LEL36" s="84"/>
      <c r="LEM36" s="84"/>
      <c r="LEN36" s="84"/>
      <c r="LEO36" s="84"/>
      <c r="LEP36" s="84"/>
      <c r="LEQ36" s="84"/>
      <c r="LER36" s="84"/>
      <c r="LES36" s="84"/>
      <c r="LET36" s="84"/>
      <c r="LEU36" s="84"/>
      <c r="LEV36" s="84"/>
      <c r="LEW36" s="84"/>
      <c r="LEX36" s="84"/>
      <c r="LEY36" s="84"/>
      <c r="LEZ36" s="84"/>
      <c r="LFA36" s="84"/>
      <c r="LFB36" s="84"/>
      <c r="LFC36" s="84"/>
      <c r="LFD36" s="84"/>
      <c r="LFE36" s="84"/>
      <c r="LFF36" s="84"/>
      <c r="LFG36" s="84"/>
      <c r="LFH36" s="84"/>
      <c r="LFI36" s="84"/>
      <c r="LFJ36" s="84"/>
      <c r="LFK36" s="84"/>
      <c r="LFL36" s="84"/>
      <c r="LFM36" s="84"/>
      <c r="LFN36" s="84"/>
      <c r="LFO36" s="84"/>
      <c r="LFP36" s="84"/>
      <c r="LFQ36" s="84"/>
      <c r="LFR36" s="84"/>
      <c r="LFS36" s="84"/>
      <c r="LFT36" s="84"/>
      <c r="LFU36" s="84"/>
      <c r="LFV36" s="84"/>
      <c r="LFW36" s="84"/>
      <c r="LFX36" s="84"/>
      <c r="LFY36" s="84"/>
      <c r="LFZ36" s="84"/>
      <c r="LGA36" s="84"/>
      <c r="LGB36" s="84"/>
      <c r="LGC36" s="84"/>
      <c r="LGD36" s="84"/>
      <c r="LGE36" s="84"/>
      <c r="LGF36" s="84"/>
      <c r="LGG36" s="84"/>
      <c r="LGH36" s="84"/>
      <c r="LGI36" s="84"/>
      <c r="LGJ36" s="84"/>
      <c r="LGK36" s="84"/>
      <c r="LGL36" s="84"/>
      <c r="LGM36" s="84"/>
      <c r="LGN36" s="84"/>
      <c r="LGO36" s="84"/>
      <c r="LGP36" s="84"/>
      <c r="LGQ36" s="84"/>
      <c r="LGR36" s="84"/>
      <c r="LGS36" s="84"/>
      <c r="LGT36" s="84"/>
      <c r="LGU36" s="84"/>
      <c r="LGV36" s="84"/>
      <c r="LGW36" s="84"/>
      <c r="LGX36" s="84"/>
      <c r="LGY36" s="84"/>
      <c r="LGZ36" s="84"/>
      <c r="LHA36" s="84"/>
      <c r="LHB36" s="84"/>
      <c r="LHC36" s="84"/>
      <c r="LHD36" s="84"/>
      <c r="LHE36" s="84"/>
      <c r="LHF36" s="84"/>
      <c r="LHG36" s="84"/>
      <c r="LHH36" s="84"/>
      <c r="LHI36" s="84"/>
      <c r="LHJ36" s="84"/>
      <c r="LHK36" s="84"/>
      <c r="LHL36" s="84"/>
      <c r="LHM36" s="84"/>
      <c r="LHN36" s="84"/>
      <c r="LHO36" s="84"/>
      <c r="LHP36" s="84"/>
      <c r="LHQ36" s="84"/>
      <c r="LHR36" s="84"/>
      <c r="LHS36" s="84"/>
      <c r="LHT36" s="84"/>
      <c r="LHU36" s="84"/>
      <c r="LHV36" s="84"/>
      <c r="LHW36" s="84"/>
      <c r="LHX36" s="84"/>
      <c r="LHY36" s="84"/>
      <c r="LHZ36" s="84"/>
      <c r="LIA36" s="84"/>
      <c r="LIB36" s="84"/>
      <c r="LIC36" s="84"/>
      <c r="LID36" s="84"/>
      <c r="LIE36" s="84"/>
      <c r="LIF36" s="84"/>
      <c r="LIG36" s="84"/>
      <c r="LIH36" s="84"/>
      <c r="LII36" s="84"/>
      <c r="LIJ36" s="84"/>
      <c r="LIK36" s="84"/>
      <c r="LIL36" s="84"/>
      <c r="LIM36" s="84"/>
      <c r="LIN36" s="84"/>
      <c r="LIO36" s="84"/>
      <c r="LIP36" s="84"/>
      <c r="LIQ36" s="84"/>
      <c r="LIR36" s="84"/>
      <c r="LIS36" s="84"/>
      <c r="LIT36" s="84"/>
      <c r="LIU36" s="84"/>
      <c r="LIV36" s="84"/>
      <c r="LIW36" s="84"/>
      <c r="LIX36" s="84"/>
      <c r="LIY36" s="84"/>
      <c r="LIZ36" s="84"/>
      <c r="LJA36" s="84"/>
      <c r="LJB36" s="84"/>
      <c r="LJC36" s="84"/>
      <c r="LJD36" s="84"/>
      <c r="LJE36" s="84"/>
      <c r="LJF36" s="84"/>
      <c r="LJG36" s="84"/>
      <c r="LJH36" s="84"/>
      <c r="LJI36" s="84"/>
      <c r="LJJ36" s="84"/>
      <c r="LJK36" s="84"/>
      <c r="LJL36" s="84"/>
      <c r="LJM36" s="84"/>
      <c r="LJN36" s="84"/>
      <c r="LJO36" s="84"/>
      <c r="LJP36" s="84"/>
      <c r="LJQ36" s="84"/>
      <c r="LJR36" s="84"/>
      <c r="LJS36" s="84"/>
      <c r="LJT36" s="84"/>
      <c r="LJU36" s="84"/>
      <c r="LJV36" s="84"/>
      <c r="LJW36" s="84"/>
      <c r="LJX36" s="84"/>
      <c r="LJY36" s="84"/>
      <c r="LJZ36" s="84"/>
      <c r="LKA36" s="84"/>
      <c r="LKB36" s="84"/>
      <c r="LKC36" s="84"/>
      <c r="LKD36" s="84"/>
      <c r="LKE36" s="84"/>
      <c r="LKF36" s="84"/>
      <c r="LKG36" s="84"/>
      <c r="LKH36" s="84"/>
      <c r="LKI36" s="84"/>
      <c r="LKJ36" s="84"/>
      <c r="LKK36" s="84"/>
      <c r="LKL36" s="84"/>
      <c r="LKM36" s="84"/>
      <c r="LKN36" s="84"/>
      <c r="LKO36" s="84"/>
      <c r="LKP36" s="84"/>
      <c r="LKQ36" s="84"/>
      <c r="LKR36" s="84"/>
      <c r="LKS36" s="84"/>
      <c r="LKT36" s="84"/>
      <c r="LKU36" s="84"/>
      <c r="LKV36" s="84"/>
      <c r="LKW36" s="84"/>
      <c r="LKX36" s="84"/>
      <c r="LKY36" s="84"/>
      <c r="LKZ36" s="84"/>
      <c r="LLA36" s="84"/>
      <c r="LLB36" s="84"/>
      <c r="LLC36" s="84"/>
      <c r="LLD36" s="84"/>
      <c r="LLE36" s="84"/>
      <c r="LLF36" s="84"/>
      <c r="LLG36" s="84"/>
      <c r="LLH36" s="84"/>
      <c r="LLI36" s="84"/>
      <c r="LLJ36" s="84"/>
      <c r="LLK36" s="84"/>
      <c r="LLL36" s="84"/>
      <c r="LLM36" s="84"/>
      <c r="LLN36" s="84"/>
      <c r="LLO36" s="84"/>
      <c r="LLP36" s="84"/>
      <c r="LLQ36" s="84"/>
      <c r="LLR36" s="84"/>
      <c r="LLS36" s="84"/>
      <c r="LLT36" s="84"/>
      <c r="LLU36" s="84"/>
      <c r="LLV36" s="84"/>
      <c r="LLW36" s="84"/>
      <c r="LLX36" s="84"/>
      <c r="LLY36" s="84"/>
      <c r="LLZ36" s="84"/>
      <c r="LMA36" s="84"/>
      <c r="LMB36" s="84"/>
      <c r="LMC36" s="84"/>
      <c r="LMD36" s="84"/>
      <c r="LME36" s="84"/>
      <c r="LMF36" s="84"/>
      <c r="LMG36" s="84"/>
      <c r="LMH36" s="84"/>
      <c r="LMI36" s="84"/>
      <c r="LMJ36" s="84"/>
      <c r="LMK36" s="84"/>
      <c r="LML36" s="84"/>
      <c r="LMM36" s="84"/>
      <c r="LMN36" s="84"/>
      <c r="LMO36" s="84"/>
      <c r="LMP36" s="84"/>
      <c r="LMQ36" s="84"/>
      <c r="LMR36" s="84"/>
      <c r="LMS36" s="84"/>
      <c r="LMT36" s="84"/>
      <c r="LMU36" s="84"/>
      <c r="LMV36" s="84"/>
      <c r="LMW36" s="84"/>
      <c r="LMX36" s="84"/>
      <c r="LMY36" s="84"/>
      <c r="LMZ36" s="84"/>
      <c r="LNA36" s="84"/>
      <c r="LNB36" s="84"/>
      <c r="LNC36" s="84"/>
      <c r="LND36" s="84"/>
      <c r="LNE36" s="84"/>
      <c r="LNF36" s="84"/>
      <c r="LNG36" s="84"/>
      <c r="LNH36" s="84"/>
      <c r="LNI36" s="84"/>
      <c r="LNJ36" s="84"/>
      <c r="LNK36" s="84"/>
      <c r="LNL36" s="84"/>
      <c r="LNM36" s="84"/>
      <c r="LNN36" s="84"/>
      <c r="LNO36" s="84"/>
      <c r="LNP36" s="84"/>
      <c r="LNQ36" s="84"/>
      <c r="LNR36" s="84"/>
      <c r="LNS36" s="84"/>
      <c r="LNT36" s="84"/>
      <c r="LNU36" s="84"/>
      <c r="LNV36" s="84"/>
      <c r="LNW36" s="84"/>
      <c r="LNX36" s="84"/>
      <c r="LNY36" s="84"/>
      <c r="LNZ36" s="84"/>
      <c r="LOA36" s="84"/>
      <c r="LOB36" s="84"/>
      <c r="LOC36" s="84"/>
      <c r="LOD36" s="84"/>
      <c r="LOE36" s="84"/>
      <c r="LOF36" s="84"/>
      <c r="LOG36" s="84"/>
      <c r="LOH36" s="84"/>
      <c r="LOI36" s="84"/>
      <c r="LOJ36" s="84"/>
      <c r="LOK36" s="84"/>
      <c r="LOL36" s="84"/>
      <c r="LOM36" s="84"/>
      <c r="LON36" s="84"/>
      <c r="LOO36" s="84"/>
      <c r="LOP36" s="84"/>
      <c r="LOQ36" s="84"/>
      <c r="LOR36" s="84"/>
      <c r="LOS36" s="84"/>
      <c r="LOT36" s="84"/>
      <c r="LOU36" s="84"/>
      <c r="LOV36" s="84"/>
      <c r="LOW36" s="84"/>
      <c r="LOX36" s="84"/>
      <c r="LOY36" s="84"/>
      <c r="LOZ36" s="84"/>
      <c r="LPA36" s="84"/>
      <c r="LPB36" s="84"/>
      <c r="LPC36" s="84"/>
      <c r="LPD36" s="84"/>
      <c r="LPE36" s="84"/>
      <c r="LPF36" s="84"/>
      <c r="LPG36" s="84"/>
      <c r="LPH36" s="84"/>
      <c r="LPI36" s="84"/>
      <c r="LPJ36" s="84"/>
      <c r="LPK36" s="84"/>
      <c r="LPL36" s="84"/>
      <c r="LPM36" s="84"/>
      <c r="LPN36" s="84"/>
      <c r="LPO36" s="84"/>
      <c r="LPP36" s="84"/>
      <c r="LPQ36" s="84"/>
      <c r="LPR36" s="84"/>
      <c r="LPS36" s="84"/>
      <c r="LPT36" s="84"/>
      <c r="LPU36" s="84"/>
      <c r="LPV36" s="84"/>
      <c r="LPW36" s="84"/>
      <c r="LPX36" s="84"/>
      <c r="LPY36" s="84"/>
      <c r="LPZ36" s="84"/>
      <c r="LQA36" s="84"/>
      <c r="LQB36" s="84"/>
      <c r="LQC36" s="84"/>
      <c r="LQD36" s="84"/>
      <c r="LQE36" s="84"/>
      <c r="LQF36" s="84"/>
      <c r="LQG36" s="84"/>
      <c r="LQH36" s="84"/>
      <c r="LQI36" s="84"/>
      <c r="LQJ36" s="84"/>
      <c r="LQK36" s="84"/>
      <c r="LQL36" s="84"/>
      <c r="LQM36" s="84"/>
      <c r="LQN36" s="84"/>
      <c r="LQO36" s="84"/>
      <c r="LQP36" s="84"/>
      <c r="LQQ36" s="84"/>
      <c r="LQR36" s="84"/>
      <c r="LQS36" s="84"/>
      <c r="LQT36" s="84"/>
      <c r="LQU36" s="84"/>
      <c r="LQV36" s="84"/>
      <c r="LQW36" s="84"/>
      <c r="LQX36" s="84"/>
      <c r="LQY36" s="84"/>
      <c r="LQZ36" s="84"/>
      <c r="LRA36" s="84"/>
      <c r="LRB36" s="84"/>
      <c r="LRC36" s="84"/>
      <c r="LRD36" s="84"/>
      <c r="LRE36" s="84"/>
      <c r="LRF36" s="84"/>
      <c r="LRG36" s="84"/>
      <c r="LRH36" s="84"/>
      <c r="LRI36" s="84"/>
      <c r="LRJ36" s="84"/>
      <c r="LRK36" s="84"/>
      <c r="LRL36" s="84"/>
      <c r="LRM36" s="84"/>
      <c r="LRN36" s="84"/>
      <c r="LRO36" s="84"/>
      <c r="LRP36" s="84"/>
      <c r="LRQ36" s="84"/>
      <c r="LRR36" s="84"/>
      <c r="LRS36" s="84"/>
      <c r="LRT36" s="84"/>
      <c r="LRU36" s="84"/>
      <c r="LRV36" s="84"/>
      <c r="LRW36" s="84"/>
      <c r="LRX36" s="84"/>
      <c r="LRY36" s="84"/>
      <c r="LRZ36" s="84"/>
      <c r="LSA36" s="84"/>
      <c r="LSB36" s="84"/>
      <c r="LSC36" s="84"/>
      <c r="LSD36" s="84"/>
      <c r="LSE36" s="84"/>
      <c r="LSF36" s="84"/>
      <c r="LSG36" s="84"/>
      <c r="LSH36" s="84"/>
      <c r="LSI36" s="84"/>
      <c r="LSJ36" s="84"/>
      <c r="LSK36" s="84"/>
      <c r="LSL36" s="84"/>
      <c r="LSM36" s="84"/>
      <c r="LSN36" s="84"/>
      <c r="LSO36" s="84"/>
      <c r="LSP36" s="84"/>
      <c r="LSQ36" s="84"/>
      <c r="LSR36" s="84"/>
      <c r="LSS36" s="84"/>
      <c r="LST36" s="84"/>
      <c r="LSU36" s="84"/>
      <c r="LSV36" s="84"/>
      <c r="LSW36" s="84"/>
      <c r="LSX36" s="84"/>
      <c r="LSY36" s="84"/>
      <c r="LSZ36" s="84"/>
      <c r="LTA36" s="84"/>
      <c r="LTB36" s="84"/>
      <c r="LTC36" s="84"/>
      <c r="LTD36" s="84"/>
      <c r="LTE36" s="84"/>
      <c r="LTF36" s="84"/>
      <c r="LTG36" s="84"/>
      <c r="LTH36" s="84"/>
      <c r="LTI36" s="84"/>
      <c r="LTJ36" s="84"/>
      <c r="LTK36" s="84"/>
      <c r="LTL36" s="84"/>
      <c r="LTM36" s="84"/>
      <c r="LTN36" s="84"/>
      <c r="LTO36" s="84"/>
      <c r="LTP36" s="84"/>
      <c r="LTQ36" s="84"/>
      <c r="LTR36" s="84"/>
      <c r="LTS36" s="84"/>
      <c r="LTT36" s="84"/>
      <c r="LTU36" s="84"/>
      <c r="LTV36" s="84"/>
      <c r="LTW36" s="84"/>
      <c r="LTX36" s="84"/>
      <c r="LTY36" s="84"/>
      <c r="LTZ36" s="84"/>
      <c r="LUA36" s="84"/>
      <c r="LUB36" s="84"/>
      <c r="LUC36" s="84"/>
      <c r="LUD36" s="84"/>
      <c r="LUE36" s="84"/>
      <c r="LUF36" s="84"/>
      <c r="LUG36" s="84"/>
      <c r="LUH36" s="84"/>
      <c r="LUI36" s="84"/>
      <c r="LUJ36" s="84"/>
      <c r="LUK36" s="84"/>
      <c r="LUL36" s="84"/>
      <c r="LUM36" s="84"/>
      <c r="LUN36" s="84"/>
      <c r="LUO36" s="84"/>
      <c r="LUP36" s="84"/>
      <c r="LUQ36" s="84"/>
      <c r="LUR36" s="84"/>
      <c r="LUS36" s="84"/>
      <c r="LUT36" s="84"/>
      <c r="LUU36" s="84"/>
      <c r="LUV36" s="84"/>
      <c r="LUW36" s="84"/>
      <c r="LUX36" s="84"/>
      <c r="LUY36" s="84"/>
      <c r="LUZ36" s="84"/>
      <c r="LVA36" s="84"/>
      <c r="LVB36" s="84"/>
      <c r="LVC36" s="84"/>
      <c r="LVD36" s="84"/>
      <c r="LVE36" s="84"/>
      <c r="LVF36" s="84"/>
      <c r="LVG36" s="84"/>
      <c r="LVH36" s="84"/>
      <c r="LVI36" s="84"/>
      <c r="LVJ36" s="84"/>
      <c r="LVK36" s="84"/>
      <c r="LVL36" s="84"/>
      <c r="LVM36" s="84"/>
      <c r="LVN36" s="84"/>
      <c r="LVO36" s="84"/>
      <c r="LVP36" s="84"/>
      <c r="LVQ36" s="84"/>
      <c r="LVR36" s="84"/>
      <c r="LVS36" s="84"/>
      <c r="LVT36" s="84"/>
      <c r="LVU36" s="84"/>
      <c r="LVV36" s="84"/>
      <c r="LVW36" s="84"/>
      <c r="LVX36" s="84"/>
      <c r="LVY36" s="84"/>
      <c r="LVZ36" s="84"/>
      <c r="LWA36" s="84"/>
      <c r="LWB36" s="84"/>
      <c r="LWC36" s="84"/>
      <c r="LWD36" s="84"/>
      <c r="LWE36" s="84"/>
      <c r="LWF36" s="84"/>
      <c r="LWG36" s="84"/>
      <c r="LWH36" s="84"/>
      <c r="LWI36" s="84"/>
      <c r="LWJ36" s="84"/>
      <c r="LWK36" s="84"/>
      <c r="LWL36" s="84"/>
      <c r="LWM36" s="84"/>
      <c r="LWN36" s="84"/>
      <c r="LWO36" s="84"/>
      <c r="LWP36" s="84"/>
      <c r="LWQ36" s="84"/>
      <c r="LWR36" s="84"/>
      <c r="LWS36" s="84"/>
      <c r="LWT36" s="84"/>
      <c r="LWU36" s="84"/>
      <c r="LWV36" s="84"/>
      <c r="LWW36" s="84"/>
      <c r="LWX36" s="84"/>
      <c r="LWY36" s="84"/>
      <c r="LWZ36" s="84"/>
      <c r="LXA36" s="84"/>
      <c r="LXB36" s="84"/>
      <c r="LXC36" s="84"/>
      <c r="LXD36" s="84"/>
      <c r="LXE36" s="84"/>
      <c r="LXF36" s="84"/>
      <c r="LXG36" s="84"/>
      <c r="LXH36" s="84"/>
      <c r="LXI36" s="84"/>
      <c r="LXJ36" s="84"/>
      <c r="LXK36" s="84"/>
      <c r="LXL36" s="84"/>
      <c r="LXM36" s="84"/>
      <c r="LXN36" s="84"/>
      <c r="LXO36" s="84"/>
      <c r="LXP36" s="84"/>
      <c r="LXQ36" s="84"/>
      <c r="LXR36" s="84"/>
      <c r="LXS36" s="84"/>
      <c r="LXT36" s="84"/>
      <c r="LXU36" s="84"/>
      <c r="LXV36" s="84"/>
      <c r="LXW36" s="84"/>
      <c r="LXX36" s="84"/>
      <c r="LXY36" s="84"/>
      <c r="LXZ36" s="84"/>
      <c r="LYA36" s="84"/>
      <c r="LYB36" s="84"/>
      <c r="LYC36" s="84"/>
      <c r="LYD36" s="84"/>
      <c r="LYE36" s="84"/>
      <c r="LYF36" s="84"/>
      <c r="LYG36" s="84"/>
      <c r="LYH36" s="84"/>
      <c r="LYI36" s="84"/>
      <c r="LYJ36" s="84"/>
      <c r="LYK36" s="84"/>
      <c r="LYL36" s="84"/>
      <c r="LYM36" s="84"/>
      <c r="LYN36" s="84"/>
      <c r="LYO36" s="84"/>
      <c r="LYP36" s="84"/>
      <c r="LYQ36" s="84"/>
      <c r="LYR36" s="84"/>
      <c r="LYS36" s="84"/>
      <c r="LYT36" s="84"/>
      <c r="LYU36" s="84"/>
      <c r="LYV36" s="84"/>
      <c r="LYW36" s="84"/>
      <c r="LYX36" s="84"/>
      <c r="LYY36" s="84"/>
      <c r="LYZ36" s="84"/>
      <c r="LZA36" s="84"/>
      <c r="LZB36" s="84"/>
      <c r="LZC36" s="84"/>
      <c r="LZD36" s="84"/>
      <c r="LZE36" s="84"/>
      <c r="LZF36" s="84"/>
      <c r="LZG36" s="84"/>
      <c r="LZH36" s="84"/>
      <c r="LZI36" s="84"/>
      <c r="LZJ36" s="84"/>
      <c r="LZK36" s="84"/>
      <c r="LZL36" s="84"/>
      <c r="LZM36" s="84"/>
      <c r="LZN36" s="84"/>
      <c r="LZO36" s="84"/>
      <c r="LZP36" s="84"/>
      <c r="LZQ36" s="84"/>
      <c r="LZR36" s="84"/>
      <c r="LZS36" s="84"/>
      <c r="LZT36" s="84"/>
      <c r="LZU36" s="84"/>
      <c r="LZV36" s="84"/>
      <c r="LZW36" s="84"/>
      <c r="LZX36" s="84"/>
      <c r="LZY36" s="84"/>
      <c r="LZZ36" s="84"/>
      <c r="MAA36" s="84"/>
      <c r="MAB36" s="84"/>
      <c r="MAC36" s="84"/>
      <c r="MAD36" s="84"/>
      <c r="MAE36" s="84"/>
      <c r="MAF36" s="84"/>
      <c r="MAG36" s="84"/>
      <c r="MAH36" s="84"/>
      <c r="MAI36" s="84"/>
      <c r="MAJ36" s="84"/>
      <c r="MAK36" s="84"/>
      <c r="MAL36" s="84"/>
      <c r="MAM36" s="84"/>
      <c r="MAN36" s="84"/>
      <c r="MAO36" s="84"/>
      <c r="MAP36" s="84"/>
      <c r="MAQ36" s="84"/>
      <c r="MAR36" s="84"/>
      <c r="MAS36" s="84"/>
      <c r="MAT36" s="84"/>
      <c r="MAU36" s="84"/>
      <c r="MAV36" s="84"/>
      <c r="MAW36" s="84"/>
      <c r="MAX36" s="84"/>
      <c r="MAY36" s="84"/>
      <c r="MAZ36" s="84"/>
      <c r="MBA36" s="84"/>
      <c r="MBB36" s="84"/>
      <c r="MBC36" s="84"/>
      <c r="MBD36" s="84"/>
      <c r="MBE36" s="84"/>
      <c r="MBF36" s="84"/>
      <c r="MBG36" s="84"/>
      <c r="MBH36" s="84"/>
      <c r="MBI36" s="84"/>
      <c r="MBJ36" s="84"/>
      <c r="MBK36" s="84"/>
      <c r="MBL36" s="84"/>
      <c r="MBM36" s="84"/>
      <c r="MBN36" s="84"/>
      <c r="MBO36" s="84"/>
      <c r="MBP36" s="84"/>
      <c r="MBQ36" s="84"/>
      <c r="MBR36" s="84"/>
      <c r="MBS36" s="84"/>
      <c r="MBT36" s="84"/>
      <c r="MBU36" s="84"/>
      <c r="MBV36" s="84"/>
      <c r="MBW36" s="84"/>
      <c r="MBX36" s="84"/>
      <c r="MBY36" s="84"/>
      <c r="MBZ36" s="84"/>
      <c r="MCA36" s="84"/>
      <c r="MCB36" s="84"/>
      <c r="MCC36" s="84"/>
      <c r="MCD36" s="84"/>
      <c r="MCE36" s="84"/>
      <c r="MCF36" s="84"/>
      <c r="MCG36" s="84"/>
      <c r="MCH36" s="84"/>
      <c r="MCI36" s="84"/>
      <c r="MCJ36" s="84"/>
      <c r="MCK36" s="84"/>
      <c r="MCL36" s="84"/>
      <c r="MCM36" s="84"/>
      <c r="MCN36" s="84"/>
      <c r="MCO36" s="84"/>
      <c r="MCP36" s="84"/>
      <c r="MCQ36" s="84"/>
      <c r="MCR36" s="84"/>
      <c r="MCS36" s="84"/>
      <c r="MCT36" s="84"/>
      <c r="MCU36" s="84"/>
      <c r="MCV36" s="84"/>
      <c r="MCW36" s="84"/>
      <c r="MCX36" s="84"/>
      <c r="MCY36" s="84"/>
      <c r="MCZ36" s="84"/>
      <c r="MDA36" s="84"/>
      <c r="MDB36" s="84"/>
      <c r="MDC36" s="84"/>
      <c r="MDD36" s="84"/>
      <c r="MDE36" s="84"/>
      <c r="MDF36" s="84"/>
      <c r="MDG36" s="84"/>
      <c r="MDH36" s="84"/>
      <c r="MDI36" s="84"/>
      <c r="MDJ36" s="84"/>
      <c r="MDK36" s="84"/>
      <c r="MDL36" s="84"/>
      <c r="MDM36" s="84"/>
      <c r="MDN36" s="84"/>
      <c r="MDO36" s="84"/>
      <c r="MDP36" s="84"/>
      <c r="MDQ36" s="84"/>
      <c r="MDR36" s="84"/>
      <c r="MDS36" s="84"/>
      <c r="MDT36" s="84"/>
      <c r="MDU36" s="84"/>
      <c r="MDV36" s="84"/>
      <c r="MDW36" s="84"/>
      <c r="MDX36" s="84"/>
      <c r="MDY36" s="84"/>
      <c r="MDZ36" s="84"/>
      <c r="MEA36" s="84"/>
      <c r="MEB36" s="84"/>
      <c r="MEC36" s="84"/>
      <c r="MED36" s="84"/>
      <c r="MEE36" s="84"/>
      <c r="MEF36" s="84"/>
      <c r="MEG36" s="84"/>
      <c r="MEH36" s="84"/>
      <c r="MEI36" s="84"/>
      <c r="MEJ36" s="84"/>
      <c r="MEK36" s="84"/>
      <c r="MEL36" s="84"/>
      <c r="MEM36" s="84"/>
      <c r="MEN36" s="84"/>
      <c r="MEO36" s="84"/>
      <c r="MEP36" s="84"/>
      <c r="MEQ36" s="84"/>
      <c r="MER36" s="84"/>
      <c r="MES36" s="84"/>
      <c r="MET36" s="84"/>
      <c r="MEU36" s="84"/>
      <c r="MEV36" s="84"/>
      <c r="MEW36" s="84"/>
      <c r="MEX36" s="84"/>
      <c r="MEY36" s="84"/>
      <c r="MEZ36" s="84"/>
      <c r="MFA36" s="84"/>
      <c r="MFB36" s="84"/>
      <c r="MFC36" s="84"/>
      <c r="MFD36" s="84"/>
      <c r="MFE36" s="84"/>
      <c r="MFF36" s="84"/>
      <c r="MFG36" s="84"/>
      <c r="MFH36" s="84"/>
      <c r="MFI36" s="84"/>
      <c r="MFJ36" s="84"/>
      <c r="MFK36" s="84"/>
      <c r="MFL36" s="84"/>
      <c r="MFM36" s="84"/>
      <c r="MFN36" s="84"/>
      <c r="MFO36" s="84"/>
      <c r="MFP36" s="84"/>
      <c r="MFQ36" s="84"/>
      <c r="MFR36" s="84"/>
      <c r="MFS36" s="84"/>
      <c r="MFT36" s="84"/>
      <c r="MFU36" s="84"/>
      <c r="MFV36" s="84"/>
      <c r="MFW36" s="84"/>
      <c r="MFX36" s="84"/>
      <c r="MFY36" s="84"/>
      <c r="MFZ36" s="84"/>
      <c r="MGA36" s="84"/>
      <c r="MGB36" s="84"/>
      <c r="MGC36" s="84"/>
      <c r="MGD36" s="84"/>
      <c r="MGE36" s="84"/>
      <c r="MGF36" s="84"/>
      <c r="MGG36" s="84"/>
      <c r="MGH36" s="84"/>
      <c r="MGI36" s="84"/>
      <c r="MGJ36" s="84"/>
      <c r="MGK36" s="84"/>
      <c r="MGL36" s="84"/>
      <c r="MGM36" s="84"/>
      <c r="MGN36" s="84"/>
      <c r="MGO36" s="84"/>
      <c r="MGP36" s="84"/>
      <c r="MGQ36" s="84"/>
      <c r="MGR36" s="84"/>
      <c r="MGS36" s="84"/>
      <c r="MGT36" s="84"/>
      <c r="MGU36" s="84"/>
      <c r="MGV36" s="84"/>
      <c r="MGW36" s="84"/>
      <c r="MGX36" s="84"/>
      <c r="MGY36" s="84"/>
      <c r="MGZ36" s="84"/>
      <c r="MHA36" s="84"/>
      <c r="MHB36" s="84"/>
      <c r="MHC36" s="84"/>
      <c r="MHD36" s="84"/>
      <c r="MHE36" s="84"/>
      <c r="MHF36" s="84"/>
      <c r="MHG36" s="84"/>
      <c r="MHH36" s="84"/>
      <c r="MHI36" s="84"/>
      <c r="MHJ36" s="84"/>
      <c r="MHK36" s="84"/>
      <c r="MHL36" s="84"/>
      <c r="MHM36" s="84"/>
      <c r="MHN36" s="84"/>
      <c r="MHO36" s="84"/>
      <c r="MHP36" s="84"/>
      <c r="MHQ36" s="84"/>
      <c r="MHR36" s="84"/>
      <c r="MHS36" s="84"/>
      <c r="MHT36" s="84"/>
      <c r="MHU36" s="84"/>
      <c r="MHV36" s="84"/>
      <c r="MHW36" s="84"/>
      <c r="MHX36" s="84"/>
      <c r="MHY36" s="84"/>
      <c r="MHZ36" s="84"/>
      <c r="MIA36" s="84"/>
      <c r="MIB36" s="84"/>
      <c r="MIC36" s="84"/>
      <c r="MID36" s="84"/>
      <c r="MIE36" s="84"/>
      <c r="MIF36" s="84"/>
      <c r="MIG36" s="84"/>
      <c r="MIH36" s="84"/>
      <c r="MII36" s="84"/>
      <c r="MIJ36" s="84"/>
      <c r="MIK36" s="84"/>
      <c r="MIL36" s="84"/>
      <c r="MIM36" s="84"/>
      <c r="MIN36" s="84"/>
      <c r="MIO36" s="84"/>
      <c r="MIP36" s="84"/>
      <c r="MIQ36" s="84"/>
      <c r="MIR36" s="84"/>
      <c r="MIS36" s="84"/>
      <c r="MIT36" s="84"/>
      <c r="MIU36" s="84"/>
      <c r="MIV36" s="84"/>
      <c r="MIW36" s="84"/>
      <c r="MIX36" s="84"/>
      <c r="MIY36" s="84"/>
      <c r="MIZ36" s="84"/>
      <c r="MJA36" s="84"/>
      <c r="MJB36" s="84"/>
      <c r="MJC36" s="84"/>
      <c r="MJD36" s="84"/>
      <c r="MJE36" s="84"/>
      <c r="MJF36" s="84"/>
      <c r="MJG36" s="84"/>
      <c r="MJH36" s="84"/>
      <c r="MJI36" s="84"/>
      <c r="MJJ36" s="84"/>
      <c r="MJK36" s="84"/>
      <c r="MJL36" s="84"/>
      <c r="MJM36" s="84"/>
      <c r="MJN36" s="84"/>
      <c r="MJO36" s="84"/>
      <c r="MJP36" s="84"/>
      <c r="MJQ36" s="84"/>
      <c r="MJR36" s="84"/>
      <c r="MJS36" s="84"/>
      <c r="MJT36" s="84"/>
      <c r="MJU36" s="84"/>
      <c r="MJV36" s="84"/>
      <c r="MJW36" s="84"/>
      <c r="MJX36" s="84"/>
      <c r="MJY36" s="84"/>
      <c r="MJZ36" s="84"/>
      <c r="MKA36" s="84"/>
      <c r="MKB36" s="84"/>
      <c r="MKC36" s="84"/>
      <c r="MKD36" s="84"/>
      <c r="MKE36" s="84"/>
      <c r="MKF36" s="84"/>
      <c r="MKG36" s="84"/>
      <c r="MKH36" s="84"/>
      <c r="MKI36" s="84"/>
      <c r="MKJ36" s="84"/>
      <c r="MKK36" s="84"/>
      <c r="MKL36" s="84"/>
      <c r="MKM36" s="84"/>
      <c r="MKN36" s="84"/>
      <c r="MKO36" s="84"/>
      <c r="MKP36" s="84"/>
      <c r="MKQ36" s="84"/>
      <c r="MKR36" s="84"/>
      <c r="MKS36" s="84"/>
      <c r="MKT36" s="84"/>
      <c r="MKU36" s="84"/>
      <c r="MKV36" s="84"/>
      <c r="MKW36" s="84"/>
      <c r="MKX36" s="84"/>
      <c r="MKY36" s="84"/>
      <c r="MKZ36" s="84"/>
      <c r="MLA36" s="84"/>
      <c r="MLB36" s="84"/>
      <c r="MLC36" s="84"/>
      <c r="MLD36" s="84"/>
      <c r="MLE36" s="84"/>
      <c r="MLF36" s="84"/>
      <c r="MLG36" s="84"/>
      <c r="MLH36" s="84"/>
      <c r="MLI36" s="84"/>
      <c r="MLJ36" s="84"/>
      <c r="MLK36" s="84"/>
      <c r="MLL36" s="84"/>
      <c r="MLM36" s="84"/>
      <c r="MLN36" s="84"/>
      <c r="MLO36" s="84"/>
      <c r="MLP36" s="84"/>
      <c r="MLQ36" s="84"/>
      <c r="MLR36" s="84"/>
      <c r="MLS36" s="84"/>
      <c r="MLT36" s="84"/>
      <c r="MLU36" s="84"/>
      <c r="MLV36" s="84"/>
      <c r="MLW36" s="84"/>
      <c r="MLX36" s="84"/>
      <c r="MLY36" s="84"/>
      <c r="MLZ36" s="84"/>
      <c r="MMA36" s="84"/>
      <c r="MMB36" s="84"/>
      <c r="MMC36" s="84"/>
      <c r="MMD36" s="84"/>
      <c r="MME36" s="84"/>
      <c r="MMF36" s="84"/>
      <c r="MMG36" s="84"/>
      <c r="MMH36" s="84"/>
      <c r="MMI36" s="84"/>
      <c r="MMJ36" s="84"/>
      <c r="MMK36" s="84"/>
      <c r="MML36" s="84"/>
      <c r="MMM36" s="84"/>
      <c r="MMN36" s="84"/>
      <c r="MMO36" s="84"/>
      <c r="MMP36" s="84"/>
      <c r="MMQ36" s="84"/>
      <c r="MMR36" s="84"/>
      <c r="MMS36" s="84"/>
      <c r="MMT36" s="84"/>
      <c r="MMU36" s="84"/>
      <c r="MMV36" s="84"/>
      <c r="MMW36" s="84"/>
      <c r="MMX36" s="84"/>
      <c r="MMY36" s="84"/>
      <c r="MMZ36" s="84"/>
      <c r="MNA36" s="84"/>
      <c r="MNB36" s="84"/>
      <c r="MNC36" s="84"/>
      <c r="MND36" s="84"/>
      <c r="MNE36" s="84"/>
      <c r="MNF36" s="84"/>
      <c r="MNG36" s="84"/>
      <c r="MNH36" s="84"/>
      <c r="MNI36" s="84"/>
      <c r="MNJ36" s="84"/>
      <c r="MNK36" s="84"/>
      <c r="MNL36" s="84"/>
      <c r="MNM36" s="84"/>
      <c r="MNN36" s="84"/>
      <c r="MNO36" s="84"/>
      <c r="MNP36" s="84"/>
      <c r="MNQ36" s="84"/>
      <c r="MNR36" s="84"/>
      <c r="MNS36" s="84"/>
      <c r="MNT36" s="84"/>
      <c r="MNU36" s="84"/>
      <c r="MNV36" s="84"/>
      <c r="MNW36" s="84"/>
      <c r="MNX36" s="84"/>
      <c r="MNY36" s="84"/>
      <c r="MNZ36" s="84"/>
      <c r="MOA36" s="84"/>
      <c r="MOB36" s="84"/>
      <c r="MOC36" s="84"/>
      <c r="MOD36" s="84"/>
      <c r="MOE36" s="84"/>
      <c r="MOF36" s="84"/>
      <c r="MOG36" s="84"/>
      <c r="MOH36" s="84"/>
      <c r="MOI36" s="84"/>
      <c r="MOJ36" s="84"/>
      <c r="MOK36" s="84"/>
      <c r="MOL36" s="84"/>
      <c r="MOM36" s="84"/>
      <c r="MON36" s="84"/>
      <c r="MOO36" s="84"/>
      <c r="MOP36" s="84"/>
      <c r="MOQ36" s="84"/>
      <c r="MOR36" s="84"/>
      <c r="MOS36" s="84"/>
      <c r="MOT36" s="84"/>
      <c r="MOU36" s="84"/>
      <c r="MOV36" s="84"/>
      <c r="MOW36" s="84"/>
      <c r="MOX36" s="84"/>
      <c r="MOY36" s="84"/>
      <c r="MOZ36" s="84"/>
      <c r="MPA36" s="84"/>
      <c r="MPB36" s="84"/>
      <c r="MPC36" s="84"/>
      <c r="MPD36" s="84"/>
      <c r="MPE36" s="84"/>
      <c r="MPF36" s="84"/>
      <c r="MPG36" s="84"/>
      <c r="MPH36" s="84"/>
      <c r="MPI36" s="84"/>
      <c r="MPJ36" s="84"/>
      <c r="MPK36" s="84"/>
      <c r="MPL36" s="84"/>
      <c r="MPM36" s="84"/>
      <c r="MPN36" s="84"/>
      <c r="MPO36" s="84"/>
      <c r="MPP36" s="84"/>
      <c r="MPQ36" s="84"/>
      <c r="MPR36" s="84"/>
      <c r="MPS36" s="84"/>
      <c r="MPT36" s="84"/>
      <c r="MPU36" s="84"/>
      <c r="MPV36" s="84"/>
      <c r="MPW36" s="84"/>
      <c r="MPX36" s="84"/>
      <c r="MPY36" s="84"/>
      <c r="MPZ36" s="84"/>
      <c r="MQA36" s="84"/>
      <c r="MQB36" s="84"/>
      <c r="MQC36" s="84"/>
      <c r="MQD36" s="84"/>
      <c r="MQE36" s="84"/>
      <c r="MQF36" s="84"/>
      <c r="MQG36" s="84"/>
      <c r="MQH36" s="84"/>
      <c r="MQI36" s="84"/>
      <c r="MQJ36" s="84"/>
      <c r="MQK36" s="84"/>
      <c r="MQL36" s="84"/>
      <c r="MQM36" s="84"/>
      <c r="MQN36" s="84"/>
      <c r="MQO36" s="84"/>
      <c r="MQP36" s="84"/>
      <c r="MQQ36" s="84"/>
      <c r="MQR36" s="84"/>
      <c r="MQS36" s="84"/>
      <c r="MQT36" s="84"/>
      <c r="MQU36" s="84"/>
      <c r="MQV36" s="84"/>
      <c r="MQW36" s="84"/>
      <c r="MQX36" s="84"/>
      <c r="MQY36" s="84"/>
      <c r="MQZ36" s="84"/>
      <c r="MRA36" s="84"/>
      <c r="MRB36" s="84"/>
      <c r="MRC36" s="84"/>
      <c r="MRD36" s="84"/>
      <c r="MRE36" s="84"/>
      <c r="MRF36" s="84"/>
      <c r="MRG36" s="84"/>
      <c r="MRH36" s="84"/>
      <c r="MRI36" s="84"/>
      <c r="MRJ36" s="84"/>
      <c r="MRK36" s="84"/>
      <c r="MRL36" s="84"/>
      <c r="MRM36" s="84"/>
      <c r="MRN36" s="84"/>
      <c r="MRO36" s="84"/>
      <c r="MRP36" s="84"/>
      <c r="MRQ36" s="84"/>
      <c r="MRR36" s="84"/>
      <c r="MRS36" s="84"/>
      <c r="MRT36" s="84"/>
      <c r="MRU36" s="84"/>
      <c r="MRV36" s="84"/>
      <c r="MRW36" s="84"/>
      <c r="MRX36" s="84"/>
      <c r="MRY36" s="84"/>
      <c r="MRZ36" s="84"/>
      <c r="MSA36" s="84"/>
      <c r="MSB36" s="84"/>
      <c r="MSC36" s="84"/>
      <c r="MSD36" s="84"/>
      <c r="MSE36" s="84"/>
      <c r="MSF36" s="84"/>
      <c r="MSG36" s="84"/>
      <c r="MSH36" s="84"/>
      <c r="MSI36" s="84"/>
      <c r="MSJ36" s="84"/>
      <c r="MSK36" s="84"/>
      <c r="MSL36" s="84"/>
      <c r="MSM36" s="84"/>
      <c r="MSN36" s="84"/>
      <c r="MSO36" s="84"/>
      <c r="MSP36" s="84"/>
      <c r="MSQ36" s="84"/>
      <c r="MSR36" s="84"/>
      <c r="MSS36" s="84"/>
      <c r="MST36" s="84"/>
      <c r="MSU36" s="84"/>
      <c r="MSV36" s="84"/>
      <c r="MSW36" s="84"/>
      <c r="MSX36" s="84"/>
      <c r="MSY36" s="84"/>
      <c r="MSZ36" s="84"/>
      <c r="MTA36" s="84"/>
      <c r="MTB36" s="84"/>
      <c r="MTC36" s="84"/>
      <c r="MTD36" s="84"/>
      <c r="MTE36" s="84"/>
      <c r="MTF36" s="84"/>
      <c r="MTG36" s="84"/>
      <c r="MTH36" s="84"/>
      <c r="MTI36" s="84"/>
      <c r="MTJ36" s="84"/>
      <c r="MTK36" s="84"/>
      <c r="MTL36" s="84"/>
      <c r="MTM36" s="84"/>
      <c r="MTN36" s="84"/>
      <c r="MTO36" s="84"/>
      <c r="MTP36" s="84"/>
      <c r="MTQ36" s="84"/>
      <c r="MTR36" s="84"/>
      <c r="MTS36" s="84"/>
      <c r="MTT36" s="84"/>
      <c r="MTU36" s="84"/>
      <c r="MTV36" s="84"/>
      <c r="MTW36" s="84"/>
      <c r="MTX36" s="84"/>
      <c r="MTY36" s="84"/>
      <c r="MTZ36" s="84"/>
      <c r="MUA36" s="84"/>
      <c r="MUB36" s="84"/>
      <c r="MUC36" s="84"/>
      <c r="MUD36" s="84"/>
      <c r="MUE36" s="84"/>
      <c r="MUF36" s="84"/>
      <c r="MUG36" s="84"/>
      <c r="MUH36" s="84"/>
      <c r="MUI36" s="84"/>
      <c r="MUJ36" s="84"/>
      <c r="MUK36" s="84"/>
      <c r="MUL36" s="84"/>
      <c r="MUM36" s="84"/>
      <c r="MUN36" s="84"/>
      <c r="MUO36" s="84"/>
      <c r="MUP36" s="84"/>
      <c r="MUQ36" s="84"/>
      <c r="MUR36" s="84"/>
      <c r="MUS36" s="84"/>
      <c r="MUT36" s="84"/>
      <c r="MUU36" s="84"/>
      <c r="MUV36" s="84"/>
      <c r="MUW36" s="84"/>
      <c r="MUX36" s="84"/>
      <c r="MUY36" s="84"/>
      <c r="MUZ36" s="84"/>
      <c r="MVA36" s="84"/>
      <c r="MVB36" s="84"/>
      <c r="MVC36" s="84"/>
      <c r="MVD36" s="84"/>
      <c r="MVE36" s="84"/>
      <c r="MVF36" s="84"/>
      <c r="MVG36" s="84"/>
      <c r="MVH36" s="84"/>
      <c r="MVI36" s="84"/>
      <c r="MVJ36" s="84"/>
      <c r="MVK36" s="84"/>
      <c r="MVL36" s="84"/>
      <c r="MVM36" s="84"/>
      <c r="MVN36" s="84"/>
      <c r="MVO36" s="84"/>
      <c r="MVP36" s="84"/>
      <c r="MVQ36" s="84"/>
      <c r="MVR36" s="84"/>
      <c r="MVS36" s="84"/>
      <c r="MVT36" s="84"/>
      <c r="MVU36" s="84"/>
      <c r="MVV36" s="84"/>
      <c r="MVW36" s="84"/>
      <c r="MVX36" s="84"/>
      <c r="MVY36" s="84"/>
      <c r="MVZ36" s="84"/>
      <c r="MWA36" s="84"/>
      <c r="MWB36" s="84"/>
      <c r="MWC36" s="84"/>
      <c r="MWD36" s="84"/>
      <c r="MWE36" s="84"/>
      <c r="MWF36" s="84"/>
      <c r="MWG36" s="84"/>
      <c r="MWH36" s="84"/>
      <c r="MWI36" s="84"/>
      <c r="MWJ36" s="84"/>
      <c r="MWK36" s="84"/>
      <c r="MWL36" s="84"/>
      <c r="MWM36" s="84"/>
      <c r="MWN36" s="84"/>
      <c r="MWO36" s="84"/>
      <c r="MWP36" s="84"/>
      <c r="MWQ36" s="84"/>
      <c r="MWR36" s="84"/>
      <c r="MWS36" s="84"/>
      <c r="MWT36" s="84"/>
      <c r="MWU36" s="84"/>
      <c r="MWV36" s="84"/>
      <c r="MWW36" s="84"/>
      <c r="MWX36" s="84"/>
      <c r="MWY36" s="84"/>
      <c r="MWZ36" s="84"/>
      <c r="MXA36" s="84"/>
      <c r="MXB36" s="84"/>
      <c r="MXC36" s="84"/>
      <c r="MXD36" s="84"/>
      <c r="MXE36" s="84"/>
      <c r="MXF36" s="84"/>
      <c r="MXG36" s="84"/>
      <c r="MXH36" s="84"/>
      <c r="MXI36" s="84"/>
      <c r="MXJ36" s="84"/>
      <c r="MXK36" s="84"/>
      <c r="MXL36" s="84"/>
      <c r="MXM36" s="84"/>
      <c r="MXN36" s="84"/>
      <c r="MXO36" s="84"/>
      <c r="MXP36" s="84"/>
      <c r="MXQ36" s="84"/>
      <c r="MXR36" s="84"/>
      <c r="MXS36" s="84"/>
      <c r="MXT36" s="84"/>
      <c r="MXU36" s="84"/>
      <c r="MXV36" s="84"/>
      <c r="MXW36" s="84"/>
      <c r="MXX36" s="84"/>
      <c r="MXY36" s="84"/>
      <c r="MXZ36" s="84"/>
      <c r="MYA36" s="84"/>
      <c r="MYB36" s="84"/>
      <c r="MYC36" s="84"/>
      <c r="MYD36" s="84"/>
      <c r="MYE36" s="84"/>
      <c r="MYF36" s="84"/>
      <c r="MYG36" s="84"/>
      <c r="MYH36" s="84"/>
      <c r="MYI36" s="84"/>
      <c r="MYJ36" s="84"/>
      <c r="MYK36" s="84"/>
      <c r="MYL36" s="84"/>
      <c r="MYM36" s="84"/>
      <c r="MYN36" s="84"/>
      <c r="MYO36" s="84"/>
      <c r="MYP36" s="84"/>
      <c r="MYQ36" s="84"/>
      <c r="MYR36" s="84"/>
      <c r="MYS36" s="84"/>
      <c r="MYT36" s="84"/>
      <c r="MYU36" s="84"/>
      <c r="MYV36" s="84"/>
      <c r="MYW36" s="84"/>
      <c r="MYX36" s="84"/>
      <c r="MYY36" s="84"/>
      <c r="MYZ36" s="84"/>
      <c r="MZA36" s="84"/>
      <c r="MZB36" s="84"/>
      <c r="MZC36" s="84"/>
      <c r="MZD36" s="84"/>
      <c r="MZE36" s="84"/>
      <c r="MZF36" s="84"/>
      <c r="MZG36" s="84"/>
      <c r="MZH36" s="84"/>
      <c r="MZI36" s="84"/>
      <c r="MZJ36" s="84"/>
      <c r="MZK36" s="84"/>
      <c r="MZL36" s="84"/>
      <c r="MZM36" s="84"/>
      <c r="MZN36" s="84"/>
      <c r="MZO36" s="84"/>
      <c r="MZP36" s="84"/>
      <c r="MZQ36" s="84"/>
      <c r="MZR36" s="84"/>
      <c r="MZS36" s="84"/>
      <c r="MZT36" s="84"/>
      <c r="MZU36" s="84"/>
      <c r="MZV36" s="84"/>
      <c r="MZW36" s="84"/>
      <c r="MZX36" s="84"/>
      <c r="MZY36" s="84"/>
      <c r="MZZ36" s="84"/>
      <c r="NAA36" s="84"/>
      <c r="NAB36" s="84"/>
      <c r="NAC36" s="84"/>
      <c r="NAD36" s="84"/>
      <c r="NAE36" s="84"/>
      <c r="NAF36" s="84"/>
      <c r="NAG36" s="84"/>
      <c r="NAH36" s="84"/>
      <c r="NAI36" s="84"/>
      <c r="NAJ36" s="84"/>
      <c r="NAK36" s="84"/>
      <c r="NAL36" s="84"/>
      <c r="NAM36" s="84"/>
      <c r="NAN36" s="84"/>
      <c r="NAO36" s="84"/>
      <c r="NAP36" s="84"/>
      <c r="NAQ36" s="84"/>
      <c r="NAR36" s="84"/>
      <c r="NAS36" s="84"/>
      <c r="NAT36" s="84"/>
      <c r="NAU36" s="84"/>
      <c r="NAV36" s="84"/>
      <c r="NAW36" s="84"/>
      <c r="NAX36" s="84"/>
      <c r="NAY36" s="84"/>
      <c r="NAZ36" s="84"/>
      <c r="NBA36" s="84"/>
      <c r="NBB36" s="84"/>
      <c r="NBC36" s="84"/>
      <c r="NBD36" s="84"/>
      <c r="NBE36" s="84"/>
      <c r="NBF36" s="84"/>
      <c r="NBG36" s="84"/>
      <c r="NBH36" s="84"/>
      <c r="NBI36" s="84"/>
      <c r="NBJ36" s="84"/>
      <c r="NBK36" s="84"/>
      <c r="NBL36" s="84"/>
      <c r="NBM36" s="84"/>
      <c r="NBN36" s="84"/>
      <c r="NBO36" s="84"/>
      <c r="NBP36" s="84"/>
      <c r="NBQ36" s="84"/>
      <c r="NBR36" s="84"/>
      <c r="NBS36" s="84"/>
      <c r="NBT36" s="84"/>
      <c r="NBU36" s="84"/>
      <c r="NBV36" s="84"/>
      <c r="NBW36" s="84"/>
      <c r="NBX36" s="84"/>
      <c r="NBY36" s="84"/>
      <c r="NBZ36" s="84"/>
      <c r="NCA36" s="84"/>
      <c r="NCB36" s="84"/>
      <c r="NCC36" s="84"/>
      <c r="NCD36" s="84"/>
      <c r="NCE36" s="84"/>
      <c r="NCF36" s="84"/>
      <c r="NCG36" s="84"/>
      <c r="NCH36" s="84"/>
      <c r="NCI36" s="84"/>
      <c r="NCJ36" s="84"/>
      <c r="NCK36" s="84"/>
      <c r="NCL36" s="84"/>
      <c r="NCM36" s="84"/>
      <c r="NCN36" s="84"/>
      <c r="NCO36" s="84"/>
      <c r="NCP36" s="84"/>
      <c r="NCQ36" s="84"/>
      <c r="NCR36" s="84"/>
      <c r="NCS36" s="84"/>
      <c r="NCT36" s="84"/>
      <c r="NCU36" s="84"/>
      <c r="NCV36" s="84"/>
      <c r="NCW36" s="84"/>
      <c r="NCX36" s="84"/>
      <c r="NCY36" s="84"/>
      <c r="NCZ36" s="84"/>
      <c r="NDA36" s="84"/>
      <c r="NDB36" s="84"/>
      <c r="NDC36" s="84"/>
      <c r="NDD36" s="84"/>
      <c r="NDE36" s="84"/>
      <c r="NDF36" s="84"/>
      <c r="NDG36" s="84"/>
      <c r="NDH36" s="84"/>
      <c r="NDI36" s="84"/>
      <c r="NDJ36" s="84"/>
      <c r="NDK36" s="84"/>
      <c r="NDL36" s="84"/>
      <c r="NDM36" s="84"/>
      <c r="NDN36" s="84"/>
      <c r="NDO36" s="84"/>
      <c r="NDP36" s="84"/>
      <c r="NDQ36" s="84"/>
      <c r="NDR36" s="84"/>
      <c r="NDS36" s="84"/>
      <c r="NDT36" s="84"/>
      <c r="NDU36" s="84"/>
      <c r="NDV36" s="84"/>
      <c r="NDW36" s="84"/>
      <c r="NDX36" s="84"/>
      <c r="NDY36" s="84"/>
      <c r="NDZ36" s="84"/>
      <c r="NEA36" s="84"/>
      <c r="NEB36" s="84"/>
      <c r="NEC36" s="84"/>
      <c r="NED36" s="84"/>
      <c r="NEE36" s="84"/>
      <c r="NEF36" s="84"/>
      <c r="NEG36" s="84"/>
      <c r="NEH36" s="84"/>
      <c r="NEI36" s="84"/>
      <c r="NEJ36" s="84"/>
      <c r="NEK36" s="84"/>
      <c r="NEL36" s="84"/>
      <c r="NEM36" s="84"/>
      <c r="NEN36" s="84"/>
      <c r="NEO36" s="84"/>
      <c r="NEP36" s="84"/>
      <c r="NEQ36" s="84"/>
      <c r="NER36" s="84"/>
      <c r="NES36" s="84"/>
      <c r="NET36" s="84"/>
      <c r="NEU36" s="84"/>
      <c r="NEV36" s="84"/>
      <c r="NEW36" s="84"/>
      <c r="NEX36" s="84"/>
      <c r="NEY36" s="84"/>
      <c r="NEZ36" s="84"/>
      <c r="NFA36" s="84"/>
      <c r="NFB36" s="84"/>
      <c r="NFC36" s="84"/>
      <c r="NFD36" s="84"/>
      <c r="NFE36" s="84"/>
      <c r="NFF36" s="84"/>
      <c r="NFG36" s="84"/>
      <c r="NFH36" s="84"/>
      <c r="NFI36" s="84"/>
      <c r="NFJ36" s="84"/>
      <c r="NFK36" s="84"/>
      <c r="NFL36" s="84"/>
      <c r="NFM36" s="84"/>
      <c r="NFN36" s="84"/>
      <c r="NFO36" s="84"/>
      <c r="NFP36" s="84"/>
      <c r="NFQ36" s="84"/>
      <c r="NFR36" s="84"/>
      <c r="NFS36" s="84"/>
      <c r="NFT36" s="84"/>
      <c r="NFU36" s="84"/>
      <c r="NFV36" s="84"/>
      <c r="NFW36" s="84"/>
      <c r="NFX36" s="84"/>
      <c r="NFY36" s="84"/>
      <c r="NFZ36" s="84"/>
      <c r="NGA36" s="84"/>
      <c r="NGB36" s="84"/>
      <c r="NGC36" s="84"/>
      <c r="NGD36" s="84"/>
      <c r="NGE36" s="84"/>
      <c r="NGF36" s="84"/>
      <c r="NGG36" s="84"/>
      <c r="NGH36" s="84"/>
      <c r="NGI36" s="84"/>
      <c r="NGJ36" s="84"/>
      <c r="NGK36" s="84"/>
      <c r="NGL36" s="84"/>
      <c r="NGM36" s="84"/>
      <c r="NGN36" s="84"/>
      <c r="NGO36" s="84"/>
      <c r="NGP36" s="84"/>
      <c r="NGQ36" s="84"/>
      <c r="NGR36" s="84"/>
      <c r="NGS36" s="84"/>
      <c r="NGT36" s="84"/>
      <c r="NGU36" s="84"/>
      <c r="NGV36" s="84"/>
      <c r="NGW36" s="84"/>
      <c r="NGX36" s="84"/>
      <c r="NGY36" s="84"/>
      <c r="NGZ36" s="84"/>
      <c r="NHA36" s="84"/>
      <c r="NHB36" s="84"/>
      <c r="NHC36" s="84"/>
      <c r="NHD36" s="84"/>
      <c r="NHE36" s="84"/>
      <c r="NHF36" s="84"/>
      <c r="NHG36" s="84"/>
      <c r="NHH36" s="84"/>
      <c r="NHI36" s="84"/>
      <c r="NHJ36" s="84"/>
      <c r="NHK36" s="84"/>
      <c r="NHL36" s="84"/>
      <c r="NHM36" s="84"/>
      <c r="NHN36" s="84"/>
      <c r="NHO36" s="84"/>
      <c r="NHP36" s="84"/>
      <c r="NHQ36" s="84"/>
      <c r="NHR36" s="84"/>
      <c r="NHS36" s="84"/>
      <c r="NHT36" s="84"/>
      <c r="NHU36" s="84"/>
      <c r="NHV36" s="84"/>
      <c r="NHW36" s="84"/>
      <c r="NHX36" s="84"/>
      <c r="NHY36" s="84"/>
      <c r="NHZ36" s="84"/>
      <c r="NIA36" s="84"/>
      <c r="NIB36" s="84"/>
      <c r="NIC36" s="84"/>
      <c r="NID36" s="84"/>
      <c r="NIE36" s="84"/>
      <c r="NIF36" s="84"/>
      <c r="NIG36" s="84"/>
      <c r="NIH36" s="84"/>
      <c r="NII36" s="84"/>
      <c r="NIJ36" s="84"/>
      <c r="NIK36" s="84"/>
      <c r="NIL36" s="84"/>
      <c r="NIM36" s="84"/>
      <c r="NIN36" s="84"/>
      <c r="NIO36" s="84"/>
      <c r="NIP36" s="84"/>
      <c r="NIQ36" s="84"/>
      <c r="NIR36" s="84"/>
      <c r="NIS36" s="84"/>
      <c r="NIT36" s="84"/>
      <c r="NIU36" s="84"/>
      <c r="NIV36" s="84"/>
      <c r="NIW36" s="84"/>
      <c r="NIX36" s="84"/>
      <c r="NIY36" s="84"/>
      <c r="NIZ36" s="84"/>
      <c r="NJA36" s="84"/>
      <c r="NJB36" s="84"/>
      <c r="NJC36" s="84"/>
      <c r="NJD36" s="84"/>
      <c r="NJE36" s="84"/>
      <c r="NJF36" s="84"/>
      <c r="NJG36" s="84"/>
      <c r="NJH36" s="84"/>
      <c r="NJI36" s="84"/>
      <c r="NJJ36" s="84"/>
      <c r="NJK36" s="84"/>
      <c r="NJL36" s="84"/>
      <c r="NJM36" s="84"/>
      <c r="NJN36" s="84"/>
      <c r="NJO36" s="84"/>
      <c r="NJP36" s="84"/>
      <c r="NJQ36" s="84"/>
      <c r="NJR36" s="84"/>
      <c r="NJS36" s="84"/>
      <c r="NJT36" s="84"/>
      <c r="NJU36" s="84"/>
      <c r="NJV36" s="84"/>
      <c r="NJW36" s="84"/>
      <c r="NJX36" s="84"/>
      <c r="NJY36" s="84"/>
      <c r="NJZ36" s="84"/>
      <c r="NKA36" s="84"/>
      <c r="NKB36" s="84"/>
      <c r="NKC36" s="84"/>
      <c r="NKD36" s="84"/>
      <c r="NKE36" s="84"/>
      <c r="NKF36" s="84"/>
      <c r="NKG36" s="84"/>
      <c r="NKH36" s="84"/>
      <c r="NKI36" s="84"/>
      <c r="NKJ36" s="84"/>
      <c r="NKK36" s="84"/>
      <c r="NKL36" s="84"/>
      <c r="NKM36" s="84"/>
      <c r="NKN36" s="84"/>
      <c r="NKO36" s="84"/>
      <c r="NKP36" s="84"/>
      <c r="NKQ36" s="84"/>
      <c r="NKR36" s="84"/>
      <c r="NKS36" s="84"/>
      <c r="NKT36" s="84"/>
      <c r="NKU36" s="84"/>
      <c r="NKV36" s="84"/>
      <c r="NKW36" s="84"/>
      <c r="NKX36" s="84"/>
      <c r="NKY36" s="84"/>
      <c r="NKZ36" s="84"/>
      <c r="NLA36" s="84"/>
      <c r="NLB36" s="84"/>
      <c r="NLC36" s="84"/>
      <c r="NLD36" s="84"/>
      <c r="NLE36" s="84"/>
      <c r="NLF36" s="84"/>
      <c r="NLG36" s="84"/>
      <c r="NLH36" s="84"/>
      <c r="NLI36" s="84"/>
      <c r="NLJ36" s="84"/>
      <c r="NLK36" s="84"/>
      <c r="NLL36" s="84"/>
      <c r="NLM36" s="84"/>
      <c r="NLN36" s="84"/>
      <c r="NLO36" s="84"/>
      <c r="NLP36" s="84"/>
      <c r="NLQ36" s="84"/>
      <c r="NLR36" s="84"/>
      <c r="NLS36" s="84"/>
      <c r="NLT36" s="84"/>
      <c r="NLU36" s="84"/>
      <c r="NLV36" s="84"/>
      <c r="NLW36" s="84"/>
      <c r="NLX36" s="84"/>
      <c r="NLY36" s="84"/>
      <c r="NLZ36" s="84"/>
      <c r="NMA36" s="84"/>
      <c r="NMB36" s="84"/>
      <c r="NMC36" s="84"/>
      <c r="NMD36" s="84"/>
      <c r="NME36" s="84"/>
      <c r="NMF36" s="84"/>
      <c r="NMG36" s="84"/>
      <c r="NMH36" s="84"/>
      <c r="NMI36" s="84"/>
      <c r="NMJ36" s="84"/>
      <c r="NMK36" s="84"/>
      <c r="NML36" s="84"/>
      <c r="NMM36" s="84"/>
      <c r="NMN36" s="84"/>
      <c r="NMO36" s="84"/>
      <c r="NMP36" s="84"/>
      <c r="NMQ36" s="84"/>
      <c r="NMR36" s="84"/>
      <c r="NMS36" s="84"/>
      <c r="NMT36" s="84"/>
      <c r="NMU36" s="84"/>
      <c r="NMV36" s="84"/>
      <c r="NMW36" s="84"/>
      <c r="NMX36" s="84"/>
      <c r="NMY36" s="84"/>
      <c r="NMZ36" s="84"/>
      <c r="NNA36" s="84"/>
      <c r="NNB36" s="84"/>
      <c r="NNC36" s="84"/>
      <c r="NND36" s="84"/>
      <c r="NNE36" s="84"/>
      <c r="NNF36" s="84"/>
      <c r="NNG36" s="84"/>
      <c r="NNH36" s="84"/>
      <c r="NNI36" s="84"/>
      <c r="NNJ36" s="84"/>
      <c r="NNK36" s="84"/>
      <c r="NNL36" s="84"/>
      <c r="NNM36" s="84"/>
      <c r="NNN36" s="84"/>
      <c r="NNO36" s="84"/>
      <c r="NNP36" s="84"/>
      <c r="NNQ36" s="84"/>
      <c r="NNR36" s="84"/>
      <c r="NNS36" s="84"/>
      <c r="NNT36" s="84"/>
      <c r="NNU36" s="84"/>
      <c r="NNV36" s="84"/>
      <c r="NNW36" s="84"/>
      <c r="NNX36" s="84"/>
      <c r="NNY36" s="84"/>
      <c r="NNZ36" s="84"/>
      <c r="NOA36" s="84"/>
      <c r="NOB36" s="84"/>
      <c r="NOC36" s="84"/>
      <c r="NOD36" s="84"/>
      <c r="NOE36" s="84"/>
      <c r="NOF36" s="84"/>
      <c r="NOG36" s="84"/>
      <c r="NOH36" s="84"/>
      <c r="NOI36" s="84"/>
      <c r="NOJ36" s="84"/>
      <c r="NOK36" s="84"/>
      <c r="NOL36" s="84"/>
      <c r="NOM36" s="84"/>
      <c r="NON36" s="84"/>
      <c r="NOO36" s="84"/>
      <c r="NOP36" s="84"/>
      <c r="NOQ36" s="84"/>
      <c r="NOR36" s="84"/>
      <c r="NOS36" s="84"/>
      <c r="NOT36" s="84"/>
      <c r="NOU36" s="84"/>
      <c r="NOV36" s="84"/>
      <c r="NOW36" s="84"/>
      <c r="NOX36" s="84"/>
      <c r="NOY36" s="84"/>
      <c r="NOZ36" s="84"/>
      <c r="NPA36" s="84"/>
      <c r="NPB36" s="84"/>
      <c r="NPC36" s="84"/>
      <c r="NPD36" s="84"/>
      <c r="NPE36" s="84"/>
      <c r="NPF36" s="84"/>
      <c r="NPG36" s="84"/>
      <c r="NPH36" s="84"/>
      <c r="NPI36" s="84"/>
      <c r="NPJ36" s="84"/>
      <c r="NPK36" s="84"/>
      <c r="NPL36" s="84"/>
      <c r="NPM36" s="84"/>
      <c r="NPN36" s="84"/>
      <c r="NPO36" s="84"/>
      <c r="NPP36" s="84"/>
      <c r="NPQ36" s="84"/>
      <c r="NPR36" s="84"/>
      <c r="NPS36" s="84"/>
      <c r="NPT36" s="84"/>
      <c r="NPU36" s="84"/>
      <c r="NPV36" s="84"/>
      <c r="NPW36" s="84"/>
      <c r="NPX36" s="84"/>
      <c r="NPY36" s="84"/>
      <c r="NPZ36" s="84"/>
      <c r="NQA36" s="84"/>
      <c r="NQB36" s="84"/>
      <c r="NQC36" s="84"/>
      <c r="NQD36" s="84"/>
      <c r="NQE36" s="84"/>
      <c r="NQF36" s="84"/>
      <c r="NQG36" s="84"/>
      <c r="NQH36" s="84"/>
      <c r="NQI36" s="84"/>
      <c r="NQJ36" s="84"/>
      <c r="NQK36" s="84"/>
      <c r="NQL36" s="84"/>
      <c r="NQM36" s="84"/>
      <c r="NQN36" s="84"/>
      <c r="NQO36" s="84"/>
      <c r="NQP36" s="84"/>
      <c r="NQQ36" s="84"/>
      <c r="NQR36" s="84"/>
      <c r="NQS36" s="84"/>
      <c r="NQT36" s="84"/>
      <c r="NQU36" s="84"/>
      <c r="NQV36" s="84"/>
      <c r="NQW36" s="84"/>
      <c r="NQX36" s="84"/>
      <c r="NQY36" s="84"/>
      <c r="NQZ36" s="84"/>
      <c r="NRA36" s="84"/>
      <c r="NRB36" s="84"/>
      <c r="NRC36" s="84"/>
      <c r="NRD36" s="84"/>
      <c r="NRE36" s="84"/>
      <c r="NRF36" s="84"/>
      <c r="NRG36" s="84"/>
      <c r="NRH36" s="84"/>
      <c r="NRI36" s="84"/>
      <c r="NRJ36" s="84"/>
      <c r="NRK36" s="84"/>
      <c r="NRL36" s="84"/>
      <c r="NRM36" s="84"/>
      <c r="NRN36" s="84"/>
      <c r="NRO36" s="84"/>
      <c r="NRP36" s="84"/>
      <c r="NRQ36" s="84"/>
      <c r="NRR36" s="84"/>
      <c r="NRS36" s="84"/>
      <c r="NRT36" s="84"/>
      <c r="NRU36" s="84"/>
      <c r="NRV36" s="84"/>
      <c r="NRW36" s="84"/>
      <c r="NRX36" s="84"/>
      <c r="NRY36" s="84"/>
      <c r="NRZ36" s="84"/>
      <c r="NSA36" s="84"/>
      <c r="NSB36" s="84"/>
      <c r="NSC36" s="84"/>
      <c r="NSD36" s="84"/>
      <c r="NSE36" s="84"/>
      <c r="NSF36" s="84"/>
      <c r="NSG36" s="84"/>
      <c r="NSH36" s="84"/>
      <c r="NSI36" s="84"/>
      <c r="NSJ36" s="84"/>
      <c r="NSK36" s="84"/>
      <c r="NSL36" s="84"/>
      <c r="NSM36" s="84"/>
      <c r="NSN36" s="84"/>
      <c r="NSO36" s="84"/>
      <c r="NSP36" s="84"/>
      <c r="NSQ36" s="84"/>
      <c r="NSR36" s="84"/>
      <c r="NSS36" s="84"/>
      <c r="NST36" s="84"/>
      <c r="NSU36" s="84"/>
      <c r="NSV36" s="84"/>
      <c r="NSW36" s="84"/>
      <c r="NSX36" s="84"/>
      <c r="NSY36" s="84"/>
      <c r="NSZ36" s="84"/>
      <c r="NTA36" s="84"/>
      <c r="NTB36" s="84"/>
      <c r="NTC36" s="84"/>
      <c r="NTD36" s="84"/>
      <c r="NTE36" s="84"/>
      <c r="NTF36" s="84"/>
      <c r="NTG36" s="84"/>
      <c r="NTH36" s="84"/>
      <c r="NTI36" s="84"/>
      <c r="NTJ36" s="84"/>
      <c r="NTK36" s="84"/>
      <c r="NTL36" s="84"/>
      <c r="NTM36" s="84"/>
      <c r="NTN36" s="84"/>
      <c r="NTO36" s="84"/>
      <c r="NTP36" s="84"/>
      <c r="NTQ36" s="84"/>
      <c r="NTR36" s="84"/>
      <c r="NTS36" s="84"/>
      <c r="NTT36" s="84"/>
      <c r="NTU36" s="84"/>
      <c r="NTV36" s="84"/>
      <c r="NTW36" s="84"/>
      <c r="NTX36" s="84"/>
      <c r="NTY36" s="84"/>
      <c r="NTZ36" s="84"/>
      <c r="NUA36" s="84"/>
      <c r="NUB36" s="84"/>
      <c r="NUC36" s="84"/>
      <c r="NUD36" s="84"/>
      <c r="NUE36" s="84"/>
      <c r="NUF36" s="84"/>
      <c r="NUG36" s="84"/>
      <c r="NUH36" s="84"/>
      <c r="NUI36" s="84"/>
      <c r="NUJ36" s="84"/>
      <c r="NUK36" s="84"/>
      <c r="NUL36" s="84"/>
      <c r="NUM36" s="84"/>
      <c r="NUN36" s="84"/>
      <c r="NUO36" s="84"/>
      <c r="NUP36" s="84"/>
      <c r="NUQ36" s="84"/>
      <c r="NUR36" s="84"/>
      <c r="NUS36" s="84"/>
      <c r="NUT36" s="84"/>
      <c r="NUU36" s="84"/>
      <c r="NUV36" s="84"/>
      <c r="NUW36" s="84"/>
      <c r="NUX36" s="84"/>
      <c r="NUY36" s="84"/>
      <c r="NUZ36" s="84"/>
      <c r="NVA36" s="84"/>
      <c r="NVB36" s="84"/>
      <c r="NVC36" s="84"/>
      <c r="NVD36" s="84"/>
      <c r="NVE36" s="84"/>
      <c r="NVF36" s="84"/>
      <c r="NVG36" s="84"/>
      <c r="NVH36" s="84"/>
      <c r="NVI36" s="84"/>
      <c r="NVJ36" s="84"/>
      <c r="NVK36" s="84"/>
      <c r="NVL36" s="84"/>
      <c r="NVM36" s="84"/>
      <c r="NVN36" s="84"/>
      <c r="NVO36" s="84"/>
      <c r="NVP36" s="84"/>
      <c r="NVQ36" s="84"/>
      <c r="NVR36" s="84"/>
      <c r="NVS36" s="84"/>
      <c r="NVT36" s="84"/>
      <c r="NVU36" s="84"/>
      <c r="NVV36" s="84"/>
      <c r="NVW36" s="84"/>
      <c r="NVX36" s="84"/>
      <c r="NVY36" s="84"/>
      <c r="NVZ36" s="84"/>
      <c r="NWA36" s="84"/>
      <c r="NWB36" s="84"/>
      <c r="NWC36" s="84"/>
      <c r="NWD36" s="84"/>
      <c r="NWE36" s="84"/>
      <c r="NWF36" s="84"/>
      <c r="NWG36" s="84"/>
      <c r="NWH36" s="84"/>
      <c r="NWI36" s="84"/>
      <c r="NWJ36" s="84"/>
      <c r="NWK36" s="84"/>
      <c r="NWL36" s="84"/>
      <c r="NWM36" s="84"/>
      <c r="NWN36" s="84"/>
      <c r="NWO36" s="84"/>
      <c r="NWP36" s="84"/>
      <c r="NWQ36" s="84"/>
      <c r="NWR36" s="84"/>
      <c r="NWS36" s="84"/>
      <c r="NWT36" s="84"/>
      <c r="NWU36" s="84"/>
      <c r="NWV36" s="84"/>
      <c r="NWW36" s="84"/>
      <c r="NWX36" s="84"/>
      <c r="NWY36" s="84"/>
      <c r="NWZ36" s="84"/>
      <c r="NXA36" s="84"/>
      <c r="NXB36" s="84"/>
      <c r="NXC36" s="84"/>
      <c r="NXD36" s="84"/>
      <c r="NXE36" s="84"/>
      <c r="NXF36" s="84"/>
      <c r="NXG36" s="84"/>
      <c r="NXH36" s="84"/>
      <c r="NXI36" s="84"/>
      <c r="NXJ36" s="84"/>
      <c r="NXK36" s="84"/>
      <c r="NXL36" s="84"/>
      <c r="NXM36" s="84"/>
      <c r="NXN36" s="84"/>
      <c r="NXO36" s="84"/>
      <c r="NXP36" s="84"/>
      <c r="NXQ36" s="84"/>
      <c r="NXR36" s="84"/>
      <c r="NXS36" s="84"/>
      <c r="NXT36" s="84"/>
      <c r="NXU36" s="84"/>
      <c r="NXV36" s="84"/>
      <c r="NXW36" s="84"/>
      <c r="NXX36" s="84"/>
      <c r="NXY36" s="84"/>
      <c r="NXZ36" s="84"/>
      <c r="NYA36" s="84"/>
      <c r="NYB36" s="84"/>
      <c r="NYC36" s="84"/>
      <c r="NYD36" s="84"/>
      <c r="NYE36" s="84"/>
      <c r="NYF36" s="84"/>
      <c r="NYG36" s="84"/>
      <c r="NYH36" s="84"/>
      <c r="NYI36" s="84"/>
      <c r="NYJ36" s="84"/>
      <c r="NYK36" s="84"/>
      <c r="NYL36" s="84"/>
      <c r="NYM36" s="84"/>
      <c r="NYN36" s="84"/>
      <c r="NYO36" s="84"/>
      <c r="NYP36" s="84"/>
      <c r="NYQ36" s="84"/>
      <c r="NYR36" s="84"/>
      <c r="NYS36" s="84"/>
      <c r="NYT36" s="84"/>
      <c r="NYU36" s="84"/>
      <c r="NYV36" s="84"/>
      <c r="NYW36" s="84"/>
      <c r="NYX36" s="84"/>
      <c r="NYY36" s="84"/>
      <c r="NYZ36" s="84"/>
      <c r="NZA36" s="84"/>
      <c r="NZB36" s="84"/>
      <c r="NZC36" s="84"/>
      <c r="NZD36" s="84"/>
      <c r="NZE36" s="84"/>
      <c r="NZF36" s="84"/>
      <c r="NZG36" s="84"/>
      <c r="NZH36" s="84"/>
      <c r="NZI36" s="84"/>
      <c r="NZJ36" s="84"/>
      <c r="NZK36" s="84"/>
      <c r="NZL36" s="84"/>
      <c r="NZM36" s="84"/>
      <c r="NZN36" s="84"/>
      <c r="NZO36" s="84"/>
      <c r="NZP36" s="84"/>
      <c r="NZQ36" s="84"/>
      <c r="NZR36" s="84"/>
      <c r="NZS36" s="84"/>
      <c r="NZT36" s="84"/>
      <c r="NZU36" s="84"/>
      <c r="NZV36" s="84"/>
      <c r="NZW36" s="84"/>
      <c r="NZX36" s="84"/>
      <c r="NZY36" s="84"/>
      <c r="NZZ36" s="84"/>
      <c r="OAA36" s="84"/>
      <c r="OAB36" s="84"/>
      <c r="OAC36" s="84"/>
      <c r="OAD36" s="84"/>
      <c r="OAE36" s="84"/>
      <c r="OAF36" s="84"/>
      <c r="OAG36" s="84"/>
      <c r="OAH36" s="84"/>
      <c r="OAI36" s="84"/>
      <c r="OAJ36" s="84"/>
      <c r="OAK36" s="84"/>
      <c r="OAL36" s="84"/>
      <c r="OAM36" s="84"/>
      <c r="OAN36" s="84"/>
      <c r="OAO36" s="84"/>
      <c r="OAP36" s="84"/>
      <c r="OAQ36" s="84"/>
      <c r="OAR36" s="84"/>
      <c r="OAS36" s="84"/>
      <c r="OAT36" s="84"/>
      <c r="OAU36" s="84"/>
      <c r="OAV36" s="84"/>
      <c r="OAW36" s="84"/>
      <c r="OAX36" s="84"/>
      <c r="OAY36" s="84"/>
      <c r="OAZ36" s="84"/>
      <c r="OBA36" s="84"/>
      <c r="OBB36" s="84"/>
      <c r="OBC36" s="84"/>
      <c r="OBD36" s="84"/>
      <c r="OBE36" s="84"/>
      <c r="OBF36" s="84"/>
      <c r="OBG36" s="84"/>
      <c r="OBH36" s="84"/>
      <c r="OBI36" s="84"/>
      <c r="OBJ36" s="84"/>
      <c r="OBK36" s="84"/>
      <c r="OBL36" s="84"/>
      <c r="OBM36" s="84"/>
      <c r="OBN36" s="84"/>
      <c r="OBO36" s="84"/>
      <c r="OBP36" s="84"/>
      <c r="OBQ36" s="84"/>
      <c r="OBR36" s="84"/>
      <c r="OBS36" s="84"/>
      <c r="OBT36" s="84"/>
      <c r="OBU36" s="84"/>
      <c r="OBV36" s="84"/>
      <c r="OBW36" s="84"/>
      <c r="OBX36" s="84"/>
      <c r="OBY36" s="84"/>
      <c r="OBZ36" s="84"/>
      <c r="OCA36" s="84"/>
      <c r="OCB36" s="84"/>
      <c r="OCC36" s="84"/>
      <c r="OCD36" s="84"/>
      <c r="OCE36" s="84"/>
      <c r="OCF36" s="84"/>
      <c r="OCG36" s="84"/>
      <c r="OCH36" s="84"/>
      <c r="OCI36" s="84"/>
      <c r="OCJ36" s="84"/>
      <c r="OCK36" s="84"/>
      <c r="OCL36" s="84"/>
      <c r="OCM36" s="84"/>
      <c r="OCN36" s="84"/>
      <c r="OCO36" s="84"/>
      <c r="OCP36" s="84"/>
      <c r="OCQ36" s="84"/>
      <c r="OCR36" s="84"/>
      <c r="OCS36" s="84"/>
      <c r="OCT36" s="84"/>
      <c r="OCU36" s="84"/>
      <c r="OCV36" s="84"/>
      <c r="OCW36" s="84"/>
      <c r="OCX36" s="84"/>
      <c r="OCY36" s="84"/>
      <c r="OCZ36" s="84"/>
      <c r="ODA36" s="84"/>
      <c r="ODB36" s="84"/>
      <c r="ODC36" s="84"/>
      <c r="ODD36" s="84"/>
      <c r="ODE36" s="84"/>
      <c r="ODF36" s="84"/>
      <c r="ODG36" s="84"/>
      <c r="ODH36" s="84"/>
      <c r="ODI36" s="84"/>
      <c r="ODJ36" s="84"/>
      <c r="ODK36" s="84"/>
      <c r="ODL36" s="84"/>
      <c r="ODM36" s="84"/>
      <c r="ODN36" s="84"/>
      <c r="ODO36" s="84"/>
      <c r="ODP36" s="84"/>
      <c r="ODQ36" s="84"/>
      <c r="ODR36" s="84"/>
      <c r="ODS36" s="84"/>
      <c r="ODT36" s="84"/>
      <c r="ODU36" s="84"/>
      <c r="ODV36" s="84"/>
      <c r="ODW36" s="84"/>
      <c r="ODX36" s="84"/>
      <c r="ODY36" s="84"/>
      <c r="ODZ36" s="84"/>
      <c r="OEA36" s="84"/>
      <c r="OEB36" s="84"/>
      <c r="OEC36" s="84"/>
      <c r="OED36" s="84"/>
      <c r="OEE36" s="84"/>
      <c r="OEF36" s="84"/>
      <c r="OEG36" s="84"/>
      <c r="OEH36" s="84"/>
      <c r="OEI36" s="84"/>
      <c r="OEJ36" s="84"/>
      <c r="OEK36" s="84"/>
      <c r="OEL36" s="84"/>
      <c r="OEM36" s="84"/>
      <c r="OEN36" s="84"/>
      <c r="OEO36" s="84"/>
      <c r="OEP36" s="84"/>
      <c r="OEQ36" s="84"/>
      <c r="OER36" s="84"/>
      <c r="OES36" s="84"/>
      <c r="OET36" s="84"/>
      <c r="OEU36" s="84"/>
      <c r="OEV36" s="84"/>
      <c r="OEW36" s="84"/>
      <c r="OEX36" s="84"/>
      <c r="OEY36" s="84"/>
      <c r="OEZ36" s="84"/>
      <c r="OFA36" s="84"/>
      <c r="OFB36" s="84"/>
      <c r="OFC36" s="84"/>
      <c r="OFD36" s="84"/>
      <c r="OFE36" s="84"/>
      <c r="OFF36" s="84"/>
      <c r="OFG36" s="84"/>
      <c r="OFH36" s="84"/>
      <c r="OFI36" s="84"/>
      <c r="OFJ36" s="84"/>
      <c r="OFK36" s="84"/>
      <c r="OFL36" s="84"/>
      <c r="OFM36" s="84"/>
      <c r="OFN36" s="84"/>
      <c r="OFO36" s="84"/>
      <c r="OFP36" s="84"/>
      <c r="OFQ36" s="84"/>
      <c r="OFR36" s="84"/>
      <c r="OFS36" s="84"/>
      <c r="OFT36" s="84"/>
      <c r="OFU36" s="84"/>
      <c r="OFV36" s="84"/>
      <c r="OFW36" s="84"/>
      <c r="OFX36" s="84"/>
      <c r="OFY36" s="84"/>
      <c r="OFZ36" s="84"/>
      <c r="OGA36" s="84"/>
      <c r="OGB36" s="84"/>
      <c r="OGC36" s="84"/>
      <c r="OGD36" s="84"/>
      <c r="OGE36" s="84"/>
      <c r="OGF36" s="84"/>
      <c r="OGG36" s="84"/>
      <c r="OGH36" s="84"/>
      <c r="OGI36" s="84"/>
      <c r="OGJ36" s="84"/>
      <c r="OGK36" s="84"/>
      <c r="OGL36" s="84"/>
      <c r="OGM36" s="84"/>
      <c r="OGN36" s="84"/>
      <c r="OGO36" s="84"/>
      <c r="OGP36" s="84"/>
      <c r="OGQ36" s="84"/>
      <c r="OGR36" s="84"/>
      <c r="OGS36" s="84"/>
      <c r="OGT36" s="84"/>
      <c r="OGU36" s="84"/>
      <c r="OGV36" s="84"/>
      <c r="OGW36" s="84"/>
      <c r="OGX36" s="84"/>
      <c r="OGY36" s="84"/>
      <c r="OGZ36" s="84"/>
      <c r="OHA36" s="84"/>
      <c r="OHB36" s="84"/>
      <c r="OHC36" s="84"/>
      <c r="OHD36" s="84"/>
      <c r="OHE36" s="84"/>
      <c r="OHF36" s="84"/>
      <c r="OHG36" s="84"/>
      <c r="OHH36" s="84"/>
      <c r="OHI36" s="84"/>
      <c r="OHJ36" s="84"/>
      <c r="OHK36" s="84"/>
      <c r="OHL36" s="84"/>
      <c r="OHM36" s="84"/>
      <c r="OHN36" s="84"/>
      <c r="OHO36" s="84"/>
      <c r="OHP36" s="84"/>
      <c r="OHQ36" s="84"/>
      <c r="OHR36" s="84"/>
      <c r="OHS36" s="84"/>
      <c r="OHT36" s="84"/>
      <c r="OHU36" s="84"/>
      <c r="OHV36" s="84"/>
      <c r="OHW36" s="84"/>
      <c r="OHX36" s="84"/>
      <c r="OHY36" s="84"/>
      <c r="OHZ36" s="84"/>
      <c r="OIA36" s="84"/>
      <c r="OIB36" s="84"/>
      <c r="OIC36" s="84"/>
      <c r="OID36" s="84"/>
      <c r="OIE36" s="84"/>
      <c r="OIF36" s="84"/>
      <c r="OIG36" s="84"/>
      <c r="OIH36" s="84"/>
      <c r="OII36" s="84"/>
      <c r="OIJ36" s="84"/>
      <c r="OIK36" s="84"/>
      <c r="OIL36" s="84"/>
      <c r="OIM36" s="84"/>
      <c r="OIN36" s="84"/>
      <c r="OIO36" s="84"/>
      <c r="OIP36" s="84"/>
      <c r="OIQ36" s="84"/>
      <c r="OIR36" s="84"/>
      <c r="OIS36" s="84"/>
      <c r="OIT36" s="84"/>
      <c r="OIU36" s="84"/>
      <c r="OIV36" s="84"/>
      <c r="OIW36" s="84"/>
      <c r="OIX36" s="84"/>
      <c r="OIY36" s="84"/>
      <c r="OIZ36" s="84"/>
      <c r="OJA36" s="84"/>
      <c r="OJB36" s="84"/>
      <c r="OJC36" s="84"/>
      <c r="OJD36" s="84"/>
      <c r="OJE36" s="84"/>
      <c r="OJF36" s="84"/>
      <c r="OJG36" s="84"/>
      <c r="OJH36" s="84"/>
      <c r="OJI36" s="84"/>
      <c r="OJJ36" s="84"/>
      <c r="OJK36" s="84"/>
      <c r="OJL36" s="84"/>
      <c r="OJM36" s="84"/>
      <c r="OJN36" s="84"/>
      <c r="OJO36" s="84"/>
      <c r="OJP36" s="84"/>
      <c r="OJQ36" s="84"/>
      <c r="OJR36" s="84"/>
      <c r="OJS36" s="84"/>
      <c r="OJT36" s="84"/>
      <c r="OJU36" s="84"/>
      <c r="OJV36" s="84"/>
      <c r="OJW36" s="84"/>
      <c r="OJX36" s="84"/>
      <c r="OJY36" s="84"/>
      <c r="OJZ36" s="84"/>
      <c r="OKA36" s="84"/>
      <c r="OKB36" s="84"/>
      <c r="OKC36" s="84"/>
      <c r="OKD36" s="84"/>
      <c r="OKE36" s="84"/>
      <c r="OKF36" s="84"/>
      <c r="OKG36" s="84"/>
      <c r="OKH36" s="84"/>
      <c r="OKI36" s="84"/>
      <c r="OKJ36" s="84"/>
      <c r="OKK36" s="84"/>
      <c r="OKL36" s="84"/>
      <c r="OKM36" s="84"/>
      <c r="OKN36" s="84"/>
      <c r="OKO36" s="84"/>
      <c r="OKP36" s="84"/>
      <c r="OKQ36" s="84"/>
      <c r="OKR36" s="84"/>
      <c r="OKS36" s="84"/>
      <c r="OKT36" s="84"/>
      <c r="OKU36" s="84"/>
      <c r="OKV36" s="84"/>
      <c r="OKW36" s="84"/>
      <c r="OKX36" s="84"/>
      <c r="OKY36" s="84"/>
      <c r="OKZ36" s="84"/>
      <c r="OLA36" s="84"/>
      <c r="OLB36" s="84"/>
      <c r="OLC36" s="84"/>
      <c r="OLD36" s="84"/>
      <c r="OLE36" s="84"/>
      <c r="OLF36" s="84"/>
      <c r="OLG36" s="84"/>
      <c r="OLH36" s="84"/>
      <c r="OLI36" s="84"/>
      <c r="OLJ36" s="84"/>
      <c r="OLK36" s="84"/>
      <c r="OLL36" s="84"/>
      <c r="OLM36" s="84"/>
      <c r="OLN36" s="84"/>
      <c r="OLO36" s="84"/>
      <c r="OLP36" s="84"/>
      <c r="OLQ36" s="84"/>
      <c r="OLR36" s="84"/>
      <c r="OLS36" s="84"/>
      <c r="OLT36" s="84"/>
      <c r="OLU36" s="84"/>
      <c r="OLV36" s="84"/>
      <c r="OLW36" s="84"/>
      <c r="OLX36" s="84"/>
      <c r="OLY36" s="84"/>
      <c r="OLZ36" s="84"/>
      <c r="OMA36" s="84"/>
      <c r="OMB36" s="84"/>
      <c r="OMC36" s="84"/>
      <c r="OMD36" s="84"/>
      <c r="OME36" s="84"/>
      <c r="OMF36" s="84"/>
      <c r="OMG36" s="84"/>
      <c r="OMH36" s="84"/>
      <c r="OMI36" s="84"/>
      <c r="OMJ36" s="84"/>
      <c r="OMK36" s="84"/>
      <c r="OML36" s="84"/>
      <c r="OMM36" s="84"/>
      <c r="OMN36" s="84"/>
      <c r="OMO36" s="84"/>
      <c r="OMP36" s="84"/>
      <c r="OMQ36" s="84"/>
      <c r="OMR36" s="84"/>
      <c r="OMS36" s="84"/>
      <c r="OMT36" s="84"/>
      <c r="OMU36" s="84"/>
      <c r="OMV36" s="84"/>
      <c r="OMW36" s="84"/>
      <c r="OMX36" s="84"/>
      <c r="OMY36" s="84"/>
      <c r="OMZ36" s="84"/>
      <c r="ONA36" s="84"/>
      <c r="ONB36" s="84"/>
      <c r="ONC36" s="84"/>
      <c r="OND36" s="84"/>
      <c r="ONE36" s="84"/>
      <c r="ONF36" s="84"/>
      <c r="ONG36" s="84"/>
      <c r="ONH36" s="84"/>
      <c r="ONI36" s="84"/>
      <c r="ONJ36" s="84"/>
      <c r="ONK36" s="84"/>
      <c r="ONL36" s="84"/>
      <c r="ONM36" s="84"/>
      <c r="ONN36" s="84"/>
      <c r="ONO36" s="84"/>
      <c r="ONP36" s="84"/>
      <c r="ONQ36" s="84"/>
      <c r="ONR36" s="84"/>
      <c r="ONS36" s="84"/>
      <c r="ONT36" s="84"/>
      <c r="ONU36" s="84"/>
      <c r="ONV36" s="84"/>
      <c r="ONW36" s="84"/>
      <c r="ONX36" s="84"/>
      <c r="ONY36" s="84"/>
      <c r="ONZ36" s="84"/>
      <c r="OOA36" s="84"/>
      <c r="OOB36" s="84"/>
      <c r="OOC36" s="84"/>
      <c r="OOD36" s="84"/>
      <c r="OOE36" s="84"/>
      <c r="OOF36" s="84"/>
      <c r="OOG36" s="84"/>
      <c r="OOH36" s="84"/>
      <c r="OOI36" s="84"/>
      <c r="OOJ36" s="84"/>
      <c r="OOK36" s="84"/>
      <c r="OOL36" s="84"/>
      <c r="OOM36" s="84"/>
      <c r="OON36" s="84"/>
      <c r="OOO36" s="84"/>
      <c r="OOP36" s="84"/>
      <c r="OOQ36" s="84"/>
      <c r="OOR36" s="84"/>
      <c r="OOS36" s="84"/>
      <c r="OOT36" s="84"/>
      <c r="OOU36" s="84"/>
      <c r="OOV36" s="84"/>
      <c r="OOW36" s="84"/>
      <c r="OOX36" s="84"/>
      <c r="OOY36" s="84"/>
      <c r="OOZ36" s="84"/>
      <c r="OPA36" s="84"/>
      <c r="OPB36" s="84"/>
      <c r="OPC36" s="84"/>
      <c r="OPD36" s="84"/>
      <c r="OPE36" s="84"/>
      <c r="OPF36" s="84"/>
      <c r="OPG36" s="84"/>
      <c r="OPH36" s="84"/>
      <c r="OPI36" s="84"/>
      <c r="OPJ36" s="84"/>
      <c r="OPK36" s="84"/>
      <c r="OPL36" s="84"/>
      <c r="OPM36" s="84"/>
      <c r="OPN36" s="84"/>
      <c r="OPO36" s="84"/>
      <c r="OPP36" s="84"/>
      <c r="OPQ36" s="84"/>
      <c r="OPR36" s="84"/>
      <c r="OPS36" s="84"/>
      <c r="OPT36" s="84"/>
      <c r="OPU36" s="84"/>
      <c r="OPV36" s="84"/>
      <c r="OPW36" s="84"/>
      <c r="OPX36" s="84"/>
      <c r="OPY36" s="84"/>
      <c r="OPZ36" s="84"/>
      <c r="OQA36" s="84"/>
      <c r="OQB36" s="84"/>
      <c r="OQC36" s="84"/>
      <c r="OQD36" s="84"/>
      <c r="OQE36" s="84"/>
      <c r="OQF36" s="84"/>
      <c r="OQG36" s="84"/>
      <c r="OQH36" s="84"/>
      <c r="OQI36" s="84"/>
      <c r="OQJ36" s="84"/>
      <c r="OQK36" s="84"/>
      <c r="OQL36" s="84"/>
      <c r="OQM36" s="84"/>
      <c r="OQN36" s="84"/>
      <c r="OQO36" s="84"/>
      <c r="OQP36" s="84"/>
      <c r="OQQ36" s="84"/>
      <c r="OQR36" s="84"/>
      <c r="OQS36" s="84"/>
      <c r="OQT36" s="84"/>
      <c r="OQU36" s="84"/>
      <c r="OQV36" s="84"/>
      <c r="OQW36" s="84"/>
      <c r="OQX36" s="84"/>
      <c r="OQY36" s="84"/>
      <c r="OQZ36" s="84"/>
      <c r="ORA36" s="84"/>
      <c r="ORB36" s="84"/>
      <c r="ORC36" s="84"/>
      <c r="ORD36" s="84"/>
      <c r="ORE36" s="84"/>
      <c r="ORF36" s="84"/>
      <c r="ORG36" s="84"/>
      <c r="ORH36" s="84"/>
      <c r="ORI36" s="84"/>
      <c r="ORJ36" s="84"/>
      <c r="ORK36" s="84"/>
      <c r="ORL36" s="84"/>
      <c r="ORM36" s="84"/>
      <c r="ORN36" s="84"/>
      <c r="ORO36" s="84"/>
      <c r="ORP36" s="84"/>
      <c r="ORQ36" s="84"/>
      <c r="ORR36" s="84"/>
      <c r="ORS36" s="84"/>
      <c r="ORT36" s="84"/>
      <c r="ORU36" s="84"/>
      <c r="ORV36" s="84"/>
      <c r="ORW36" s="84"/>
      <c r="ORX36" s="84"/>
      <c r="ORY36" s="84"/>
      <c r="ORZ36" s="84"/>
      <c r="OSA36" s="84"/>
      <c r="OSB36" s="84"/>
      <c r="OSC36" s="84"/>
      <c r="OSD36" s="84"/>
      <c r="OSE36" s="84"/>
      <c r="OSF36" s="84"/>
      <c r="OSG36" s="84"/>
      <c r="OSH36" s="84"/>
      <c r="OSI36" s="84"/>
      <c r="OSJ36" s="84"/>
      <c r="OSK36" s="84"/>
      <c r="OSL36" s="84"/>
      <c r="OSM36" s="84"/>
      <c r="OSN36" s="84"/>
      <c r="OSO36" s="84"/>
      <c r="OSP36" s="84"/>
      <c r="OSQ36" s="84"/>
      <c r="OSR36" s="84"/>
      <c r="OSS36" s="84"/>
      <c r="OST36" s="84"/>
      <c r="OSU36" s="84"/>
      <c r="OSV36" s="84"/>
      <c r="OSW36" s="84"/>
      <c r="OSX36" s="84"/>
      <c r="OSY36" s="84"/>
      <c r="OSZ36" s="84"/>
      <c r="OTA36" s="84"/>
      <c r="OTB36" s="84"/>
      <c r="OTC36" s="84"/>
      <c r="OTD36" s="84"/>
      <c r="OTE36" s="84"/>
      <c r="OTF36" s="84"/>
      <c r="OTG36" s="84"/>
      <c r="OTH36" s="84"/>
      <c r="OTI36" s="84"/>
      <c r="OTJ36" s="84"/>
      <c r="OTK36" s="84"/>
      <c r="OTL36" s="84"/>
      <c r="OTM36" s="84"/>
      <c r="OTN36" s="84"/>
      <c r="OTO36" s="84"/>
      <c r="OTP36" s="84"/>
      <c r="OTQ36" s="84"/>
      <c r="OTR36" s="84"/>
      <c r="OTS36" s="84"/>
      <c r="OTT36" s="84"/>
      <c r="OTU36" s="84"/>
      <c r="OTV36" s="84"/>
      <c r="OTW36" s="84"/>
      <c r="OTX36" s="84"/>
      <c r="OTY36" s="84"/>
      <c r="OTZ36" s="84"/>
      <c r="OUA36" s="84"/>
      <c r="OUB36" s="84"/>
      <c r="OUC36" s="84"/>
      <c r="OUD36" s="84"/>
      <c r="OUE36" s="84"/>
      <c r="OUF36" s="84"/>
      <c r="OUG36" s="84"/>
      <c r="OUH36" s="84"/>
      <c r="OUI36" s="84"/>
      <c r="OUJ36" s="84"/>
      <c r="OUK36" s="84"/>
      <c r="OUL36" s="84"/>
      <c r="OUM36" s="84"/>
      <c r="OUN36" s="84"/>
      <c r="OUO36" s="84"/>
      <c r="OUP36" s="84"/>
      <c r="OUQ36" s="84"/>
      <c r="OUR36" s="84"/>
      <c r="OUS36" s="84"/>
      <c r="OUT36" s="84"/>
      <c r="OUU36" s="84"/>
      <c r="OUV36" s="84"/>
      <c r="OUW36" s="84"/>
      <c r="OUX36" s="84"/>
      <c r="OUY36" s="84"/>
      <c r="OUZ36" s="84"/>
      <c r="OVA36" s="84"/>
      <c r="OVB36" s="84"/>
      <c r="OVC36" s="84"/>
      <c r="OVD36" s="84"/>
      <c r="OVE36" s="84"/>
      <c r="OVF36" s="84"/>
      <c r="OVG36" s="84"/>
      <c r="OVH36" s="84"/>
      <c r="OVI36" s="84"/>
      <c r="OVJ36" s="84"/>
      <c r="OVK36" s="84"/>
      <c r="OVL36" s="84"/>
      <c r="OVM36" s="84"/>
      <c r="OVN36" s="84"/>
      <c r="OVO36" s="84"/>
      <c r="OVP36" s="84"/>
      <c r="OVQ36" s="84"/>
      <c r="OVR36" s="84"/>
      <c r="OVS36" s="84"/>
      <c r="OVT36" s="84"/>
      <c r="OVU36" s="84"/>
      <c r="OVV36" s="84"/>
      <c r="OVW36" s="84"/>
      <c r="OVX36" s="84"/>
      <c r="OVY36" s="84"/>
      <c r="OVZ36" s="84"/>
      <c r="OWA36" s="84"/>
      <c r="OWB36" s="84"/>
      <c r="OWC36" s="84"/>
      <c r="OWD36" s="84"/>
      <c r="OWE36" s="84"/>
      <c r="OWF36" s="84"/>
      <c r="OWG36" s="84"/>
      <c r="OWH36" s="84"/>
      <c r="OWI36" s="84"/>
      <c r="OWJ36" s="84"/>
      <c r="OWK36" s="84"/>
      <c r="OWL36" s="84"/>
      <c r="OWM36" s="84"/>
      <c r="OWN36" s="84"/>
      <c r="OWO36" s="84"/>
      <c r="OWP36" s="84"/>
      <c r="OWQ36" s="84"/>
      <c r="OWR36" s="84"/>
      <c r="OWS36" s="84"/>
      <c r="OWT36" s="84"/>
      <c r="OWU36" s="84"/>
      <c r="OWV36" s="84"/>
      <c r="OWW36" s="84"/>
      <c r="OWX36" s="84"/>
      <c r="OWY36" s="84"/>
      <c r="OWZ36" s="84"/>
      <c r="OXA36" s="84"/>
      <c r="OXB36" s="84"/>
      <c r="OXC36" s="84"/>
      <c r="OXD36" s="84"/>
      <c r="OXE36" s="84"/>
      <c r="OXF36" s="84"/>
      <c r="OXG36" s="84"/>
      <c r="OXH36" s="84"/>
      <c r="OXI36" s="84"/>
      <c r="OXJ36" s="84"/>
      <c r="OXK36" s="84"/>
      <c r="OXL36" s="84"/>
      <c r="OXM36" s="84"/>
      <c r="OXN36" s="84"/>
      <c r="OXO36" s="84"/>
      <c r="OXP36" s="84"/>
      <c r="OXQ36" s="84"/>
      <c r="OXR36" s="84"/>
      <c r="OXS36" s="84"/>
      <c r="OXT36" s="84"/>
      <c r="OXU36" s="84"/>
      <c r="OXV36" s="84"/>
      <c r="OXW36" s="84"/>
      <c r="OXX36" s="84"/>
      <c r="OXY36" s="84"/>
      <c r="OXZ36" s="84"/>
      <c r="OYA36" s="84"/>
      <c r="OYB36" s="84"/>
      <c r="OYC36" s="84"/>
      <c r="OYD36" s="84"/>
      <c r="OYE36" s="84"/>
      <c r="OYF36" s="84"/>
      <c r="OYG36" s="84"/>
      <c r="OYH36" s="84"/>
      <c r="OYI36" s="84"/>
      <c r="OYJ36" s="84"/>
      <c r="OYK36" s="84"/>
      <c r="OYL36" s="84"/>
      <c r="OYM36" s="84"/>
      <c r="OYN36" s="84"/>
      <c r="OYO36" s="84"/>
      <c r="OYP36" s="84"/>
      <c r="OYQ36" s="84"/>
      <c r="OYR36" s="84"/>
      <c r="OYS36" s="84"/>
      <c r="OYT36" s="84"/>
      <c r="OYU36" s="84"/>
      <c r="OYV36" s="84"/>
      <c r="OYW36" s="84"/>
      <c r="OYX36" s="84"/>
      <c r="OYY36" s="84"/>
      <c r="OYZ36" s="84"/>
      <c r="OZA36" s="84"/>
      <c r="OZB36" s="84"/>
      <c r="OZC36" s="84"/>
      <c r="OZD36" s="84"/>
      <c r="OZE36" s="84"/>
      <c r="OZF36" s="84"/>
      <c r="OZG36" s="84"/>
      <c r="OZH36" s="84"/>
      <c r="OZI36" s="84"/>
      <c r="OZJ36" s="84"/>
      <c r="OZK36" s="84"/>
      <c r="OZL36" s="84"/>
      <c r="OZM36" s="84"/>
      <c r="OZN36" s="84"/>
      <c r="OZO36" s="84"/>
      <c r="OZP36" s="84"/>
      <c r="OZQ36" s="84"/>
      <c r="OZR36" s="84"/>
      <c r="OZS36" s="84"/>
      <c r="OZT36" s="84"/>
      <c r="OZU36" s="84"/>
      <c r="OZV36" s="84"/>
      <c r="OZW36" s="84"/>
      <c r="OZX36" s="84"/>
      <c r="OZY36" s="84"/>
      <c r="OZZ36" s="84"/>
      <c r="PAA36" s="84"/>
      <c r="PAB36" s="84"/>
      <c r="PAC36" s="84"/>
      <c r="PAD36" s="84"/>
      <c r="PAE36" s="84"/>
      <c r="PAF36" s="84"/>
      <c r="PAG36" s="84"/>
      <c r="PAH36" s="84"/>
      <c r="PAI36" s="84"/>
      <c r="PAJ36" s="84"/>
      <c r="PAK36" s="84"/>
      <c r="PAL36" s="84"/>
      <c r="PAM36" s="84"/>
      <c r="PAN36" s="84"/>
      <c r="PAO36" s="84"/>
      <c r="PAP36" s="84"/>
      <c r="PAQ36" s="84"/>
      <c r="PAR36" s="84"/>
      <c r="PAS36" s="84"/>
      <c r="PAT36" s="84"/>
      <c r="PAU36" s="84"/>
      <c r="PAV36" s="84"/>
      <c r="PAW36" s="84"/>
      <c r="PAX36" s="84"/>
      <c r="PAY36" s="84"/>
      <c r="PAZ36" s="84"/>
      <c r="PBA36" s="84"/>
      <c r="PBB36" s="84"/>
      <c r="PBC36" s="84"/>
      <c r="PBD36" s="84"/>
      <c r="PBE36" s="84"/>
      <c r="PBF36" s="84"/>
      <c r="PBG36" s="84"/>
      <c r="PBH36" s="84"/>
      <c r="PBI36" s="84"/>
      <c r="PBJ36" s="84"/>
      <c r="PBK36" s="84"/>
      <c r="PBL36" s="84"/>
      <c r="PBM36" s="84"/>
      <c r="PBN36" s="84"/>
      <c r="PBO36" s="84"/>
      <c r="PBP36" s="84"/>
      <c r="PBQ36" s="84"/>
      <c r="PBR36" s="84"/>
      <c r="PBS36" s="84"/>
      <c r="PBT36" s="84"/>
      <c r="PBU36" s="84"/>
      <c r="PBV36" s="84"/>
      <c r="PBW36" s="84"/>
      <c r="PBX36" s="84"/>
      <c r="PBY36" s="84"/>
      <c r="PBZ36" s="84"/>
      <c r="PCA36" s="84"/>
      <c r="PCB36" s="84"/>
      <c r="PCC36" s="84"/>
      <c r="PCD36" s="84"/>
      <c r="PCE36" s="84"/>
      <c r="PCF36" s="84"/>
      <c r="PCG36" s="84"/>
      <c r="PCH36" s="84"/>
      <c r="PCI36" s="84"/>
      <c r="PCJ36" s="84"/>
      <c r="PCK36" s="84"/>
      <c r="PCL36" s="84"/>
      <c r="PCM36" s="84"/>
      <c r="PCN36" s="84"/>
      <c r="PCO36" s="84"/>
      <c r="PCP36" s="84"/>
      <c r="PCQ36" s="84"/>
      <c r="PCR36" s="84"/>
      <c r="PCS36" s="84"/>
      <c r="PCT36" s="84"/>
      <c r="PCU36" s="84"/>
      <c r="PCV36" s="84"/>
      <c r="PCW36" s="84"/>
      <c r="PCX36" s="84"/>
      <c r="PCY36" s="84"/>
      <c r="PCZ36" s="84"/>
      <c r="PDA36" s="84"/>
      <c r="PDB36" s="84"/>
      <c r="PDC36" s="84"/>
      <c r="PDD36" s="84"/>
      <c r="PDE36" s="84"/>
      <c r="PDF36" s="84"/>
      <c r="PDG36" s="84"/>
      <c r="PDH36" s="84"/>
      <c r="PDI36" s="84"/>
      <c r="PDJ36" s="84"/>
      <c r="PDK36" s="84"/>
      <c r="PDL36" s="84"/>
      <c r="PDM36" s="84"/>
      <c r="PDN36" s="84"/>
      <c r="PDO36" s="84"/>
      <c r="PDP36" s="84"/>
      <c r="PDQ36" s="84"/>
      <c r="PDR36" s="84"/>
      <c r="PDS36" s="84"/>
      <c r="PDT36" s="84"/>
      <c r="PDU36" s="84"/>
      <c r="PDV36" s="84"/>
      <c r="PDW36" s="84"/>
      <c r="PDX36" s="84"/>
      <c r="PDY36" s="84"/>
      <c r="PDZ36" s="84"/>
      <c r="PEA36" s="84"/>
      <c r="PEB36" s="84"/>
      <c r="PEC36" s="84"/>
      <c r="PED36" s="84"/>
      <c r="PEE36" s="84"/>
      <c r="PEF36" s="84"/>
      <c r="PEG36" s="84"/>
      <c r="PEH36" s="84"/>
      <c r="PEI36" s="84"/>
      <c r="PEJ36" s="84"/>
      <c r="PEK36" s="84"/>
      <c r="PEL36" s="84"/>
      <c r="PEM36" s="84"/>
      <c r="PEN36" s="84"/>
      <c r="PEO36" s="84"/>
      <c r="PEP36" s="84"/>
      <c r="PEQ36" s="84"/>
      <c r="PER36" s="84"/>
      <c r="PES36" s="84"/>
      <c r="PET36" s="84"/>
      <c r="PEU36" s="84"/>
      <c r="PEV36" s="84"/>
      <c r="PEW36" s="84"/>
      <c r="PEX36" s="84"/>
      <c r="PEY36" s="84"/>
      <c r="PEZ36" s="84"/>
      <c r="PFA36" s="84"/>
      <c r="PFB36" s="84"/>
      <c r="PFC36" s="84"/>
      <c r="PFD36" s="84"/>
      <c r="PFE36" s="84"/>
      <c r="PFF36" s="84"/>
      <c r="PFG36" s="84"/>
      <c r="PFH36" s="84"/>
      <c r="PFI36" s="84"/>
      <c r="PFJ36" s="84"/>
      <c r="PFK36" s="84"/>
      <c r="PFL36" s="84"/>
      <c r="PFM36" s="84"/>
      <c r="PFN36" s="84"/>
      <c r="PFO36" s="84"/>
      <c r="PFP36" s="84"/>
      <c r="PFQ36" s="84"/>
      <c r="PFR36" s="84"/>
      <c r="PFS36" s="84"/>
      <c r="PFT36" s="84"/>
      <c r="PFU36" s="84"/>
      <c r="PFV36" s="84"/>
      <c r="PFW36" s="84"/>
      <c r="PFX36" s="84"/>
      <c r="PFY36" s="84"/>
      <c r="PFZ36" s="84"/>
      <c r="PGA36" s="84"/>
      <c r="PGB36" s="84"/>
      <c r="PGC36" s="84"/>
      <c r="PGD36" s="84"/>
      <c r="PGE36" s="84"/>
      <c r="PGF36" s="84"/>
      <c r="PGG36" s="84"/>
      <c r="PGH36" s="84"/>
      <c r="PGI36" s="84"/>
      <c r="PGJ36" s="84"/>
      <c r="PGK36" s="84"/>
      <c r="PGL36" s="84"/>
      <c r="PGM36" s="84"/>
      <c r="PGN36" s="84"/>
      <c r="PGO36" s="84"/>
      <c r="PGP36" s="84"/>
      <c r="PGQ36" s="84"/>
      <c r="PGR36" s="84"/>
      <c r="PGS36" s="84"/>
      <c r="PGT36" s="84"/>
      <c r="PGU36" s="84"/>
      <c r="PGV36" s="84"/>
      <c r="PGW36" s="84"/>
      <c r="PGX36" s="84"/>
      <c r="PGY36" s="84"/>
      <c r="PGZ36" s="84"/>
      <c r="PHA36" s="84"/>
      <c r="PHB36" s="84"/>
      <c r="PHC36" s="84"/>
      <c r="PHD36" s="84"/>
      <c r="PHE36" s="84"/>
      <c r="PHF36" s="84"/>
      <c r="PHG36" s="84"/>
      <c r="PHH36" s="84"/>
      <c r="PHI36" s="84"/>
      <c r="PHJ36" s="84"/>
      <c r="PHK36" s="84"/>
      <c r="PHL36" s="84"/>
      <c r="PHM36" s="84"/>
      <c r="PHN36" s="84"/>
      <c r="PHO36" s="84"/>
      <c r="PHP36" s="84"/>
      <c r="PHQ36" s="84"/>
      <c r="PHR36" s="84"/>
      <c r="PHS36" s="84"/>
      <c r="PHT36" s="84"/>
      <c r="PHU36" s="84"/>
      <c r="PHV36" s="84"/>
      <c r="PHW36" s="84"/>
      <c r="PHX36" s="84"/>
      <c r="PHY36" s="84"/>
      <c r="PHZ36" s="84"/>
      <c r="PIA36" s="84"/>
      <c r="PIB36" s="84"/>
      <c r="PIC36" s="84"/>
      <c r="PID36" s="84"/>
      <c r="PIE36" s="84"/>
      <c r="PIF36" s="84"/>
      <c r="PIG36" s="84"/>
      <c r="PIH36" s="84"/>
      <c r="PII36" s="84"/>
      <c r="PIJ36" s="84"/>
      <c r="PIK36" s="84"/>
      <c r="PIL36" s="84"/>
      <c r="PIM36" s="84"/>
      <c r="PIN36" s="84"/>
      <c r="PIO36" s="84"/>
      <c r="PIP36" s="84"/>
      <c r="PIQ36" s="84"/>
      <c r="PIR36" s="84"/>
      <c r="PIS36" s="84"/>
      <c r="PIT36" s="84"/>
      <c r="PIU36" s="84"/>
      <c r="PIV36" s="84"/>
      <c r="PIW36" s="84"/>
      <c r="PIX36" s="84"/>
      <c r="PIY36" s="84"/>
      <c r="PIZ36" s="84"/>
      <c r="PJA36" s="84"/>
      <c r="PJB36" s="84"/>
      <c r="PJC36" s="84"/>
      <c r="PJD36" s="84"/>
      <c r="PJE36" s="84"/>
      <c r="PJF36" s="84"/>
      <c r="PJG36" s="84"/>
      <c r="PJH36" s="84"/>
      <c r="PJI36" s="84"/>
      <c r="PJJ36" s="84"/>
      <c r="PJK36" s="84"/>
      <c r="PJL36" s="84"/>
      <c r="PJM36" s="84"/>
      <c r="PJN36" s="84"/>
      <c r="PJO36" s="84"/>
      <c r="PJP36" s="84"/>
      <c r="PJQ36" s="84"/>
      <c r="PJR36" s="84"/>
      <c r="PJS36" s="84"/>
      <c r="PJT36" s="84"/>
      <c r="PJU36" s="84"/>
      <c r="PJV36" s="84"/>
      <c r="PJW36" s="84"/>
      <c r="PJX36" s="84"/>
      <c r="PJY36" s="84"/>
      <c r="PJZ36" s="84"/>
      <c r="PKA36" s="84"/>
      <c r="PKB36" s="84"/>
      <c r="PKC36" s="84"/>
      <c r="PKD36" s="84"/>
      <c r="PKE36" s="84"/>
      <c r="PKF36" s="84"/>
      <c r="PKG36" s="84"/>
      <c r="PKH36" s="84"/>
      <c r="PKI36" s="84"/>
      <c r="PKJ36" s="84"/>
      <c r="PKK36" s="84"/>
      <c r="PKL36" s="84"/>
      <c r="PKM36" s="84"/>
      <c r="PKN36" s="84"/>
      <c r="PKO36" s="84"/>
      <c r="PKP36" s="84"/>
      <c r="PKQ36" s="84"/>
      <c r="PKR36" s="84"/>
      <c r="PKS36" s="84"/>
      <c r="PKT36" s="84"/>
      <c r="PKU36" s="84"/>
      <c r="PKV36" s="84"/>
      <c r="PKW36" s="84"/>
      <c r="PKX36" s="84"/>
      <c r="PKY36" s="84"/>
      <c r="PKZ36" s="84"/>
      <c r="PLA36" s="84"/>
      <c r="PLB36" s="84"/>
      <c r="PLC36" s="84"/>
      <c r="PLD36" s="84"/>
      <c r="PLE36" s="84"/>
      <c r="PLF36" s="84"/>
      <c r="PLG36" s="84"/>
      <c r="PLH36" s="84"/>
      <c r="PLI36" s="84"/>
      <c r="PLJ36" s="84"/>
      <c r="PLK36" s="84"/>
      <c r="PLL36" s="84"/>
      <c r="PLM36" s="84"/>
      <c r="PLN36" s="84"/>
      <c r="PLO36" s="84"/>
      <c r="PLP36" s="84"/>
      <c r="PLQ36" s="84"/>
      <c r="PLR36" s="84"/>
      <c r="PLS36" s="84"/>
      <c r="PLT36" s="84"/>
      <c r="PLU36" s="84"/>
      <c r="PLV36" s="84"/>
      <c r="PLW36" s="84"/>
      <c r="PLX36" s="84"/>
      <c r="PLY36" s="84"/>
      <c r="PLZ36" s="84"/>
      <c r="PMA36" s="84"/>
      <c r="PMB36" s="84"/>
      <c r="PMC36" s="84"/>
      <c r="PMD36" s="84"/>
      <c r="PME36" s="84"/>
      <c r="PMF36" s="84"/>
      <c r="PMG36" s="84"/>
      <c r="PMH36" s="84"/>
      <c r="PMI36" s="84"/>
      <c r="PMJ36" s="84"/>
      <c r="PMK36" s="84"/>
      <c r="PML36" s="84"/>
      <c r="PMM36" s="84"/>
      <c r="PMN36" s="84"/>
      <c r="PMO36" s="84"/>
      <c r="PMP36" s="84"/>
      <c r="PMQ36" s="84"/>
      <c r="PMR36" s="84"/>
      <c r="PMS36" s="84"/>
      <c r="PMT36" s="84"/>
      <c r="PMU36" s="84"/>
      <c r="PMV36" s="84"/>
      <c r="PMW36" s="84"/>
      <c r="PMX36" s="84"/>
      <c r="PMY36" s="84"/>
      <c r="PMZ36" s="84"/>
      <c r="PNA36" s="84"/>
      <c r="PNB36" s="84"/>
      <c r="PNC36" s="84"/>
      <c r="PND36" s="84"/>
      <c r="PNE36" s="84"/>
      <c r="PNF36" s="84"/>
      <c r="PNG36" s="84"/>
      <c r="PNH36" s="84"/>
      <c r="PNI36" s="84"/>
      <c r="PNJ36" s="84"/>
      <c r="PNK36" s="84"/>
      <c r="PNL36" s="84"/>
      <c r="PNM36" s="84"/>
      <c r="PNN36" s="84"/>
      <c r="PNO36" s="84"/>
      <c r="PNP36" s="84"/>
      <c r="PNQ36" s="84"/>
      <c r="PNR36" s="84"/>
      <c r="PNS36" s="84"/>
      <c r="PNT36" s="84"/>
      <c r="PNU36" s="84"/>
      <c r="PNV36" s="84"/>
      <c r="PNW36" s="84"/>
      <c r="PNX36" s="84"/>
      <c r="PNY36" s="84"/>
      <c r="PNZ36" s="84"/>
      <c r="POA36" s="84"/>
      <c r="POB36" s="84"/>
      <c r="POC36" s="84"/>
      <c r="POD36" s="84"/>
      <c r="POE36" s="84"/>
      <c r="POF36" s="84"/>
      <c r="POG36" s="84"/>
      <c r="POH36" s="84"/>
      <c r="POI36" s="84"/>
      <c r="POJ36" s="84"/>
      <c r="POK36" s="84"/>
      <c r="POL36" s="84"/>
      <c r="POM36" s="84"/>
      <c r="PON36" s="84"/>
      <c r="POO36" s="84"/>
      <c r="POP36" s="84"/>
      <c r="POQ36" s="84"/>
      <c r="POR36" s="84"/>
      <c r="POS36" s="84"/>
      <c r="POT36" s="84"/>
      <c r="POU36" s="84"/>
      <c r="POV36" s="84"/>
      <c r="POW36" s="84"/>
      <c r="POX36" s="84"/>
      <c r="POY36" s="84"/>
      <c r="POZ36" s="84"/>
      <c r="PPA36" s="84"/>
      <c r="PPB36" s="84"/>
      <c r="PPC36" s="84"/>
      <c r="PPD36" s="84"/>
      <c r="PPE36" s="84"/>
      <c r="PPF36" s="84"/>
      <c r="PPG36" s="84"/>
      <c r="PPH36" s="84"/>
      <c r="PPI36" s="84"/>
      <c r="PPJ36" s="84"/>
      <c r="PPK36" s="84"/>
      <c r="PPL36" s="84"/>
      <c r="PPM36" s="84"/>
      <c r="PPN36" s="84"/>
      <c r="PPO36" s="84"/>
      <c r="PPP36" s="84"/>
      <c r="PPQ36" s="84"/>
      <c r="PPR36" s="84"/>
      <c r="PPS36" s="84"/>
      <c r="PPT36" s="84"/>
      <c r="PPU36" s="84"/>
      <c r="PPV36" s="84"/>
      <c r="PPW36" s="84"/>
      <c r="PPX36" s="84"/>
      <c r="PPY36" s="84"/>
      <c r="PPZ36" s="84"/>
      <c r="PQA36" s="84"/>
      <c r="PQB36" s="84"/>
      <c r="PQC36" s="84"/>
      <c r="PQD36" s="84"/>
      <c r="PQE36" s="84"/>
      <c r="PQF36" s="84"/>
      <c r="PQG36" s="84"/>
      <c r="PQH36" s="84"/>
      <c r="PQI36" s="84"/>
      <c r="PQJ36" s="84"/>
      <c r="PQK36" s="84"/>
      <c r="PQL36" s="84"/>
      <c r="PQM36" s="84"/>
      <c r="PQN36" s="84"/>
      <c r="PQO36" s="84"/>
      <c r="PQP36" s="84"/>
      <c r="PQQ36" s="84"/>
      <c r="PQR36" s="84"/>
      <c r="PQS36" s="84"/>
      <c r="PQT36" s="84"/>
      <c r="PQU36" s="84"/>
      <c r="PQV36" s="84"/>
      <c r="PQW36" s="84"/>
      <c r="PQX36" s="84"/>
      <c r="PQY36" s="84"/>
      <c r="PQZ36" s="84"/>
      <c r="PRA36" s="84"/>
      <c r="PRB36" s="84"/>
      <c r="PRC36" s="84"/>
      <c r="PRD36" s="84"/>
      <c r="PRE36" s="84"/>
      <c r="PRF36" s="84"/>
      <c r="PRG36" s="84"/>
      <c r="PRH36" s="84"/>
      <c r="PRI36" s="84"/>
      <c r="PRJ36" s="84"/>
      <c r="PRK36" s="84"/>
      <c r="PRL36" s="84"/>
      <c r="PRM36" s="84"/>
      <c r="PRN36" s="84"/>
      <c r="PRO36" s="84"/>
      <c r="PRP36" s="84"/>
      <c r="PRQ36" s="84"/>
      <c r="PRR36" s="84"/>
      <c r="PRS36" s="84"/>
      <c r="PRT36" s="84"/>
      <c r="PRU36" s="84"/>
      <c r="PRV36" s="84"/>
      <c r="PRW36" s="84"/>
      <c r="PRX36" s="84"/>
      <c r="PRY36" s="84"/>
      <c r="PRZ36" s="84"/>
      <c r="PSA36" s="84"/>
      <c r="PSB36" s="84"/>
      <c r="PSC36" s="84"/>
      <c r="PSD36" s="84"/>
      <c r="PSE36" s="84"/>
      <c r="PSF36" s="84"/>
      <c r="PSG36" s="84"/>
      <c r="PSH36" s="84"/>
      <c r="PSI36" s="84"/>
      <c r="PSJ36" s="84"/>
      <c r="PSK36" s="84"/>
      <c r="PSL36" s="84"/>
      <c r="PSM36" s="84"/>
      <c r="PSN36" s="84"/>
      <c r="PSO36" s="84"/>
      <c r="PSP36" s="84"/>
      <c r="PSQ36" s="84"/>
      <c r="PSR36" s="84"/>
      <c r="PSS36" s="84"/>
      <c r="PST36" s="84"/>
      <c r="PSU36" s="84"/>
      <c r="PSV36" s="84"/>
      <c r="PSW36" s="84"/>
      <c r="PSX36" s="84"/>
      <c r="PSY36" s="84"/>
      <c r="PSZ36" s="84"/>
      <c r="PTA36" s="84"/>
      <c r="PTB36" s="84"/>
      <c r="PTC36" s="84"/>
      <c r="PTD36" s="84"/>
      <c r="PTE36" s="84"/>
      <c r="PTF36" s="84"/>
      <c r="PTG36" s="84"/>
      <c r="PTH36" s="84"/>
      <c r="PTI36" s="84"/>
      <c r="PTJ36" s="84"/>
      <c r="PTK36" s="84"/>
      <c r="PTL36" s="84"/>
      <c r="PTM36" s="84"/>
      <c r="PTN36" s="84"/>
      <c r="PTO36" s="84"/>
      <c r="PTP36" s="84"/>
      <c r="PTQ36" s="84"/>
      <c r="PTR36" s="84"/>
      <c r="PTS36" s="84"/>
      <c r="PTT36" s="84"/>
      <c r="PTU36" s="84"/>
      <c r="PTV36" s="84"/>
      <c r="PTW36" s="84"/>
      <c r="PTX36" s="84"/>
      <c r="PTY36" s="84"/>
      <c r="PTZ36" s="84"/>
      <c r="PUA36" s="84"/>
      <c r="PUB36" s="84"/>
      <c r="PUC36" s="84"/>
      <c r="PUD36" s="84"/>
      <c r="PUE36" s="84"/>
      <c r="PUF36" s="84"/>
      <c r="PUG36" s="84"/>
      <c r="PUH36" s="84"/>
      <c r="PUI36" s="84"/>
      <c r="PUJ36" s="84"/>
      <c r="PUK36" s="84"/>
      <c r="PUL36" s="84"/>
      <c r="PUM36" s="84"/>
      <c r="PUN36" s="84"/>
      <c r="PUO36" s="84"/>
      <c r="PUP36" s="84"/>
      <c r="PUQ36" s="84"/>
      <c r="PUR36" s="84"/>
      <c r="PUS36" s="84"/>
      <c r="PUT36" s="84"/>
      <c r="PUU36" s="84"/>
      <c r="PUV36" s="84"/>
      <c r="PUW36" s="84"/>
      <c r="PUX36" s="84"/>
      <c r="PUY36" s="84"/>
      <c r="PUZ36" s="84"/>
      <c r="PVA36" s="84"/>
      <c r="PVB36" s="84"/>
      <c r="PVC36" s="84"/>
      <c r="PVD36" s="84"/>
      <c r="PVE36" s="84"/>
      <c r="PVF36" s="84"/>
      <c r="PVG36" s="84"/>
      <c r="PVH36" s="84"/>
      <c r="PVI36" s="84"/>
      <c r="PVJ36" s="84"/>
      <c r="PVK36" s="84"/>
      <c r="PVL36" s="84"/>
      <c r="PVM36" s="84"/>
      <c r="PVN36" s="84"/>
      <c r="PVO36" s="84"/>
      <c r="PVP36" s="84"/>
      <c r="PVQ36" s="84"/>
      <c r="PVR36" s="84"/>
      <c r="PVS36" s="84"/>
      <c r="PVT36" s="84"/>
      <c r="PVU36" s="84"/>
      <c r="PVV36" s="84"/>
      <c r="PVW36" s="84"/>
      <c r="PVX36" s="84"/>
      <c r="PVY36" s="84"/>
      <c r="PVZ36" s="84"/>
      <c r="PWA36" s="84"/>
      <c r="PWB36" s="84"/>
      <c r="PWC36" s="84"/>
      <c r="PWD36" s="84"/>
      <c r="PWE36" s="84"/>
      <c r="PWF36" s="84"/>
      <c r="PWG36" s="84"/>
      <c r="PWH36" s="84"/>
      <c r="PWI36" s="84"/>
      <c r="PWJ36" s="84"/>
      <c r="PWK36" s="84"/>
      <c r="PWL36" s="84"/>
      <c r="PWM36" s="84"/>
      <c r="PWN36" s="84"/>
      <c r="PWO36" s="84"/>
      <c r="PWP36" s="84"/>
      <c r="PWQ36" s="84"/>
      <c r="PWR36" s="84"/>
      <c r="PWS36" s="84"/>
      <c r="PWT36" s="84"/>
      <c r="PWU36" s="84"/>
      <c r="PWV36" s="84"/>
      <c r="PWW36" s="84"/>
      <c r="PWX36" s="84"/>
      <c r="PWY36" s="84"/>
      <c r="PWZ36" s="84"/>
      <c r="PXA36" s="84"/>
      <c r="PXB36" s="84"/>
      <c r="PXC36" s="84"/>
      <c r="PXD36" s="84"/>
      <c r="PXE36" s="84"/>
      <c r="PXF36" s="84"/>
      <c r="PXG36" s="84"/>
      <c r="PXH36" s="84"/>
      <c r="PXI36" s="84"/>
      <c r="PXJ36" s="84"/>
      <c r="PXK36" s="84"/>
      <c r="PXL36" s="84"/>
      <c r="PXM36" s="84"/>
      <c r="PXN36" s="84"/>
      <c r="PXO36" s="84"/>
      <c r="PXP36" s="84"/>
      <c r="PXQ36" s="84"/>
      <c r="PXR36" s="84"/>
      <c r="PXS36" s="84"/>
      <c r="PXT36" s="84"/>
      <c r="PXU36" s="84"/>
      <c r="PXV36" s="84"/>
      <c r="PXW36" s="84"/>
      <c r="PXX36" s="84"/>
      <c r="PXY36" s="84"/>
      <c r="PXZ36" s="84"/>
      <c r="PYA36" s="84"/>
      <c r="PYB36" s="84"/>
      <c r="PYC36" s="84"/>
      <c r="PYD36" s="84"/>
      <c r="PYE36" s="84"/>
      <c r="PYF36" s="84"/>
      <c r="PYG36" s="84"/>
      <c r="PYH36" s="84"/>
      <c r="PYI36" s="84"/>
      <c r="PYJ36" s="84"/>
      <c r="PYK36" s="84"/>
      <c r="PYL36" s="84"/>
      <c r="PYM36" s="84"/>
      <c r="PYN36" s="84"/>
      <c r="PYO36" s="84"/>
      <c r="PYP36" s="84"/>
      <c r="PYQ36" s="84"/>
      <c r="PYR36" s="84"/>
      <c r="PYS36" s="84"/>
      <c r="PYT36" s="84"/>
      <c r="PYU36" s="84"/>
      <c r="PYV36" s="84"/>
      <c r="PYW36" s="84"/>
      <c r="PYX36" s="84"/>
      <c r="PYY36" s="84"/>
      <c r="PYZ36" s="84"/>
      <c r="PZA36" s="84"/>
      <c r="PZB36" s="84"/>
      <c r="PZC36" s="84"/>
      <c r="PZD36" s="84"/>
      <c r="PZE36" s="84"/>
      <c r="PZF36" s="84"/>
      <c r="PZG36" s="84"/>
      <c r="PZH36" s="84"/>
      <c r="PZI36" s="84"/>
      <c r="PZJ36" s="84"/>
      <c r="PZK36" s="84"/>
      <c r="PZL36" s="84"/>
      <c r="PZM36" s="84"/>
      <c r="PZN36" s="84"/>
      <c r="PZO36" s="84"/>
      <c r="PZP36" s="84"/>
      <c r="PZQ36" s="84"/>
      <c r="PZR36" s="84"/>
      <c r="PZS36" s="84"/>
      <c r="PZT36" s="84"/>
      <c r="PZU36" s="84"/>
      <c r="PZV36" s="84"/>
      <c r="PZW36" s="84"/>
      <c r="PZX36" s="84"/>
      <c r="PZY36" s="84"/>
      <c r="PZZ36" s="84"/>
      <c r="QAA36" s="84"/>
      <c r="QAB36" s="84"/>
      <c r="QAC36" s="84"/>
      <c r="QAD36" s="84"/>
      <c r="QAE36" s="84"/>
      <c r="QAF36" s="84"/>
      <c r="QAG36" s="84"/>
      <c r="QAH36" s="84"/>
      <c r="QAI36" s="84"/>
      <c r="QAJ36" s="84"/>
      <c r="QAK36" s="84"/>
      <c r="QAL36" s="84"/>
      <c r="QAM36" s="84"/>
      <c r="QAN36" s="84"/>
      <c r="QAO36" s="84"/>
      <c r="QAP36" s="84"/>
      <c r="QAQ36" s="84"/>
      <c r="QAR36" s="84"/>
      <c r="QAS36" s="84"/>
      <c r="QAT36" s="84"/>
      <c r="QAU36" s="84"/>
      <c r="QAV36" s="84"/>
      <c r="QAW36" s="84"/>
      <c r="QAX36" s="84"/>
      <c r="QAY36" s="84"/>
      <c r="QAZ36" s="84"/>
      <c r="QBA36" s="84"/>
      <c r="QBB36" s="84"/>
      <c r="QBC36" s="84"/>
      <c r="QBD36" s="84"/>
      <c r="QBE36" s="84"/>
      <c r="QBF36" s="84"/>
      <c r="QBG36" s="84"/>
      <c r="QBH36" s="84"/>
      <c r="QBI36" s="84"/>
      <c r="QBJ36" s="84"/>
      <c r="QBK36" s="84"/>
      <c r="QBL36" s="84"/>
      <c r="QBM36" s="84"/>
      <c r="QBN36" s="84"/>
      <c r="QBO36" s="84"/>
      <c r="QBP36" s="84"/>
      <c r="QBQ36" s="84"/>
      <c r="QBR36" s="84"/>
      <c r="QBS36" s="84"/>
      <c r="QBT36" s="84"/>
      <c r="QBU36" s="84"/>
      <c r="QBV36" s="84"/>
      <c r="QBW36" s="84"/>
      <c r="QBX36" s="84"/>
      <c r="QBY36" s="84"/>
      <c r="QBZ36" s="84"/>
      <c r="QCA36" s="84"/>
      <c r="QCB36" s="84"/>
      <c r="QCC36" s="84"/>
      <c r="QCD36" s="84"/>
      <c r="QCE36" s="84"/>
      <c r="QCF36" s="84"/>
      <c r="QCG36" s="84"/>
      <c r="QCH36" s="84"/>
      <c r="QCI36" s="84"/>
      <c r="QCJ36" s="84"/>
      <c r="QCK36" s="84"/>
      <c r="QCL36" s="84"/>
      <c r="QCM36" s="84"/>
      <c r="QCN36" s="84"/>
      <c r="QCO36" s="84"/>
      <c r="QCP36" s="84"/>
      <c r="QCQ36" s="84"/>
      <c r="QCR36" s="84"/>
      <c r="QCS36" s="84"/>
      <c r="QCT36" s="84"/>
      <c r="QCU36" s="84"/>
      <c r="QCV36" s="84"/>
      <c r="QCW36" s="84"/>
      <c r="QCX36" s="84"/>
      <c r="QCY36" s="84"/>
      <c r="QCZ36" s="84"/>
      <c r="QDA36" s="84"/>
      <c r="QDB36" s="84"/>
      <c r="QDC36" s="84"/>
      <c r="QDD36" s="84"/>
      <c r="QDE36" s="84"/>
      <c r="QDF36" s="84"/>
      <c r="QDG36" s="84"/>
      <c r="QDH36" s="84"/>
      <c r="QDI36" s="84"/>
      <c r="QDJ36" s="84"/>
      <c r="QDK36" s="84"/>
      <c r="QDL36" s="84"/>
      <c r="QDM36" s="84"/>
      <c r="QDN36" s="84"/>
      <c r="QDO36" s="84"/>
      <c r="QDP36" s="84"/>
      <c r="QDQ36" s="84"/>
      <c r="QDR36" s="84"/>
      <c r="QDS36" s="84"/>
      <c r="QDT36" s="84"/>
      <c r="QDU36" s="84"/>
      <c r="QDV36" s="84"/>
      <c r="QDW36" s="84"/>
      <c r="QDX36" s="84"/>
      <c r="QDY36" s="84"/>
      <c r="QDZ36" s="84"/>
      <c r="QEA36" s="84"/>
      <c r="QEB36" s="84"/>
      <c r="QEC36" s="84"/>
      <c r="QED36" s="84"/>
      <c r="QEE36" s="84"/>
      <c r="QEF36" s="84"/>
      <c r="QEG36" s="84"/>
      <c r="QEH36" s="84"/>
      <c r="QEI36" s="84"/>
      <c r="QEJ36" s="84"/>
      <c r="QEK36" s="84"/>
      <c r="QEL36" s="84"/>
      <c r="QEM36" s="84"/>
      <c r="QEN36" s="84"/>
      <c r="QEO36" s="84"/>
      <c r="QEP36" s="84"/>
      <c r="QEQ36" s="84"/>
      <c r="QER36" s="84"/>
      <c r="QES36" s="84"/>
      <c r="QET36" s="84"/>
      <c r="QEU36" s="84"/>
      <c r="QEV36" s="84"/>
      <c r="QEW36" s="84"/>
      <c r="QEX36" s="84"/>
      <c r="QEY36" s="84"/>
      <c r="QEZ36" s="84"/>
      <c r="QFA36" s="84"/>
      <c r="QFB36" s="84"/>
      <c r="QFC36" s="84"/>
      <c r="QFD36" s="84"/>
      <c r="QFE36" s="84"/>
      <c r="QFF36" s="84"/>
      <c r="QFG36" s="84"/>
      <c r="QFH36" s="84"/>
      <c r="QFI36" s="84"/>
      <c r="QFJ36" s="84"/>
      <c r="QFK36" s="84"/>
      <c r="QFL36" s="84"/>
      <c r="QFM36" s="84"/>
      <c r="QFN36" s="84"/>
      <c r="QFO36" s="84"/>
      <c r="QFP36" s="84"/>
      <c r="QFQ36" s="84"/>
      <c r="QFR36" s="84"/>
      <c r="QFS36" s="84"/>
      <c r="QFT36" s="84"/>
      <c r="QFU36" s="84"/>
      <c r="QFV36" s="84"/>
      <c r="QFW36" s="84"/>
      <c r="QFX36" s="84"/>
      <c r="QFY36" s="84"/>
      <c r="QFZ36" s="84"/>
      <c r="QGA36" s="84"/>
      <c r="QGB36" s="84"/>
      <c r="QGC36" s="84"/>
      <c r="QGD36" s="84"/>
      <c r="QGE36" s="84"/>
      <c r="QGF36" s="84"/>
      <c r="QGG36" s="84"/>
      <c r="QGH36" s="84"/>
      <c r="QGI36" s="84"/>
      <c r="QGJ36" s="84"/>
      <c r="QGK36" s="84"/>
      <c r="QGL36" s="84"/>
      <c r="QGM36" s="84"/>
      <c r="QGN36" s="84"/>
      <c r="QGO36" s="84"/>
      <c r="QGP36" s="84"/>
      <c r="QGQ36" s="84"/>
      <c r="QGR36" s="84"/>
      <c r="QGS36" s="84"/>
      <c r="QGT36" s="84"/>
      <c r="QGU36" s="84"/>
      <c r="QGV36" s="84"/>
      <c r="QGW36" s="84"/>
      <c r="QGX36" s="84"/>
      <c r="QGY36" s="84"/>
      <c r="QGZ36" s="84"/>
      <c r="QHA36" s="84"/>
      <c r="QHB36" s="84"/>
      <c r="QHC36" s="84"/>
      <c r="QHD36" s="84"/>
      <c r="QHE36" s="84"/>
      <c r="QHF36" s="84"/>
      <c r="QHG36" s="84"/>
      <c r="QHH36" s="84"/>
      <c r="QHI36" s="84"/>
      <c r="QHJ36" s="84"/>
      <c r="QHK36" s="84"/>
      <c r="QHL36" s="84"/>
      <c r="QHM36" s="84"/>
      <c r="QHN36" s="84"/>
      <c r="QHO36" s="84"/>
      <c r="QHP36" s="84"/>
      <c r="QHQ36" s="84"/>
      <c r="QHR36" s="84"/>
      <c r="QHS36" s="84"/>
      <c r="QHT36" s="84"/>
      <c r="QHU36" s="84"/>
      <c r="QHV36" s="84"/>
      <c r="QHW36" s="84"/>
      <c r="QHX36" s="84"/>
      <c r="QHY36" s="84"/>
      <c r="QHZ36" s="84"/>
      <c r="QIA36" s="84"/>
      <c r="QIB36" s="84"/>
      <c r="QIC36" s="84"/>
      <c r="QID36" s="84"/>
      <c r="QIE36" s="84"/>
      <c r="QIF36" s="84"/>
      <c r="QIG36" s="84"/>
      <c r="QIH36" s="84"/>
      <c r="QII36" s="84"/>
      <c r="QIJ36" s="84"/>
      <c r="QIK36" s="84"/>
      <c r="QIL36" s="84"/>
      <c r="QIM36" s="84"/>
      <c r="QIN36" s="84"/>
      <c r="QIO36" s="84"/>
      <c r="QIP36" s="84"/>
      <c r="QIQ36" s="84"/>
      <c r="QIR36" s="84"/>
      <c r="QIS36" s="84"/>
      <c r="QIT36" s="84"/>
      <c r="QIU36" s="84"/>
      <c r="QIV36" s="84"/>
      <c r="QIW36" s="84"/>
      <c r="QIX36" s="84"/>
      <c r="QIY36" s="84"/>
      <c r="QIZ36" s="84"/>
      <c r="QJA36" s="84"/>
      <c r="QJB36" s="84"/>
      <c r="QJC36" s="84"/>
      <c r="QJD36" s="84"/>
      <c r="QJE36" s="84"/>
      <c r="QJF36" s="84"/>
      <c r="QJG36" s="84"/>
      <c r="QJH36" s="84"/>
      <c r="QJI36" s="84"/>
      <c r="QJJ36" s="84"/>
      <c r="QJK36" s="84"/>
      <c r="QJL36" s="84"/>
      <c r="QJM36" s="84"/>
      <c r="QJN36" s="84"/>
      <c r="QJO36" s="84"/>
      <c r="QJP36" s="84"/>
      <c r="QJQ36" s="84"/>
      <c r="QJR36" s="84"/>
      <c r="QJS36" s="84"/>
      <c r="QJT36" s="84"/>
      <c r="QJU36" s="84"/>
      <c r="QJV36" s="84"/>
      <c r="QJW36" s="84"/>
      <c r="QJX36" s="84"/>
      <c r="QJY36" s="84"/>
      <c r="QJZ36" s="84"/>
      <c r="QKA36" s="84"/>
      <c r="QKB36" s="84"/>
      <c r="QKC36" s="84"/>
      <c r="QKD36" s="84"/>
      <c r="QKE36" s="84"/>
      <c r="QKF36" s="84"/>
      <c r="QKG36" s="84"/>
      <c r="QKH36" s="84"/>
      <c r="QKI36" s="84"/>
      <c r="QKJ36" s="84"/>
      <c r="QKK36" s="84"/>
      <c r="QKL36" s="84"/>
      <c r="QKM36" s="84"/>
      <c r="QKN36" s="84"/>
      <c r="QKO36" s="84"/>
      <c r="QKP36" s="84"/>
      <c r="QKQ36" s="84"/>
      <c r="QKR36" s="84"/>
      <c r="QKS36" s="84"/>
      <c r="QKT36" s="84"/>
      <c r="QKU36" s="84"/>
      <c r="QKV36" s="84"/>
      <c r="QKW36" s="84"/>
      <c r="QKX36" s="84"/>
      <c r="QKY36" s="84"/>
      <c r="QKZ36" s="84"/>
      <c r="QLA36" s="84"/>
      <c r="QLB36" s="84"/>
      <c r="QLC36" s="84"/>
      <c r="QLD36" s="84"/>
      <c r="QLE36" s="84"/>
      <c r="QLF36" s="84"/>
      <c r="QLG36" s="84"/>
      <c r="QLH36" s="84"/>
      <c r="QLI36" s="84"/>
      <c r="QLJ36" s="84"/>
      <c r="QLK36" s="84"/>
      <c r="QLL36" s="84"/>
      <c r="QLM36" s="84"/>
      <c r="QLN36" s="84"/>
      <c r="QLO36" s="84"/>
      <c r="QLP36" s="84"/>
      <c r="QLQ36" s="84"/>
      <c r="QLR36" s="84"/>
      <c r="QLS36" s="84"/>
      <c r="QLT36" s="84"/>
      <c r="QLU36" s="84"/>
      <c r="QLV36" s="84"/>
      <c r="QLW36" s="84"/>
      <c r="QLX36" s="84"/>
      <c r="QLY36" s="84"/>
      <c r="QLZ36" s="84"/>
      <c r="QMA36" s="84"/>
      <c r="QMB36" s="84"/>
      <c r="QMC36" s="84"/>
      <c r="QMD36" s="84"/>
      <c r="QME36" s="84"/>
      <c r="QMF36" s="84"/>
      <c r="QMG36" s="84"/>
      <c r="QMH36" s="84"/>
      <c r="QMI36" s="84"/>
      <c r="QMJ36" s="84"/>
      <c r="QMK36" s="84"/>
      <c r="QML36" s="84"/>
      <c r="QMM36" s="84"/>
      <c r="QMN36" s="84"/>
      <c r="QMO36" s="84"/>
      <c r="QMP36" s="84"/>
      <c r="QMQ36" s="84"/>
      <c r="QMR36" s="84"/>
      <c r="QMS36" s="84"/>
      <c r="QMT36" s="84"/>
      <c r="QMU36" s="84"/>
      <c r="QMV36" s="84"/>
      <c r="QMW36" s="84"/>
      <c r="QMX36" s="84"/>
      <c r="QMY36" s="84"/>
      <c r="QMZ36" s="84"/>
      <c r="QNA36" s="84"/>
      <c r="QNB36" s="84"/>
      <c r="QNC36" s="84"/>
      <c r="QND36" s="84"/>
      <c r="QNE36" s="84"/>
      <c r="QNF36" s="84"/>
      <c r="QNG36" s="84"/>
      <c r="QNH36" s="84"/>
      <c r="QNI36" s="84"/>
      <c r="QNJ36" s="84"/>
      <c r="QNK36" s="84"/>
      <c r="QNL36" s="84"/>
      <c r="QNM36" s="84"/>
      <c r="QNN36" s="84"/>
      <c r="QNO36" s="84"/>
      <c r="QNP36" s="84"/>
      <c r="QNQ36" s="84"/>
      <c r="QNR36" s="84"/>
      <c r="QNS36" s="84"/>
      <c r="QNT36" s="84"/>
      <c r="QNU36" s="84"/>
      <c r="QNV36" s="84"/>
      <c r="QNW36" s="84"/>
      <c r="QNX36" s="84"/>
      <c r="QNY36" s="84"/>
      <c r="QNZ36" s="84"/>
      <c r="QOA36" s="84"/>
      <c r="QOB36" s="84"/>
      <c r="QOC36" s="84"/>
      <c r="QOD36" s="84"/>
      <c r="QOE36" s="84"/>
      <c r="QOF36" s="84"/>
      <c r="QOG36" s="84"/>
      <c r="QOH36" s="84"/>
      <c r="QOI36" s="84"/>
      <c r="QOJ36" s="84"/>
      <c r="QOK36" s="84"/>
      <c r="QOL36" s="84"/>
      <c r="QOM36" s="84"/>
      <c r="QON36" s="84"/>
      <c r="QOO36" s="84"/>
      <c r="QOP36" s="84"/>
      <c r="QOQ36" s="84"/>
      <c r="QOR36" s="84"/>
      <c r="QOS36" s="84"/>
      <c r="QOT36" s="84"/>
      <c r="QOU36" s="84"/>
      <c r="QOV36" s="84"/>
      <c r="QOW36" s="84"/>
      <c r="QOX36" s="84"/>
      <c r="QOY36" s="84"/>
      <c r="QOZ36" s="84"/>
      <c r="QPA36" s="84"/>
      <c r="QPB36" s="84"/>
      <c r="QPC36" s="84"/>
      <c r="QPD36" s="84"/>
      <c r="QPE36" s="84"/>
      <c r="QPF36" s="84"/>
      <c r="QPG36" s="84"/>
      <c r="QPH36" s="84"/>
      <c r="QPI36" s="84"/>
      <c r="QPJ36" s="84"/>
      <c r="QPK36" s="84"/>
      <c r="QPL36" s="84"/>
      <c r="QPM36" s="84"/>
      <c r="QPN36" s="84"/>
      <c r="QPO36" s="84"/>
      <c r="QPP36" s="84"/>
      <c r="QPQ36" s="84"/>
      <c r="QPR36" s="84"/>
      <c r="QPS36" s="84"/>
      <c r="QPT36" s="84"/>
      <c r="QPU36" s="84"/>
      <c r="QPV36" s="84"/>
      <c r="QPW36" s="84"/>
      <c r="QPX36" s="84"/>
      <c r="QPY36" s="84"/>
      <c r="QPZ36" s="84"/>
      <c r="QQA36" s="84"/>
      <c r="QQB36" s="84"/>
      <c r="QQC36" s="84"/>
      <c r="QQD36" s="84"/>
      <c r="QQE36" s="84"/>
      <c r="QQF36" s="84"/>
      <c r="QQG36" s="84"/>
      <c r="QQH36" s="84"/>
      <c r="QQI36" s="84"/>
      <c r="QQJ36" s="84"/>
      <c r="QQK36" s="84"/>
      <c r="QQL36" s="84"/>
      <c r="QQM36" s="84"/>
      <c r="QQN36" s="84"/>
      <c r="QQO36" s="84"/>
      <c r="QQP36" s="84"/>
      <c r="QQQ36" s="84"/>
      <c r="QQR36" s="84"/>
      <c r="QQS36" s="84"/>
      <c r="QQT36" s="84"/>
      <c r="QQU36" s="84"/>
      <c r="QQV36" s="84"/>
      <c r="QQW36" s="84"/>
      <c r="QQX36" s="84"/>
      <c r="QQY36" s="84"/>
      <c r="QQZ36" s="84"/>
      <c r="QRA36" s="84"/>
      <c r="QRB36" s="84"/>
      <c r="QRC36" s="84"/>
      <c r="QRD36" s="84"/>
      <c r="QRE36" s="84"/>
      <c r="QRF36" s="84"/>
      <c r="QRG36" s="84"/>
      <c r="QRH36" s="84"/>
      <c r="QRI36" s="84"/>
      <c r="QRJ36" s="84"/>
      <c r="QRK36" s="84"/>
      <c r="QRL36" s="84"/>
      <c r="QRM36" s="84"/>
      <c r="QRN36" s="84"/>
      <c r="QRO36" s="84"/>
      <c r="QRP36" s="84"/>
      <c r="QRQ36" s="84"/>
      <c r="QRR36" s="84"/>
      <c r="QRS36" s="84"/>
      <c r="QRT36" s="84"/>
      <c r="QRU36" s="84"/>
      <c r="QRV36" s="84"/>
      <c r="QRW36" s="84"/>
      <c r="QRX36" s="84"/>
      <c r="QRY36" s="84"/>
      <c r="QRZ36" s="84"/>
      <c r="QSA36" s="84"/>
      <c r="QSB36" s="84"/>
      <c r="QSC36" s="84"/>
      <c r="QSD36" s="84"/>
      <c r="QSE36" s="84"/>
      <c r="QSF36" s="84"/>
      <c r="QSG36" s="84"/>
      <c r="QSH36" s="84"/>
      <c r="QSI36" s="84"/>
      <c r="QSJ36" s="84"/>
      <c r="QSK36" s="84"/>
      <c r="QSL36" s="84"/>
      <c r="QSM36" s="84"/>
      <c r="QSN36" s="84"/>
      <c r="QSO36" s="84"/>
      <c r="QSP36" s="84"/>
      <c r="QSQ36" s="84"/>
      <c r="QSR36" s="84"/>
      <c r="QSS36" s="84"/>
      <c r="QST36" s="84"/>
      <c r="QSU36" s="84"/>
      <c r="QSV36" s="84"/>
      <c r="QSW36" s="84"/>
      <c r="QSX36" s="84"/>
      <c r="QSY36" s="84"/>
      <c r="QSZ36" s="84"/>
      <c r="QTA36" s="84"/>
      <c r="QTB36" s="84"/>
      <c r="QTC36" s="84"/>
      <c r="QTD36" s="84"/>
      <c r="QTE36" s="84"/>
      <c r="QTF36" s="84"/>
      <c r="QTG36" s="84"/>
      <c r="QTH36" s="84"/>
      <c r="QTI36" s="84"/>
      <c r="QTJ36" s="84"/>
      <c r="QTK36" s="84"/>
      <c r="QTL36" s="84"/>
      <c r="QTM36" s="84"/>
      <c r="QTN36" s="84"/>
      <c r="QTO36" s="84"/>
      <c r="QTP36" s="84"/>
      <c r="QTQ36" s="84"/>
      <c r="QTR36" s="84"/>
      <c r="QTS36" s="84"/>
      <c r="QTT36" s="84"/>
      <c r="QTU36" s="84"/>
      <c r="QTV36" s="84"/>
      <c r="QTW36" s="84"/>
      <c r="QTX36" s="84"/>
      <c r="QTY36" s="84"/>
      <c r="QTZ36" s="84"/>
      <c r="QUA36" s="84"/>
      <c r="QUB36" s="84"/>
      <c r="QUC36" s="84"/>
      <c r="QUD36" s="84"/>
      <c r="QUE36" s="84"/>
      <c r="QUF36" s="84"/>
      <c r="QUG36" s="84"/>
      <c r="QUH36" s="84"/>
      <c r="QUI36" s="84"/>
      <c r="QUJ36" s="84"/>
      <c r="QUK36" s="84"/>
      <c r="QUL36" s="84"/>
      <c r="QUM36" s="84"/>
      <c r="QUN36" s="84"/>
      <c r="QUO36" s="84"/>
      <c r="QUP36" s="84"/>
      <c r="QUQ36" s="84"/>
      <c r="QUR36" s="84"/>
      <c r="QUS36" s="84"/>
      <c r="QUT36" s="84"/>
      <c r="QUU36" s="84"/>
      <c r="QUV36" s="84"/>
      <c r="QUW36" s="84"/>
      <c r="QUX36" s="84"/>
      <c r="QUY36" s="84"/>
      <c r="QUZ36" s="84"/>
      <c r="QVA36" s="84"/>
      <c r="QVB36" s="84"/>
      <c r="QVC36" s="84"/>
      <c r="QVD36" s="84"/>
      <c r="QVE36" s="84"/>
      <c r="QVF36" s="84"/>
      <c r="QVG36" s="84"/>
      <c r="QVH36" s="84"/>
      <c r="QVI36" s="84"/>
      <c r="QVJ36" s="84"/>
      <c r="QVK36" s="84"/>
      <c r="QVL36" s="84"/>
      <c r="QVM36" s="84"/>
      <c r="QVN36" s="84"/>
      <c r="QVO36" s="84"/>
      <c r="QVP36" s="84"/>
      <c r="QVQ36" s="84"/>
      <c r="QVR36" s="84"/>
      <c r="QVS36" s="84"/>
      <c r="QVT36" s="84"/>
      <c r="QVU36" s="84"/>
      <c r="QVV36" s="84"/>
      <c r="QVW36" s="84"/>
      <c r="QVX36" s="84"/>
      <c r="QVY36" s="84"/>
      <c r="QVZ36" s="84"/>
      <c r="QWA36" s="84"/>
      <c r="QWB36" s="84"/>
      <c r="QWC36" s="84"/>
      <c r="QWD36" s="84"/>
      <c r="QWE36" s="84"/>
      <c r="QWF36" s="84"/>
      <c r="QWG36" s="84"/>
      <c r="QWH36" s="84"/>
      <c r="QWI36" s="84"/>
      <c r="QWJ36" s="84"/>
      <c r="QWK36" s="84"/>
      <c r="QWL36" s="84"/>
      <c r="QWM36" s="84"/>
      <c r="QWN36" s="84"/>
      <c r="QWO36" s="84"/>
      <c r="QWP36" s="84"/>
      <c r="QWQ36" s="84"/>
      <c r="QWR36" s="84"/>
      <c r="QWS36" s="84"/>
      <c r="QWT36" s="84"/>
      <c r="QWU36" s="84"/>
      <c r="QWV36" s="84"/>
      <c r="QWW36" s="84"/>
      <c r="QWX36" s="84"/>
      <c r="QWY36" s="84"/>
      <c r="QWZ36" s="84"/>
      <c r="QXA36" s="84"/>
      <c r="QXB36" s="84"/>
      <c r="QXC36" s="84"/>
      <c r="QXD36" s="84"/>
      <c r="QXE36" s="84"/>
      <c r="QXF36" s="84"/>
      <c r="QXG36" s="84"/>
      <c r="QXH36" s="84"/>
      <c r="QXI36" s="84"/>
      <c r="QXJ36" s="84"/>
      <c r="QXK36" s="84"/>
      <c r="QXL36" s="84"/>
      <c r="QXM36" s="84"/>
      <c r="QXN36" s="84"/>
      <c r="QXO36" s="84"/>
      <c r="QXP36" s="84"/>
      <c r="QXQ36" s="84"/>
      <c r="QXR36" s="84"/>
      <c r="QXS36" s="84"/>
      <c r="QXT36" s="84"/>
      <c r="QXU36" s="84"/>
      <c r="QXV36" s="84"/>
      <c r="QXW36" s="84"/>
      <c r="QXX36" s="84"/>
      <c r="QXY36" s="84"/>
      <c r="QXZ36" s="84"/>
      <c r="QYA36" s="84"/>
      <c r="QYB36" s="84"/>
      <c r="QYC36" s="84"/>
      <c r="QYD36" s="84"/>
      <c r="QYE36" s="84"/>
      <c r="QYF36" s="84"/>
      <c r="QYG36" s="84"/>
      <c r="QYH36" s="84"/>
      <c r="QYI36" s="84"/>
      <c r="QYJ36" s="84"/>
      <c r="QYK36" s="84"/>
      <c r="QYL36" s="84"/>
      <c r="QYM36" s="84"/>
      <c r="QYN36" s="84"/>
      <c r="QYO36" s="84"/>
      <c r="QYP36" s="84"/>
      <c r="QYQ36" s="84"/>
      <c r="QYR36" s="84"/>
      <c r="QYS36" s="84"/>
      <c r="QYT36" s="84"/>
      <c r="QYU36" s="84"/>
      <c r="QYV36" s="84"/>
      <c r="QYW36" s="84"/>
      <c r="QYX36" s="84"/>
      <c r="QYY36" s="84"/>
      <c r="QYZ36" s="84"/>
      <c r="QZA36" s="84"/>
      <c r="QZB36" s="84"/>
      <c r="QZC36" s="84"/>
      <c r="QZD36" s="84"/>
      <c r="QZE36" s="84"/>
      <c r="QZF36" s="84"/>
      <c r="QZG36" s="84"/>
      <c r="QZH36" s="84"/>
      <c r="QZI36" s="84"/>
      <c r="QZJ36" s="84"/>
      <c r="QZK36" s="84"/>
      <c r="QZL36" s="84"/>
      <c r="QZM36" s="84"/>
      <c r="QZN36" s="84"/>
      <c r="QZO36" s="84"/>
      <c r="QZP36" s="84"/>
      <c r="QZQ36" s="84"/>
      <c r="QZR36" s="84"/>
      <c r="QZS36" s="84"/>
      <c r="QZT36" s="84"/>
      <c r="QZU36" s="84"/>
      <c r="QZV36" s="84"/>
      <c r="QZW36" s="84"/>
      <c r="QZX36" s="84"/>
      <c r="QZY36" s="84"/>
      <c r="QZZ36" s="84"/>
      <c r="RAA36" s="84"/>
      <c r="RAB36" s="84"/>
      <c r="RAC36" s="84"/>
      <c r="RAD36" s="84"/>
      <c r="RAE36" s="84"/>
      <c r="RAF36" s="84"/>
      <c r="RAG36" s="84"/>
      <c r="RAH36" s="84"/>
      <c r="RAI36" s="84"/>
      <c r="RAJ36" s="84"/>
      <c r="RAK36" s="84"/>
      <c r="RAL36" s="84"/>
      <c r="RAM36" s="84"/>
      <c r="RAN36" s="84"/>
      <c r="RAO36" s="84"/>
      <c r="RAP36" s="84"/>
      <c r="RAQ36" s="84"/>
      <c r="RAR36" s="84"/>
      <c r="RAS36" s="84"/>
      <c r="RAT36" s="84"/>
      <c r="RAU36" s="84"/>
      <c r="RAV36" s="84"/>
      <c r="RAW36" s="84"/>
      <c r="RAX36" s="84"/>
      <c r="RAY36" s="84"/>
      <c r="RAZ36" s="84"/>
      <c r="RBA36" s="84"/>
      <c r="RBB36" s="84"/>
      <c r="RBC36" s="84"/>
      <c r="RBD36" s="84"/>
      <c r="RBE36" s="84"/>
      <c r="RBF36" s="84"/>
      <c r="RBG36" s="84"/>
      <c r="RBH36" s="84"/>
      <c r="RBI36" s="84"/>
      <c r="RBJ36" s="84"/>
      <c r="RBK36" s="84"/>
      <c r="RBL36" s="84"/>
      <c r="RBM36" s="84"/>
      <c r="RBN36" s="84"/>
      <c r="RBO36" s="84"/>
      <c r="RBP36" s="84"/>
      <c r="RBQ36" s="84"/>
      <c r="RBR36" s="84"/>
      <c r="RBS36" s="84"/>
      <c r="RBT36" s="84"/>
      <c r="RBU36" s="84"/>
      <c r="RBV36" s="84"/>
      <c r="RBW36" s="84"/>
      <c r="RBX36" s="84"/>
      <c r="RBY36" s="84"/>
      <c r="RBZ36" s="84"/>
      <c r="RCA36" s="84"/>
      <c r="RCB36" s="84"/>
      <c r="RCC36" s="84"/>
      <c r="RCD36" s="84"/>
      <c r="RCE36" s="84"/>
      <c r="RCF36" s="84"/>
      <c r="RCG36" s="84"/>
      <c r="RCH36" s="84"/>
      <c r="RCI36" s="84"/>
      <c r="RCJ36" s="84"/>
      <c r="RCK36" s="84"/>
      <c r="RCL36" s="84"/>
      <c r="RCM36" s="84"/>
      <c r="RCN36" s="84"/>
      <c r="RCO36" s="84"/>
      <c r="RCP36" s="84"/>
      <c r="RCQ36" s="84"/>
      <c r="RCR36" s="84"/>
      <c r="RCS36" s="84"/>
      <c r="RCT36" s="84"/>
      <c r="RCU36" s="84"/>
      <c r="RCV36" s="84"/>
      <c r="RCW36" s="84"/>
      <c r="RCX36" s="84"/>
      <c r="RCY36" s="84"/>
      <c r="RCZ36" s="84"/>
      <c r="RDA36" s="84"/>
      <c r="RDB36" s="84"/>
      <c r="RDC36" s="84"/>
      <c r="RDD36" s="84"/>
      <c r="RDE36" s="84"/>
      <c r="RDF36" s="84"/>
      <c r="RDG36" s="84"/>
      <c r="RDH36" s="84"/>
      <c r="RDI36" s="84"/>
      <c r="RDJ36" s="84"/>
      <c r="RDK36" s="84"/>
      <c r="RDL36" s="84"/>
      <c r="RDM36" s="84"/>
      <c r="RDN36" s="84"/>
      <c r="RDO36" s="84"/>
      <c r="RDP36" s="84"/>
      <c r="RDQ36" s="84"/>
      <c r="RDR36" s="84"/>
      <c r="RDS36" s="84"/>
      <c r="RDT36" s="84"/>
      <c r="RDU36" s="84"/>
      <c r="RDV36" s="84"/>
      <c r="RDW36" s="84"/>
      <c r="RDX36" s="84"/>
      <c r="RDY36" s="84"/>
      <c r="RDZ36" s="84"/>
      <c r="REA36" s="84"/>
      <c r="REB36" s="84"/>
      <c r="REC36" s="84"/>
      <c r="RED36" s="84"/>
      <c r="REE36" s="84"/>
      <c r="REF36" s="84"/>
      <c r="REG36" s="84"/>
      <c r="REH36" s="84"/>
      <c r="REI36" s="84"/>
      <c r="REJ36" s="84"/>
      <c r="REK36" s="84"/>
      <c r="REL36" s="84"/>
      <c r="REM36" s="84"/>
      <c r="REN36" s="84"/>
      <c r="REO36" s="84"/>
      <c r="REP36" s="84"/>
      <c r="REQ36" s="84"/>
      <c r="RER36" s="84"/>
      <c r="RES36" s="84"/>
      <c r="RET36" s="84"/>
      <c r="REU36" s="84"/>
      <c r="REV36" s="84"/>
      <c r="REW36" s="84"/>
      <c r="REX36" s="84"/>
      <c r="REY36" s="84"/>
      <c r="REZ36" s="84"/>
      <c r="RFA36" s="84"/>
      <c r="RFB36" s="84"/>
      <c r="RFC36" s="84"/>
      <c r="RFD36" s="84"/>
      <c r="RFE36" s="84"/>
      <c r="RFF36" s="84"/>
      <c r="RFG36" s="84"/>
      <c r="RFH36" s="84"/>
      <c r="RFI36" s="84"/>
      <c r="RFJ36" s="84"/>
      <c r="RFK36" s="84"/>
      <c r="RFL36" s="84"/>
      <c r="RFM36" s="84"/>
      <c r="RFN36" s="84"/>
      <c r="RFO36" s="84"/>
      <c r="RFP36" s="84"/>
      <c r="RFQ36" s="84"/>
      <c r="RFR36" s="84"/>
      <c r="RFS36" s="84"/>
      <c r="RFT36" s="84"/>
      <c r="RFU36" s="84"/>
      <c r="RFV36" s="84"/>
      <c r="RFW36" s="84"/>
      <c r="RFX36" s="84"/>
      <c r="RFY36" s="84"/>
      <c r="RFZ36" s="84"/>
      <c r="RGA36" s="84"/>
      <c r="RGB36" s="84"/>
      <c r="RGC36" s="84"/>
      <c r="RGD36" s="84"/>
      <c r="RGE36" s="84"/>
      <c r="RGF36" s="84"/>
      <c r="RGG36" s="84"/>
      <c r="RGH36" s="84"/>
      <c r="RGI36" s="84"/>
      <c r="RGJ36" s="84"/>
      <c r="RGK36" s="84"/>
      <c r="RGL36" s="84"/>
      <c r="RGM36" s="84"/>
      <c r="RGN36" s="84"/>
      <c r="RGO36" s="84"/>
      <c r="RGP36" s="84"/>
      <c r="RGQ36" s="84"/>
      <c r="RGR36" s="84"/>
      <c r="RGS36" s="84"/>
      <c r="RGT36" s="84"/>
      <c r="RGU36" s="84"/>
      <c r="RGV36" s="84"/>
      <c r="RGW36" s="84"/>
      <c r="RGX36" s="84"/>
      <c r="RGY36" s="84"/>
      <c r="RGZ36" s="84"/>
      <c r="RHA36" s="84"/>
      <c r="RHB36" s="84"/>
      <c r="RHC36" s="84"/>
      <c r="RHD36" s="84"/>
      <c r="RHE36" s="84"/>
      <c r="RHF36" s="84"/>
      <c r="RHG36" s="84"/>
      <c r="RHH36" s="84"/>
      <c r="RHI36" s="84"/>
      <c r="RHJ36" s="84"/>
      <c r="RHK36" s="84"/>
      <c r="RHL36" s="84"/>
      <c r="RHM36" s="84"/>
      <c r="RHN36" s="84"/>
      <c r="RHO36" s="84"/>
      <c r="RHP36" s="84"/>
      <c r="RHQ36" s="84"/>
      <c r="RHR36" s="84"/>
      <c r="RHS36" s="84"/>
      <c r="RHT36" s="84"/>
      <c r="RHU36" s="84"/>
      <c r="RHV36" s="84"/>
      <c r="RHW36" s="84"/>
      <c r="RHX36" s="84"/>
      <c r="RHY36" s="84"/>
      <c r="RHZ36" s="84"/>
      <c r="RIA36" s="84"/>
      <c r="RIB36" s="84"/>
      <c r="RIC36" s="84"/>
      <c r="RID36" s="84"/>
      <c r="RIE36" s="84"/>
      <c r="RIF36" s="84"/>
      <c r="RIG36" s="84"/>
      <c r="RIH36" s="84"/>
      <c r="RII36" s="84"/>
      <c r="RIJ36" s="84"/>
      <c r="RIK36" s="84"/>
      <c r="RIL36" s="84"/>
      <c r="RIM36" s="84"/>
      <c r="RIN36" s="84"/>
      <c r="RIO36" s="84"/>
      <c r="RIP36" s="84"/>
      <c r="RIQ36" s="84"/>
      <c r="RIR36" s="84"/>
      <c r="RIS36" s="84"/>
      <c r="RIT36" s="84"/>
      <c r="RIU36" s="84"/>
      <c r="RIV36" s="84"/>
      <c r="RIW36" s="84"/>
      <c r="RIX36" s="84"/>
      <c r="RIY36" s="84"/>
      <c r="RIZ36" s="84"/>
      <c r="RJA36" s="84"/>
      <c r="RJB36" s="84"/>
      <c r="RJC36" s="84"/>
      <c r="RJD36" s="84"/>
      <c r="RJE36" s="84"/>
      <c r="RJF36" s="84"/>
      <c r="RJG36" s="84"/>
      <c r="RJH36" s="84"/>
      <c r="RJI36" s="84"/>
      <c r="RJJ36" s="84"/>
      <c r="RJK36" s="84"/>
      <c r="RJL36" s="84"/>
      <c r="RJM36" s="84"/>
      <c r="RJN36" s="84"/>
      <c r="RJO36" s="84"/>
      <c r="RJP36" s="84"/>
      <c r="RJQ36" s="84"/>
      <c r="RJR36" s="84"/>
      <c r="RJS36" s="84"/>
      <c r="RJT36" s="84"/>
      <c r="RJU36" s="84"/>
      <c r="RJV36" s="84"/>
      <c r="RJW36" s="84"/>
      <c r="RJX36" s="84"/>
      <c r="RJY36" s="84"/>
      <c r="RJZ36" s="84"/>
      <c r="RKA36" s="84"/>
      <c r="RKB36" s="84"/>
      <c r="RKC36" s="84"/>
      <c r="RKD36" s="84"/>
      <c r="RKE36" s="84"/>
      <c r="RKF36" s="84"/>
      <c r="RKG36" s="84"/>
      <c r="RKH36" s="84"/>
      <c r="RKI36" s="84"/>
      <c r="RKJ36" s="84"/>
      <c r="RKK36" s="84"/>
      <c r="RKL36" s="84"/>
      <c r="RKM36" s="84"/>
      <c r="RKN36" s="84"/>
      <c r="RKO36" s="84"/>
      <c r="RKP36" s="84"/>
      <c r="RKQ36" s="84"/>
      <c r="RKR36" s="84"/>
      <c r="RKS36" s="84"/>
      <c r="RKT36" s="84"/>
      <c r="RKU36" s="84"/>
      <c r="RKV36" s="84"/>
      <c r="RKW36" s="84"/>
      <c r="RKX36" s="84"/>
      <c r="RKY36" s="84"/>
      <c r="RKZ36" s="84"/>
      <c r="RLA36" s="84"/>
      <c r="RLB36" s="84"/>
      <c r="RLC36" s="84"/>
      <c r="RLD36" s="84"/>
      <c r="RLE36" s="84"/>
      <c r="RLF36" s="84"/>
      <c r="RLG36" s="84"/>
      <c r="RLH36" s="84"/>
      <c r="RLI36" s="84"/>
      <c r="RLJ36" s="84"/>
      <c r="RLK36" s="84"/>
      <c r="RLL36" s="84"/>
      <c r="RLM36" s="84"/>
      <c r="RLN36" s="84"/>
      <c r="RLO36" s="84"/>
      <c r="RLP36" s="84"/>
      <c r="RLQ36" s="84"/>
      <c r="RLR36" s="84"/>
      <c r="RLS36" s="84"/>
      <c r="RLT36" s="84"/>
      <c r="RLU36" s="84"/>
      <c r="RLV36" s="84"/>
      <c r="RLW36" s="84"/>
      <c r="RLX36" s="84"/>
      <c r="RLY36" s="84"/>
      <c r="RLZ36" s="84"/>
      <c r="RMA36" s="84"/>
      <c r="RMB36" s="84"/>
      <c r="RMC36" s="84"/>
      <c r="RMD36" s="84"/>
      <c r="RME36" s="84"/>
      <c r="RMF36" s="84"/>
      <c r="RMG36" s="84"/>
      <c r="RMH36" s="84"/>
      <c r="RMI36" s="84"/>
      <c r="RMJ36" s="84"/>
      <c r="RMK36" s="84"/>
      <c r="RML36" s="84"/>
      <c r="RMM36" s="84"/>
      <c r="RMN36" s="84"/>
      <c r="RMO36" s="84"/>
      <c r="RMP36" s="84"/>
      <c r="RMQ36" s="84"/>
      <c r="RMR36" s="84"/>
      <c r="RMS36" s="84"/>
      <c r="RMT36" s="84"/>
      <c r="RMU36" s="84"/>
      <c r="RMV36" s="84"/>
      <c r="RMW36" s="84"/>
      <c r="RMX36" s="84"/>
      <c r="RMY36" s="84"/>
      <c r="RMZ36" s="84"/>
      <c r="RNA36" s="84"/>
      <c r="RNB36" s="84"/>
      <c r="RNC36" s="84"/>
      <c r="RND36" s="84"/>
      <c r="RNE36" s="84"/>
      <c r="RNF36" s="84"/>
      <c r="RNG36" s="84"/>
      <c r="RNH36" s="84"/>
      <c r="RNI36" s="84"/>
      <c r="RNJ36" s="84"/>
      <c r="RNK36" s="84"/>
      <c r="RNL36" s="84"/>
      <c r="RNM36" s="84"/>
      <c r="RNN36" s="84"/>
      <c r="RNO36" s="84"/>
      <c r="RNP36" s="84"/>
      <c r="RNQ36" s="84"/>
      <c r="RNR36" s="84"/>
      <c r="RNS36" s="84"/>
      <c r="RNT36" s="84"/>
      <c r="RNU36" s="84"/>
      <c r="RNV36" s="84"/>
      <c r="RNW36" s="84"/>
      <c r="RNX36" s="84"/>
      <c r="RNY36" s="84"/>
      <c r="RNZ36" s="84"/>
      <c r="ROA36" s="84"/>
      <c r="ROB36" s="84"/>
      <c r="ROC36" s="84"/>
      <c r="ROD36" s="84"/>
      <c r="ROE36" s="84"/>
      <c r="ROF36" s="84"/>
      <c r="ROG36" s="84"/>
      <c r="ROH36" s="84"/>
      <c r="ROI36" s="84"/>
      <c r="ROJ36" s="84"/>
      <c r="ROK36" s="84"/>
      <c r="ROL36" s="84"/>
      <c r="ROM36" s="84"/>
      <c r="RON36" s="84"/>
      <c r="ROO36" s="84"/>
      <c r="ROP36" s="84"/>
      <c r="ROQ36" s="84"/>
      <c r="ROR36" s="84"/>
      <c r="ROS36" s="84"/>
      <c r="ROT36" s="84"/>
      <c r="ROU36" s="84"/>
      <c r="ROV36" s="84"/>
      <c r="ROW36" s="84"/>
      <c r="ROX36" s="84"/>
      <c r="ROY36" s="84"/>
      <c r="ROZ36" s="84"/>
      <c r="RPA36" s="84"/>
      <c r="RPB36" s="84"/>
      <c r="RPC36" s="84"/>
      <c r="RPD36" s="84"/>
      <c r="RPE36" s="84"/>
      <c r="RPF36" s="84"/>
      <c r="RPG36" s="84"/>
      <c r="RPH36" s="84"/>
      <c r="RPI36" s="84"/>
      <c r="RPJ36" s="84"/>
      <c r="RPK36" s="84"/>
      <c r="RPL36" s="84"/>
      <c r="RPM36" s="84"/>
      <c r="RPN36" s="84"/>
      <c r="RPO36" s="84"/>
      <c r="RPP36" s="84"/>
      <c r="RPQ36" s="84"/>
      <c r="RPR36" s="84"/>
      <c r="RPS36" s="84"/>
      <c r="RPT36" s="84"/>
      <c r="RPU36" s="84"/>
      <c r="RPV36" s="84"/>
      <c r="RPW36" s="84"/>
      <c r="RPX36" s="84"/>
      <c r="RPY36" s="84"/>
      <c r="RPZ36" s="84"/>
      <c r="RQA36" s="84"/>
      <c r="RQB36" s="84"/>
      <c r="RQC36" s="84"/>
      <c r="RQD36" s="84"/>
      <c r="RQE36" s="84"/>
      <c r="RQF36" s="84"/>
      <c r="RQG36" s="84"/>
      <c r="RQH36" s="84"/>
      <c r="RQI36" s="84"/>
      <c r="RQJ36" s="84"/>
      <c r="RQK36" s="84"/>
      <c r="RQL36" s="84"/>
      <c r="RQM36" s="84"/>
      <c r="RQN36" s="84"/>
      <c r="RQO36" s="84"/>
      <c r="RQP36" s="84"/>
      <c r="RQQ36" s="84"/>
      <c r="RQR36" s="84"/>
      <c r="RQS36" s="84"/>
      <c r="RQT36" s="84"/>
      <c r="RQU36" s="84"/>
      <c r="RQV36" s="84"/>
      <c r="RQW36" s="84"/>
      <c r="RQX36" s="84"/>
      <c r="RQY36" s="84"/>
      <c r="RQZ36" s="84"/>
      <c r="RRA36" s="84"/>
      <c r="RRB36" s="84"/>
      <c r="RRC36" s="84"/>
      <c r="RRD36" s="84"/>
      <c r="RRE36" s="84"/>
      <c r="RRF36" s="84"/>
      <c r="RRG36" s="84"/>
      <c r="RRH36" s="84"/>
      <c r="RRI36" s="84"/>
      <c r="RRJ36" s="84"/>
      <c r="RRK36" s="84"/>
      <c r="RRL36" s="84"/>
      <c r="RRM36" s="84"/>
      <c r="RRN36" s="84"/>
      <c r="RRO36" s="84"/>
      <c r="RRP36" s="84"/>
      <c r="RRQ36" s="84"/>
      <c r="RRR36" s="84"/>
      <c r="RRS36" s="84"/>
      <c r="RRT36" s="84"/>
      <c r="RRU36" s="84"/>
      <c r="RRV36" s="84"/>
      <c r="RRW36" s="84"/>
      <c r="RRX36" s="84"/>
      <c r="RRY36" s="84"/>
      <c r="RRZ36" s="84"/>
      <c r="RSA36" s="84"/>
      <c r="RSB36" s="84"/>
      <c r="RSC36" s="84"/>
      <c r="RSD36" s="84"/>
      <c r="RSE36" s="84"/>
      <c r="RSF36" s="84"/>
      <c r="RSG36" s="84"/>
      <c r="RSH36" s="84"/>
      <c r="RSI36" s="84"/>
      <c r="RSJ36" s="84"/>
      <c r="RSK36" s="84"/>
      <c r="RSL36" s="84"/>
      <c r="RSM36" s="84"/>
      <c r="RSN36" s="84"/>
      <c r="RSO36" s="84"/>
      <c r="RSP36" s="84"/>
      <c r="RSQ36" s="84"/>
      <c r="RSR36" s="84"/>
      <c r="RSS36" s="84"/>
      <c r="RST36" s="84"/>
      <c r="RSU36" s="84"/>
      <c r="RSV36" s="84"/>
      <c r="RSW36" s="84"/>
      <c r="RSX36" s="84"/>
      <c r="RSY36" s="84"/>
      <c r="RSZ36" s="84"/>
      <c r="RTA36" s="84"/>
      <c r="RTB36" s="84"/>
      <c r="RTC36" s="84"/>
      <c r="RTD36" s="84"/>
      <c r="RTE36" s="84"/>
      <c r="RTF36" s="84"/>
      <c r="RTG36" s="84"/>
      <c r="RTH36" s="84"/>
      <c r="RTI36" s="84"/>
      <c r="RTJ36" s="84"/>
      <c r="RTK36" s="84"/>
      <c r="RTL36" s="84"/>
      <c r="RTM36" s="84"/>
      <c r="RTN36" s="84"/>
      <c r="RTO36" s="84"/>
      <c r="RTP36" s="84"/>
      <c r="RTQ36" s="84"/>
      <c r="RTR36" s="84"/>
      <c r="RTS36" s="84"/>
      <c r="RTT36" s="84"/>
      <c r="RTU36" s="84"/>
      <c r="RTV36" s="84"/>
      <c r="RTW36" s="84"/>
      <c r="RTX36" s="84"/>
      <c r="RTY36" s="84"/>
      <c r="RTZ36" s="84"/>
      <c r="RUA36" s="84"/>
      <c r="RUB36" s="84"/>
      <c r="RUC36" s="84"/>
      <c r="RUD36" s="84"/>
      <c r="RUE36" s="84"/>
      <c r="RUF36" s="84"/>
      <c r="RUG36" s="84"/>
      <c r="RUH36" s="84"/>
      <c r="RUI36" s="84"/>
      <c r="RUJ36" s="84"/>
      <c r="RUK36" s="84"/>
      <c r="RUL36" s="84"/>
      <c r="RUM36" s="84"/>
      <c r="RUN36" s="84"/>
      <c r="RUO36" s="84"/>
      <c r="RUP36" s="84"/>
      <c r="RUQ36" s="84"/>
      <c r="RUR36" s="84"/>
      <c r="RUS36" s="84"/>
      <c r="RUT36" s="84"/>
      <c r="RUU36" s="84"/>
      <c r="RUV36" s="84"/>
      <c r="RUW36" s="84"/>
      <c r="RUX36" s="84"/>
      <c r="RUY36" s="84"/>
      <c r="RUZ36" s="84"/>
      <c r="RVA36" s="84"/>
      <c r="RVB36" s="84"/>
      <c r="RVC36" s="84"/>
      <c r="RVD36" s="84"/>
      <c r="RVE36" s="84"/>
      <c r="RVF36" s="84"/>
      <c r="RVG36" s="84"/>
      <c r="RVH36" s="84"/>
      <c r="RVI36" s="84"/>
      <c r="RVJ36" s="84"/>
      <c r="RVK36" s="84"/>
      <c r="RVL36" s="84"/>
      <c r="RVM36" s="84"/>
      <c r="RVN36" s="84"/>
      <c r="RVO36" s="84"/>
      <c r="RVP36" s="84"/>
      <c r="RVQ36" s="84"/>
      <c r="RVR36" s="84"/>
      <c r="RVS36" s="84"/>
      <c r="RVT36" s="84"/>
      <c r="RVU36" s="84"/>
      <c r="RVV36" s="84"/>
      <c r="RVW36" s="84"/>
      <c r="RVX36" s="84"/>
      <c r="RVY36" s="84"/>
      <c r="RVZ36" s="84"/>
      <c r="RWA36" s="84"/>
      <c r="RWB36" s="84"/>
      <c r="RWC36" s="84"/>
      <c r="RWD36" s="84"/>
      <c r="RWE36" s="84"/>
      <c r="RWF36" s="84"/>
      <c r="RWG36" s="84"/>
      <c r="RWH36" s="84"/>
      <c r="RWI36" s="84"/>
      <c r="RWJ36" s="84"/>
      <c r="RWK36" s="84"/>
      <c r="RWL36" s="84"/>
      <c r="RWM36" s="84"/>
      <c r="RWN36" s="84"/>
      <c r="RWO36" s="84"/>
      <c r="RWP36" s="84"/>
      <c r="RWQ36" s="84"/>
      <c r="RWR36" s="84"/>
      <c r="RWS36" s="84"/>
      <c r="RWT36" s="84"/>
      <c r="RWU36" s="84"/>
      <c r="RWV36" s="84"/>
      <c r="RWW36" s="84"/>
      <c r="RWX36" s="84"/>
      <c r="RWY36" s="84"/>
      <c r="RWZ36" s="84"/>
      <c r="RXA36" s="84"/>
      <c r="RXB36" s="84"/>
      <c r="RXC36" s="84"/>
      <c r="RXD36" s="84"/>
      <c r="RXE36" s="84"/>
      <c r="RXF36" s="84"/>
      <c r="RXG36" s="84"/>
      <c r="RXH36" s="84"/>
      <c r="RXI36" s="84"/>
      <c r="RXJ36" s="84"/>
      <c r="RXK36" s="84"/>
      <c r="RXL36" s="84"/>
      <c r="RXM36" s="84"/>
      <c r="RXN36" s="84"/>
      <c r="RXO36" s="84"/>
      <c r="RXP36" s="84"/>
      <c r="RXQ36" s="84"/>
      <c r="RXR36" s="84"/>
      <c r="RXS36" s="84"/>
      <c r="RXT36" s="84"/>
      <c r="RXU36" s="84"/>
      <c r="RXV36" s="84"/>
      <c r="RXW36" s="84"/>
      <c r="RXX36" s="84"/>
      <c r="RXY36" s="84"/>
      <c r="RXZ36" s="84"/>
      <c r="RYA36" s="84"/>
      <c r="RYB36" s="84"/>
      <c r="RYC36" s="84"/>
      <c r="RYD36" s="84"/>
      <c r="RYE36" s="84"/>
      <c r="RYF36" s="84"/>
      <c r="RYG36" s="84"/>
      <c r="RYH36" s="84"/>
      <c r="RYI36" s="84"/>
      <c r="RYJ36" s="84"/>
      <c r="RYK36" s="84"/>
      <c r="RYL36" s="84"/>
      <c r="RYM36" s="84"/>
      <c r="RYN36" s="84"/>
      <c r="RYO36" s="84"/>
      <c r="RYP36" s="84"/>
      <c r="RYQ36" s="84"/>
      <c r="RYR36" s="84"/>
      <c r="RYS36" s="84"/>
      <c r="RYT36" s="84"/>
      <c r="RYU36" s="84"/>
      <c r="RYV36" s="84"/>
      <c r="RYW36" s="84"/>
      <c r="RYX36" s="84"/>
      <c r="RYY36" s="84"/>
      <c r="RYZ36" s="84"/>
      <c r="RZA36" s="84"/>
      <c r="RZB36" s="84"/>
      <c r="RZC36" s="84"/>
      <c r="RZD36" s="84"/>
      <c r="RZE36" s="84"/>
      <c r="RZF36" s="84"/>
      <c r="RZG36" s="84"/>
      <c r="RZH36" s="84"/>
      <c r="RZI36" s="84"/>
      <c r="RZJ36" s="84"/>
      <c r="RZK36" s="84"/>
      <c r="RZL36" s="84"/>
      <c r="RZM36" s="84"/>
      <c r="RZN36" s="84"/>
      <c r="RZO36" s="84"/>
      <c r="RZP36" s="84"/>
      <c r="RZQ36" s="84"/>
      <c r="RZR36" s="84"/>
      <c r="RZS36" s="84"/>
      <c r="RZT36" s="84"/>
      <c r="RZU36" s="84"/>
      <c r="RZV36" s="84"/>
      <c r="RZW36" s="84"/>
      <c r="RZX36" s="84"/>
      <c r="RZY36" s="84"/>
      <c r="RZZ36" s="84"/>
      <c r="SAA36" s="84"/>
      <c r="SAB36" s="84"/>
      <c r="SAC36" s="84"/>
      <c r="SAD36" s="84"/>
      <c r="SAE36" s="84"/>
      <c r="SAF36" s="84"/>
      <c r="SAG36" s="84"/>
      <c r="SAH36" s="84"/>
      <c r="SAI36" s="84"/>
      <c r="SAJ36" s="84"/>
      <c r="SAK36" s="84"/>
      <c r="SAL36" s="84"/>
      <c r="SAM36" s="84"/>
      <c r="SAN36" s="84"/>
      <c r="SAO36" s="84"/>
      <c r="SAP36" s="84"/>
      <c r="SAQ36" s="84"/>
      <c r="SAR36" s="84"/>
      <c r="SAS36" s="84"/>
      <c r="SAT36" s="84"/>
      <c r="SAU36" s="84"/>
      <c r="SAV36" s="84"/>
      <c r="SAW36" s="84"/>
      <c r="SAX36" s="84"/>
      <c r="SAY36" s="84"/>
      <c r="SAZ36" s="84"/>
      <c r="SBA36" s="84"/>
      <c r="SBB36" s="84"/>
      <c r="SBC36" s="84"/>
      <c r="SBD36" s="84"/>
      <c r="SBE36" s="84"/>
      <c r="SBF36" s="84"/>
      <c r="SBG36" s="84"/>
      <c r="SBH36" s="84"/>
      <c r="SBI36" s="84"/>
      <c r="SBJ36" s="84"/>
      <c r="SBK36" s="84"/>
      <c r="SBL36" s="84"/>
      <c r="SBM36" s="84"/>
      <c r="SBN36" s="84"/>
      <c r="SBO36" s="84"/>
      <c r="SBP36" s="84"/>
      <c r="SBQ36" s="84"/>
      <c r="SBR36" s="84"/>
      <c r="SBS36" s="84"/>
      <c r="SBT36" s="84"/>
      <c r="SBU36" s="84"/>
      <c r="SBV36" s="84"/>
      <c r="SBW36" s="84"/>
      <c r="SBX36" s="84"/>
      <c r="SBY36" s="84"/>
      <c r="SBZ36" s="84"/>
      <c r="SCA36" s="84"/>
      <c r="SCB36" s="84"/>
      <c r="SCC36" s="84"/>
      <c r="SCD36" s="84"/>
      <c r="SCE36" s="84"/>
      <c r="SCF36" s="84"/>
      <c r="SCG36" s="84"/>
      <c r="SCH36" s="84"/>
      <c r="SCI36" s="84"/>
      <c r="SCJ36" s="84"/>
      <c r="SCK36" s="84"/>
      <c r="SCL36" s="84"/>
      <c r="SCM36" s="84"/>
      <c r="SCN36" s="84"/>
      <c r="SCO36" s="84"/>
      <c r="SCP36" s="84"/>
      <c r="SCQ36" s="84"/>
      <c r="SCR36" s="84"/>
      <c r="SCS36" s="84"/>
      <c r="SCT36" s="84"/>
      <c r="SCU36" s="84"/>
      <c r="SCV36" s="84"/>
      <c r="SCW36" s="84"/>
      <c r="SCX36" s="84"/>
      <c r="SCY36" s="84"/>
      <c r="SCZ36" s="84"/>
      <c r="SDA36" s="84"/>
      <c r="SDB36" s="84"/>
      <c r="SDC36" s="84"/>
      <c r="SDD36" s="84"/>
      <c r="SDE36" s="84"/>
      <c r="SDF36" s="84"/>
      <c r="SDG36" s="84"/>
      <c r="SDH36" s="84"/>
      <c r="SDI36" s="84"/>
      <c r="SDJ36" s="84"/>
      <c r="SDK36" s="84"/>
      <c r="SDL36" s="84"/>
      <c r="SDM36" s="84"/>
      <c r="SDN36" s="84"/>
      <c r="SDO36" s="84"/>
      <c r="SDP36" s="84"/>
      <c r="SDQ36" s="84"/>
      <c r="SDR36" s="84"/>
      <c r="SDS36" s="84"/>
      <c r="SDT36" s="84"/>
      <c r="SDU36" s="84"/>
      <c r="SDV36" s="84"/>
      <c r="SDW36" s="84"/>
      <c r="SDX36" s="84"/>
      <c r="SDY36" s="84"/>
      <c r="SDZ36" s="84"/>
      <c r="SEA36" s="84"/>
      <c r="SEB36" s="84"/>
      <c r="SEC36" s="84"/>
      <c r="SED36" s="84"/>
      <c r="SEE36" s="84"/>
      <c r="SEF36" s="84"/>
      <c r="SEG36" s="84"/>
      <c r="SEH36" s="84"/>
      <c r="SEI36" s="84"/>
      <c r="SEJ36" s="84"/>
      <c r="SEK36" s="84"/>
      <c r="SEL36" s="84"/>
      <c r="SEM36" s="84"/>
      <c r="SEN36" s="84"/>
      <c r="SEO36" s="84"/>
      <c r="SEP36" s="84"/>
      <c r="SEQ36" s="84"/>
      <c r="SER36" s="84"/>
      <c r="SES36" s="84"/>
      <c r="SET36" s="84"/>
      <c r="SEU36" s="84"/>
      <c r="SEV36" s="84"/>
      <c r="SEW36" s="84"/>
      <c r="SEX36" s="84"/>
      <c r="SEY36" s="84"/>
      <c r="SEZ36" s="84"/>
      <c r="SFA36" s="84"/>
      <c r="SFB36" s="84"/>
      <c r="SFC36" s="84"/>
      <c r="SFD36" s="84"/>
      <c r="SFE36" s="84"/>
      <c r="SFF36" s="84"/>
      <c r="SFG36" s="84"/>
      <c r="SFH36" s="84"/>
      <c r="SFI36" s="84"/>
      <c r="SFJ36" s="84"/>
      <c r="SFK36" s="84"/>
      <c r="SFL36" s="84"/>
      <c r="SFM36" s="84"/>
      <c r="SFN36" s="84"/>
      <c r="SFO36" s="84"/>
      <c r="SFP36" s="84"/>
      <c r="SFQ36" s="84"/>
      <c r="SFR36" s="84"/>
      <c r="SFS36" s="84"/>
      <c r="SFT36" s="84"/>
      <c r="SFU36" s="84"/>
      <c r="SFV36" s="84"/>
      <c r="SFW36" s="84"/>
      <c r="SFX36" s="84"/>
      <c r="SFY36" s="84"/>
      <c r="SFZ36" s="84"/>
      <c r="SGA36" s="84"/>
      <c r="SGB36" s="84"/>
      <c r="SGC36" s="84"/>
      <c r="SGD36" s="84"/>
      <c r="SGE36" s="84"/>
      <c r="SGF36" s="84"/>
      <c r="SGG36" s="84"/>
      <c r="SGH36" s="84"/>
      <c r="SGI36" s="84"/>
      <c r="SGJ36" s="84"/>
      <c r="SGK36" s="84"/>
      <c r="SGL36" s="84"/>
      <c r="SGM36" s="84"/>
      <c r="SGN36" s="84"/>
      <c r="SGO36" s="84"/>
      <c r="SGP36" s="84"/>
      <c r="SGQ36" s="84"/>
      <c r="SGR36" s="84"/>
      <c r="SGS36" s="84"/>
      <c r="SGT36" s="84"/>
      <c r="SGU36" s="84"/>
      <c r="SGV36" s="84"/>
      <c r="SGW36" s="84"/>
      <c r="SGX36" s="84"/>
      <c r="SGY36" s="84"/>
      <c r="SGZ36" s="84"/>
      <c r="SHA36" s="84"/>
      <c r="SHB36" s="84"/>
      <c r="SHC36" s="84"/>
      <c r="SHD36" s="84"/>
      <c r="SHE36" s="84"/>
      <c r="SHF36" s="84"/>
      <c r="SHG36" s="84"/>
      <c r="SHH36" s="84"/>
      <c r="SHI36" s="84"/>
      <c r="SHJ36" s="84"/>
      <c r="SHK36" s="84"/>
      <c r="SHL36" s="84"/>
      <c r="SHM36" s="84"/>
      <c r="SHN36" s="84"/>
      <c r="SHO36" s="84"/>
      <c r="SHP36" s="84"/>
      <c r="SHQ36" s="84"/>
      <c r="SHR36" s="84"/>
      <c r="SHS36" s="84"/>
      <c r="SHT36" s="84"/>
      <c r="SHU36" s="84"/>
      <c r="SHV36" s="84"/>
      <c r="SHW36" s="84"/>
      <c r="SHX36" s="84"/>
      <c r="SHY36" s="84"/>
      <c r="SHZ36" s="84"/>
      <c r="SIA36" s="84"/>
      <c r="SIB36" s="84"/>
      <c r="SIC36" s="84"/>
      <c r="SID36" s="84"/>
      <c r="SIE36" s="84"/>
      <c r="SIF36" s="84"/>
      <c r="SIG36" s="84"/>
      <c r="SIH36" s="84"/>
      <c r="SII36" s="84"/>
      <c r="SIJ36" s="84"/>
      <c r="SIK36" s="84"/>
      <c r="SIL36" s="84"/>
      <c r="SIM36" s="84"/>
      <c r="SIN36" s="84"/>
      <c r="SIO36" s="84"/>
      <c r="SIP36" s="84"/>
      <c r="SIQ36" s="84"/>
      <c r="SIR36" s="84"/>
      <c r="SIS36" s="84"/>
      <c r="SIT36" s="84"/>
      <c r="SIU36" s="84"/>
      <c r="SIV36" s="84"/>
      <c r="SIW36" s="84"/>
      <c r="SIX36" s="84"/>
      <c r="SIY36" s="84"/>
      <c r="SIZ36" s="84"/>
      <c r="SJA36" s="84"/>
      <c r="SJB36" s="84"/>
      <c r="SJC36" s="84"/>
      <c r="SJD36" s="84"/>
      <c r="SJE36" s="84"/>
      <c r="SJF36" s="84"/>
      <c r="SJG36" s="84"/>
      <c r="SJH36" s="84"/>
      <c r="SJI36" s="84"/>
      <c r="SJJ36" s="84"/>
      <c r="SJK36" s="84"/>
      <c r="SJL36" s="84"/>
      <c r="SJM36" s="84"/>
      <c r="SJN36" s="84"/>
      <c r="SJO36" s="84"/>
      <c r="SJP36" s="84"/>
      <c r="SJQ36" s="84"/>
      <c r="SJR36" s="84"/>
      <c r="SJS36" s="84"/>
      <c r="SJT36" s="84"/>
      <c r="SJU36" s="84"/>
      <c r="SJV36" s="84"/>
      <c r="SJW36" s="84"/>
      <c r="SJX36" s="84"/>
      <c r="SJY36" s="84"/>
      <c r="SJZ36" s="84"/>
      <c r="SKA36" s="84"/>
      <c r="SKB36" s="84"/>
      <c r="SKC36" s="84"/>
      <c r="SKD36" s="84"/>
      <c r="SKE36" s="84"/>
      <c r="SKF36" s="84"/>
      <c r="SKG36" s="84"/>
      <c r="SKH36" s="84"/>
      <c r="SKI36" s="84"/>
      <c r="SKJ36" s="84"/>
      <c r="SKK36" s="84"/>
      <c r="SKL36" s="84"/>
      <c r="SKM36" s="84"/>
      <c r="SKN36" s="84"/>
      <c r="SKO36" s="84"/>
      <c r="SKP36" s="84"/>
      <c r="SKQ36" s="84"/>
      <c r="SKR36" s="84"/>
      <c r="SKS36" s="84"/>
      <c r="SKT36" s="84"/>
      <c r="SKU36" s="84"/>
      <c r="SKV36" s="84"/>
      <c r="SKW36" s="84"/>
      <c r="SKX36" s="84"/>
      <c r="SKY36" s="84"/>
      <c r="SKZ36" s="84"/>
      <c r="SLA36" s="84"/>
      <c r="SLB36" s="84"/>
      <c r="SLC36" s="84"/>
      <c r="SLD36" s="84"/>
      <c r="SLE36" s="84"/>
      <c r="SLF36" s="84"/>
      <c r="SLG36" s="84"/>
      <c r="SLH36" s="84"/>
      <c r="SLI36" s="84"/>
      <c r="SLJ36" s="84"/>
      <c r="SLK36" s="84"/>
      <c r="SLL36" s="84"/>
      <c r="SLM36" s="84"/>
      <c r="SLN36" s="84"/>
      <c r="SLO36" s="84"/>
      <c r="SLP36" s="84"/>
      <c r="SLQ36" s="84"/>
      <c r="SLR36" s="84"/>
      <c r="SLS36" s="84"/>
      <c r="SLT36" s="84"/>
      <c r="SLU36" s="84"/>
      <c r="SLV36" s="84"/>
      <c r="SLW36" s="84"/>
      <c r="SLX36" s="84"/>
      <c r="SLY36" s="84"/>
      <c r="SLZ36" s="84"/>
      <c r="SMA36" s="84"/>
      <c r="SMB36" s="84"/>
      <c r="SMC36" s="84"/>
      <c r="SMD36" s="84"/>
      <c r="SME36" s="84"/>
      <c r="SMF36" s="84"/>
      <c r="SMG36" s="84"/>
      <c r="SMH36" s="84"/>
      <c r="SMI36" s="84"/>
      <c r="SMJ36" s="84"/>
      <c r="SMK36" s="84"/>
      <c r="SML36" s="84"/>
      <c r="SMM36" s="84"/>
      <c r="SMN36" s="84"/>
      <c r="SMO36" s="84"/>
      <c r="SMP36" s="84"/>
      <c r="SMQ36" s="84"/>
      <c r="SMR36" s="84"/>
      <c r="SMS36" s="84"/>
      <c r="SMT36" s="84"/>
      <c r="SMU36" s="84"/>
      <c r="SMV36" s="84"/>
      <c r="SMW36" s="84"/>
      <c r="SMX36" s="84"/>
      <c r="SMY36" s="84"/>
      <c r="SMZ36" s="84"/>
      <c r="SNA36" s="84"/>
      <c r="SNB36" s="84"/>
      <c r="SNC36" s="84"/>
      <c r="SND36" s="84"/>
      <c r="SNE36" s="84"/>
      <c r="SNF36" s="84"/>
      <c r="SNG36" s="84"/>
      <c r="SNH36" s="84"/>
      <c r="SNI36" s="84"/>
      <c r="SNJ36" s="84"/>
      <c r="SNK36" s="84"/>
      <c r="SNL36" s="84"/>
      <c r="SNM36" s="84"/>
      <c r="SNN36" s="84"/>
      <c r="SNO36" s="84"/>
      <c r="SNP36" s="84"/>
      <c r="SNQ36" s="84"/>
      <c r="SNR36" s="84"/>
      <c r="SNS36" s="84"/>
      <c r="SNT36" s="84"/>
      <c r="SNU36" s="84"/>
      <c r="SNV36" s="84"/>
      <c r="SNW36" s="84"/>
      <c r="SNX36" s="84"/>
      <c r="SNY36" s="84"/>
      <c r="SNZ36" s="84"/>
      <c r="SOA36" s="84"/>
      <c r="SOB36" s="84"/>
      <c r="SOC36" s="84"/>
      <c r="SOD36" s="84"/>
      <c r="SOE36" s="84"/>
      <c r="SOF36" s="84"/>
      <c r="SOG36" s="84"/>
      <c r="SOH36" s="84"/>
      <c r="SOI36" s="84"/>
      <c r="SOJ36" s="84"/>
      <c r="SOK36" s="84"/>
      <c r="SOL36" s="84"/>
      <c r="SOM36" s="84"/>
      <c r="SON36" s="84"/>
      <c r="SOO36" s="84"/>
      <c r="SOP36" s="84"/>
      <c r="SOQ36" s="84"/>
      <c r="SOR36" s="84"/>
      <c r="SOS36" s="84"/>
      <c r="SOT36" s="84"/>
      <c r="SOU36" s="84"/>
      <c r="SOV36" s="84"/>
      <c r="SOW36" s="84"/>
      <c r="SOX36" s="84"/>
      <c r="SOY36" s="84"/>
      <c r="SOZ36" s="84"/>
      <c r="SPA36" s="84"/>
      <c r="SPB36" s="84"/>
      <c r="SPC36" s="84"/>
      <c r="SPD36" s="84"/>
      <c r="SPE36" s="84"/>
      <c r="SPF36" s="84"/>
      <c r="SPG36" s="84"/>
      <c r="SPH36" s="84"/>
      <c r="SPI36" s="84"/>
      <c r="SPJ36" s="84"/>
      <c r="SPK36" s="84"/>
      <c r="SPL36" s="84"/>
      <c r="SPM36" s="84"/>
      <c r="SPN36" s="84"/>
      <c r="SPO36" s="84"/>
      <c r="SPP36" s="84"/>
      <c r="SPQ36" s="84"/>
      <c r="SPR36" s="84"/>
      <c r="SPS36" s="84"/>
      <c r="SPT36" s="84"/>
      <c r="SPU36" s="84"/>
      <c r="SPV36" s="84"/>
      <c r="SPW36" s="84"/>
      <c r="SPX36" s="84"/>
      <c r="SPY36" s="84"/>
      <c r="SPZ36" s="84"/>
      <c r="SQA36" s="84"/>
      <c r="SQB36" s="84"/>
      <c r="SQC36" s="84"/>
      <c r="SQD36" s="84"/>
      <c r="SQE36" s="84"/>
      <c r="SQF36" s="84"/>
      <c r="SQG36" s="84"/>
      <c r="SQH36" s="84"/>
      <c r="SQI36" s="84"/>
      <c r="SQJ36" s="84"/>
      <c r="SQK36" s="84"/>
      <c r="SQL36" s="84"/>
      <c r="SQM36" s="84"/>
      <c r="SQN36" s="84"/>
      <c r="SQO36" s="84"/>
      <c r="SQP36" s="84"/>
      <c r="SQQ36" s="84"/>
      <c r="SQR36" s="84"/>
      <c r="SQS36" s="84"/>
      <c r="SQT36" s="84"/>
      <c r="SQU36" s="84"/>
      <c r="SQV36" s="84"/>
      <c r="SQW36" s="84"/>
      <c r="SQX36" s="84"/>
      <c r="SQY36" s="84"/>
      <c r="SQZ36" s="84"/>
      <c r="SRA36" s="84"/>
      <c r="SRB36" s="84"/>
      <c r="SRC36" s="84"/>
      <c r="SRD36" s="84"/>
      <c r="SRE36" s="84"/>
      <c r="SRF36" s="84"/>
      <c r="SRG36" s="84"/>
      <c r="SRH36" s="84"/>
      <c r="SRI36" s="84"/>
      <c r="SRJ36" s="84"/>
      <c r="SRK36" s="84"/>
      <c r="SRL36" s="84"/>
      <c r="SRM36" s="84"/>
      <c r="SRN36" s="84"/>
      <c r="SRO36" s="84"/>
      <c r="SRP36" s="84"/>
      <c r="SRQ36" s="84"/>
      <c r="SRR36" s="84"/>
      <c r="SRS36" s="84"/>
      <c r="SRT36" s="84"/>
      <c r="SRU36" s="84"/>
      <c r="SRV36" s="84"/>
      <c r="SRW36" s="84"/>
      <c r="SRX36" s="84"/>
      <c r="SRY36" s="84"/>
      <c r="SRZ36" s="84"/>
      <c r="SSA36" s="84"/>
      <c r="SSB36" s="84"/>
      <c r="SSC36" s="84"/>
      <c r="SSD36" s="84"/>
      <c r="SSE36" s="84"/>
      <c r="SSF36" s="84"/>
      <c r="SSG36" s="84"/>
      <c r="SSH36" s="84"/>
      <c r="SSI36" s="84"/>
      <c r="SSJ36" s="84"/>
      <c r="SSK36" s="84"/>
      <c r="SSL36" s="84"/>
      <c r="SSM36" s="84"/>
      <c r="SSN36" s="84"/>
      <c r="SSO36" s="84"/>
      <c r="SSP36" s="84"/>
      <c r="SSQ36" s="84"/>
      <c r="SSR36" s="84"/>
      <c r="SSS36" s="84"/>
      <c r="SST36" s="84"/>
      <c r="SSU36" s="84"/>
      <c r="SSV36" s="84"/>
      <c r="SSW36" s="84"/>
      <c r="SSX36" s="84"/>
      <c r="SSY36" s="84"/>
      <c r="SSZ36" s="84"/>
      <c r="STA36" s="84"/>
      <c r="STB36" s="84"/>
      <c r="STC36" s="84"/>
      <c r="STD36" s="84"/>
      <c r="STE36" s="84"/>
      <c r="STF36" s="84"/>
      <c r="STG36" s="84"/>
      <c r="STH36" s="84"/>
      <c r="STI36" s="84"/>
      <c r="STJ36" s="84"/>
      <c r="STK36" s="84"/>
      <c r="STL36" s="84"/>
      <c r="STM36" s="84"/>
      <c r="STN36" s="84"/>
      <c r="STO36" s="84"/>
      <c r="STP36" s="84"/>
      <c r="STQ36" s="84"/>
      <c r="STR36" s="84"/>
      <c r="STS36" s="84"/>
      <c r="STT36" s="84"/>
      <c r="STU36" s="84"/>
      <c r="STV36" s="84"/>
      <c r="STW36" s="84"/>
      <c r="STX36" s="84"/>
      <c r="STY36" s="84"/>
      <c r="STZ36" s="84"/>
      <c r="SUA36" s="84"/>
      <c r="SUB36" s="84"/>
      <c r="SUC36" s="84"/>
      <c r="SUD36" s="84"/>
      <c r="SUE36" s="84"/>
      <c r="SUF36" s="84"/>
      <c r="SUG36" s="84"/>
      <c r="SUH36" s="84"/>
      <c r="SUI36" s="84"/>
      <c r="SUJ36" s="84"/>
      <c r="SUK36" s="84"/>
      <c r="SUL36" s="84"/>
      <c r="SUM36" s="84"/>
      <c r="SUN36" s="84"/>
      <c r="SUO36" s="84"/>
      <c r="SUP36" s="84"/>
      <c r="SUQ36" s="84"/>
      <c r="SUR36" s="84"/>
      <c r="SUS36" s="84"/>
      <c r="SUT36" s="84"/>
      <c r="SUU36" s="84"/>
      <c r="SUV36" s="84"/>
      <c r="SUW36" s="84"/>
      <c r="SUX36" s="84"/>
      <c r="SUY36" s="84"/>
      <c r="SUZ36" s="84"/>
      <c r="SVA36" s="84"/>
      <c r="SVB36" s="84"/>
      <c r="SVC36" s="84"/>
      <c r="SVD36" s="84"/>
      <c r="SVE36" s="84"/>
      <c r="SVF36" s="84"/>
      <c r="SVG36" s="84"/>
      <c r="SVH36" s="84"/>
      <c r="SVI36" s="84"/>
      <c r="SVJ36" s="84"/>
      <c r="SVK36" s="84"/>
      <c r="SVL36" s="84"/>
      <c r="SVM36" s="84"/>
      <c r="SVN36" s="84"/>
      <c r="SVO36" s="84"/>
      <c r="SVP36" s="84"/>
      <c r="SVQ36" s="84"/>
      <c r="SVR36" s="84"/>
      <c r="SVS36" s="84"/>
      <c r="SVT36" s="84"/>
      <c r="SVU36" s="84"/>
      <c r="SVV36" s="84"/>
      <c r="SVW36" s="84"/>
      <c r="SVX36" s="84"/>
      <c r="SVY36" s="84"/>
      <c r="SVZ36" s="84"/>
      <c r="SWA36" s="84"/>
      <c r="SWB36" s="84"/>
      <c r="SWC36" s="84"/>
      <c r="SWD36" s="84"/>
      <c r="SWE36" s="84"/>
      <c r="SWF36" s="84"/>
      <c r="SWG36" s="84"/>
      <c r="SWH36" s="84"/>
      <c r="SWI36" s="84"/>
      <c r="SWJ36" s="84"/>
      <c r="SWK36" s="84"/>
      <c r="SWL36" s="84"/>
      <c r="SWM36" s="84"/>
      <c r="SWN36" s="84"/>
      <c r="SWO36" s="84"/>
      <c r="SWP36" s="84"/>
      <c r="SWQ36" s="84"/>
      <c r="SWR36" s="84"/>
      <c r="SWS36" s="84"/>
      <c r="SWT36" s="84"/>
      <c r="SWU36" s="84"/>
      <c r="SWV36" s="84"/>
      <c r="SWW36" s="84"/>
      <c r="SWX36" s="84"/>
      <c r="SWY36" s="84"/>
      <c r="SWZ36" s="84"/>
      <c r="SXA36" s="84"/>
      <c r="SXB36" s="84"/>
      <c r="SXC36" s="84"/>
      <c r="SXD36" s="84"/>
      <c r="SXE36" s="84"/>
      <c r="SXF36" s="84"/>
      <c r="SXG36" s="84"/>
      <c r="SXH36" s="84"/>
      <c r="SXI36" s="84"/>
      <c r="SXJ36" s="84"/>
      <c r="SXK36" s="84"/>
      <c r="SXL36" s="84"/>
      <c r="SXM36" s="84"/>
      <c r="SXN36" s="84"/>
      <c r="SXO36" s="84"/>
      <c r="SXP36" s="84"/>
      <c r="SXQ36" s="84"/>
      <c r="SXR36" s="84"/>
      <c r="SXS36" s="84"/>
      <c r="SXT36" s="84"/>
      <c r="SXU36" s="84"/>
      <c r="SXV36" s="84"/>
      <c r="SXW36" s="84"/>
      <c r="SXX36" s="84"/>
      <c r="SXY36" s="84"/>
      <c r="SXZ36" s="84"/>
      <c r="SYA36" s="84"/>
      <c r="SYB36" s="84"/>
      <c r="SYC36" s="84"/>
      <c r="SYD36" s="84"/>
      <c r="SYE36" s="84"/>
      <c r="SYF36" s="84"/>
      <c r="SYG36" s="84"/>
      <c r="SYH36" s="84"/>
      <c r="SYI36" s="84"/>
      <c r="SYJ36" s="84"/>
      <c r="SYK36" s="84"/>
      <c r="SYL36" s="84"/>
      <c r="SYM36" s="84"/>
      <c r="SYN36" s="84"/>
      <c r="SYO36" s="84"/>
      <c r="SYP36" s="84"/>
      <c r="SYQ36" s="84"/>
      <c r="SYR36" s="84"/>
      <c r="SYS36" s="84"/>
      <c r="SYT36" s="84"/>
      <c r="SYU36" s="84"/>
      <c r="SYV36" s="84"/>
      <c r="SYW36" s="84"/>
      <c r="SYX36" s="84"/>
      <c r="SYY36" s="84"/>
      <c r="SYZ36" s="84"/>
      <c r="SZA36" s="84"/>
      <c r="SZB36" s="84"/>
      <c r="SZC36" s="84"/>
      <c r="SZD36" s="84"/>
      <c r="SZE36" s="84"/>
      <c r="SZF36" s="84"/>
      <c r="SZG36" s="84"/>
      <c r="SZH36" s="84"/>
      <c r="SZI36" s="84"/>
      <c r="SZJ36" s="84"/>
      <c r="SZK36" s="84"/>
      <c r="SZL36" s="84"/>
      <c r="SZM36" s="84"/>
      <c r="SZN36" s="84"/>
      <c r="SZO36" s="84"/>
      <c r="SZP36" s="84"/>
      <c r="SZQ36" s="84"/>
      <c r="SZR36" s="84"/>
      <c r="SZS36" s="84"/>
      <c r="SZT36" s="84"/>
      <c r="SZU36" s="84"/>
      <c r="SZV36" s="84"/>
      <c r="SZW36" s="84"/>
      <c r="SZX36" s="84"/>
      <c r="SZY36" s="84"/>
      <c r="SZZ36" s="84"/>
      <c r="TAA36" s="84"/>
      <c r="TAB36" s="84"/>
      <c r="TAC36" s="84"/>
      <c r="TAD36" s="84"/>
      <c r="TAE36" s="84"/>
      <c r="TAF36" s="84"/>
      <c r="TAG36" s="84"/>
      <c r="TAH36" s="84"/>
      <c r="TAI36" s="84"/>
      <c r="TAJ36" s="84"/>
      <c r="TAK36" s="84"/>
      <c r="TAL36" s="84"/>
      <c r="TAM36" s="84"/>
      <c r="TAN36" s="84"/>
      <c r="TAO36" s="84"/>
      <c r="TAP36" s="84"/>
      <c r="TAQ36" s="84"/>
      <c r="TAR36" s="84"/>
      <c r="TAS36" s="84"/>
      <c r="TAT36" s="84"/>
      <c r="TAU36" s="84"/>
      <c r="TAV36" s="84"/>
      <c r="TAW36" s="84"/>
      <c r="TAX36" s="84"/>
      <c r="TAY36" s="84"/>
      <c r="TAZ36" s="84"/>
      <c r="TBA36" s="84"/>
      <c r="TBB36" s="84"/>
      <c r="TBC36" s="84"/>
      <c r="TBD36" s="84"/>
      <c r="TBE36" s="84"/>
      <c r="TBF36" s="84"/>
      <c r="TBG36" s="84"/>
      <c r="TBH36" s="84"/>
      <c r="TBI36" s="84"/>
      <c r="TBJ36" s="84"/>
      <c r="TBK36" s="84"/>
      <c r="TBL36" s="84"/>
      <c r="TBM36" s="84"/>
      <c r="TBN36" s="84"/>
      <c r="TBO36" s="84"/>
      <c r="TBP36" s="84"/>
      <c r="TBQ36" s="84"/>
      <c r="TBR36" s="84"/>
      <c r="TBS36" s="84"/>
      <c r="TBT36" s="84"/>
      <c r="TBU36" s="84"/>
      <c r="TBV36" s="84"/>
      <c r="TBW36" s="84"/>
      <c r="TBX36" s="84"/>
      <c r="TBY36" s="84"/>
      <c r="TBZ36" s="84"/>
      <c r="TCA36" s="84"/>
      <c r="TCB36" s="84"/>
      <c r="TCC36" s="84"/>
      <c r="TCD36" s="84"/>
      <c r="TCE36" s="84"/>
      <c r="TCF36" s="84"/>
      <c r="TCG36" s="84"/>
      <c r="TCH36" s="84"/>
      <c r="TCI36" s="84"/>
      <c r="TCJ36" s="84"/>
      <c r="TCK36" s="84"/>
      <c r="TCL36" s="84"/>
      <c r="TCM36" s="84"/>
      <c r="TCN36" s="84"/>
      <c r="TCO36" s="84"/>
      <c r="TCP36" s="84"/>
      <c r="TCQ36" s="84"/>
      <c r="TCR36" s="84"/>
      <c r="TCS36" s="84"/>
      <c r="TCT36" s="84"/>
      <c r="TCU36" s="84"/>
      <c r="TCV36" s="84"/>
      <c r="TCW36" s="84"/>
      <c r="TCX36" s="84"/>
      <c r="TCY36" s="84"/>
      <c r="TCZ36" s="84"/>
      <c r="TDA36" s="84"/>
      <c r="TDB36" s="84"/>
      <c r="TDC36" s="84"/>
      <c r="TDD36" s="84"/>
      <c r="TDE36" s="84"/>
      <c r="TDF36" s="84"/>
      <c r="TDG36" s="84"/>
      <c r="TDH36" s="84"/>
      <c r="TDI36" s="84"/>
      <c r="TDJ36" s="84"/>
      <c r="TDK36" s="84"/>
      <c r="TDL36" s="84"/>
      <c r="TDM36" s="84"/>
      <c r="TDN36" s="84"/>
      <c r="TDO36" s="84"/>
      <c r="TDP36" s="84"/>
      <c r="TDQ36" s="84"/>
      <c r="TDR36" s="84"/>
      <c r="TDS36" s="84"/>
      <c r="TDT36" s="84"/>
      <c r="TDU36" s="84"/>
      <c r="TDV36" s="84"/>
      <c r="TDW36" s="84"/>
      <c r="TDX36" s="84"/>
      <c r="TDY36" s="84"/>
      <c r="TDZ36" s="84"/>
      <c r="TEA36" s="84"/>
      <c r="TEB36" s="84"/>
      <c r="TEC36" s="84"/>
      <c r="TED36" s="84"/>
      <c r="TEE36" s="84"/>
      <c r="TEF36" s="84"/>
      <c r="TEG36" s="84"/>
      <c r="TEH36" s="84"/>
      <c r="TEI36" s="84"/>
      <c r="TEJ36" s="84"/>
      <c r="TEK36" s="84"/>
      <c r="TEL36" s="84"/>
      <c r="TEM36" s="84"/>
      <c r="TEN36" s="84"/>
      <c r="TEO36" s="84"/>
      <c r="TEP36" s="84"/>
      <c r="TEQ36" s="84"/>
      <c r="TER36" s="84"/>
      <c r="TES36" s="84"/>
      <c r="TET36" s="84"/>
      <c r="TEU36" s="84"/>
      <c r="TEV36" s="84"/>
      <c r="TEW36" s="84"/>
      <c r="TEX36" s="84"/>
      <c r="TEY36" s="84"/>
      <c r="TEZ36" s="84"/>
      <c r="TFA36" s="84"/>
      <c r="TFB36" s="84"/>
      <c r="TFC36" s="84"/>
      <c r="TFD36" s="84"/>
      <c r="TFE36" s="84"/>
      <c r="TFF36" s="84"/>
      <c r="TFG36" s="84"/>
      <c r="TFH36" s="84"/>
      <c r="TFI36" s="84"/>
      <c r="TFJ36" s="84"/>
      <c r="TFK36" s="84"/>
      <c r="TFL36" s="84"/>
      <c r="TFM36" s="84"/>
      <c r="TFN36" s="84"/>
      <c r="TFO36" s="84"/>
      <c r="TFP36" s="84"/>
      <c r="TFQ36" s="84"/>
      <c r="TFR36" s="84"/>
      <c r="TFS36" s="84"/>
      <c r="TFT36" s="84"/>
      <c r="TFU36" s="84"/>
      <c r="TFV36" s="84"/>
      <c r="TFW36" s="84"/>
      <c r="TFX36" s="84"/>
      <c r="TFY36" s="84"/>
      <c r="TFZ36" s="84"/>
      <c r="TGA36" s="84"/>
      <c r="TGB36" s="84"/>
      <c r="TGC36" s="84"/>
      <c r="TGD36" s="84"/>
      <c r="TGE36" s="84"/>
      <c r="TGF36" s="84"/>
      <c r="TGG36" s="84"/>
      <c r="TGH36" s="84"/>
      <c r="TGI36" s="84"/>
      <c r="TGJ36" s="84"/>
      <c r="TGK36" s="84"/>
      <c r="TGL36" s="84"/>
      <c r="TGM36" s="84"/>
      <c r="TGN36" s="84"/>
      <c r="TGO36" s="84"/>
      <c r="TGP36" s="84"/>
      <c r="TGQ36" s="84"/>
      <c r="TGR36" s="84"/>
      <c r="TGS36" s="84"/>
      <c r="TGT36" s="84"/>
      <c r="TGU36" s="84"/>
      <c r="TGV36" s="84"/>
      <c r="TGW36" s="84"/>
      <c r="TGX36" s="84"/>
      <c r="TGY36" s="84"/>
      <c r="TGZ36" s="84"/>
      <c r="THA36" s="84"/>
      <c r="THB36" s="84"/>
      <c r="THC36" s="84"/>
      <c r="THD36" s="84"/>
      <c r="THE36" s="84"/>
      <c r="THF36" s="84"/>
      <c r="THG36" s="84"/>
      <c r="THH36" s="84"/>
      <c r="THI36" s="84"/>
      <c r="THJ36" s="84"/>
      <c r="THK36" s="84"/>
      <c r="THL36" s="84"/>
      <c r="THM36" s="84"/>
      <c r="THN36" s="84"/>
      <c r="THO36" s="84"/>
      <c r="THP36" s="84"/>
      <c r="THQ36" s="84"/>
      <c r="THR36" s="84"/>
      <c r="THS36" s="84"/>
      <c r="THT36" s="84"/>
      <c r="THU36" s="84"/>
      <c r="THV36" s="84"/>
      <c r="THW36" s="84"/>
      <c r="THX36" s="84"/>
      <c r="THY36" s="84"/>
      <c r="THZ36" s="84"/>
      <c r="TIA36" s="84"/>
      <c r="TIB36" s="84"/>
      <c r="TIC36" s="84"/>
      <c r="TID36" s="84"/>
      <c r="TIE36" s="84"/>
      <c r="TIF36" s="84"/>
      <c r="TIG36" s="84"/>
      <c r="TIH36" s="84"/>
      <c r="TII36" s="84"/>
      <c r="TIJ36" s="84"/>
      <c r="TIK36" s="84"/>
      <c r="TIL36" s="84"/>
      <c r="TIM36" s="84"/>
      <c r="TIN36" s="84"/>
      <c r="TIO36" s="84"/>
      <c r="TIP36" s="84"/>
      <c r="TIQ36" s="84"/>
      <c r="TIR36" s="84"/>
      <c r="TIS36" s="84"/>
      <c r="TIT36" s="84"/>
      <c r="TIU36" s="84"/>
      <c r="TIV36" s="84"/>
      <c r="TIW36" s="84"/>
      <c r="TIX36" s="84"/>
      <c r="TIY36" s="84"/>
      <c r="TIZ36" s="84"/>
      <c r="TJA36" s="84"/>
      <c r="TJB36" s="84"/>
      <c r="TJC36" s="84"/>
      <c r="TJD36" s="84"/>
      <c r="TJE36" s="84"/>
      <c r="TJF36" s="84"/>
      <c r="TJG36" s="84"/>
      <c r="TJH36" s="84"/>
      <c r="TJI36" s="84"/>
      <c r="TJJ36" s="84"/>
      <c r="TJK36" s="84"/>
      <c r="TJL36" s="84"/>
      <c r="TJM36" s="84"/>
      <c r="TJN36" s="84"/>
      <c r="TJO36" s="84"/>
      <c r="TJP36" s="84"/>
      <c r="TJQ36" s="84"/>
      <c r="TJR36" s="84"/>
      <c r="TJS36" s="84"/>
      <c r="TJT36" s="84"/>
      <c r="TJU36" s="84"/>
      <c r="TJV36" s="84"/>
      <c r="TJW36" s="84"/>
      <c r="TJX36" s="84"/>
      <c r="TJY36" s="84"/>
      <c r="TJZ36" s="84"/>
      <c r="TKA36" s="84"/>
      <c r="TKB36" s="84"/>
      <c r="TKC36" s="84"/>
      <c r="TKD36" s="84"/>
      <c r="TKE36" s="84"/>
      <c r="TKF36" s="84"/>
      <c r="TKG36" s="84"/>
      <c r="TKH36" s="84"/>
      <c r="TKI36" s="84"/>
      <c r="TKJ36" s="84"/>
      <c r="TKK36" s="84"/>
      <c r="TKL36" s="84"/>
      <c r="TKM36" s="84"/>
      <c r="TKN36" s="84"/>
      <c r="TKO36" s="84"/>
      <c r="TKP36" s="84"/>
      <c r="TKQ36" s="84"/>
      <c r="TKR36" s="84"/>
      <c r="TKS36" s="84"/>
      <c r="TKT36" s="84"/>
      <c r="TKU36" s="84"/>
      <c r="TKV36" s="84"/>
      <c r="TKW36" s="84"/>
      <c r="TKX36" s="84"/>
      <c r="TKY36" s="84"/>
      <c r="TKZ36" s="84"/>
      <c r="TLA36" s="84"/>
      <c r="TLB36" s="84"/>
      <c r="TLC36" s="84"/>
      <c r="TLD36" s="84"/>
      <c r="TLE36" s="84"/>
      <c r="TLF36" s="84"/>
      <c r="TLG36" s="84"/>
      <c r="TLH36" s="84"/>
      <c r="TLI36" s="84"/>
      <c r="TLJ36" s="84"/>
      <c r="TLK36" s="84"/>
      <c r="TLL36" s="84"/>
      <c r="TLM36" s="84"/>
      <c r="TLN36" s="84"/>
      <c r="TLO36" s="84"/>
      <c r="TLP36" s="84"/>
      <c r="TLQ36" s="84"/>
      <c r="TLR36" s="84"/>
      <c r="TLS36" s="84"/>
      <c r="TLT36" s="84"/>
      <c r="TLU36" s="84"/>
      <c r="TLV36" s="84"/>
      <c r="TLW36" s="84"/>
      <c r="TLX36" s="84"/>
      <c r="TLY36" s="84"/>
      <c r="TLZ36" s="84"/>
      <c r="TMA36" s="84"/>
      <c r="TMB36" s="84"/>
      <c r="TMC36" s="84"/>
      <c r="TMD36" s="84"/>
      <c r="TME36" s="84"/>
      <c r="TMF36" s="84"/>
      <c r="TMG36" s="84"/>
      <c r="TMH36" s="84"/>
      <c r="TMI36" s="84"/>
      <c r="TMJ36" s="84"/>
      <c r="TMK36" s="84"/>
      <c r="TML36" s="84"/>
      <c r="TMM36" s="84"/>
      <c r="TMN36" s="84"/>
      <c r="TMO36" s="84"/>
      <c r="TMP36" s="84"/>
      <c r="TMQ36" s="84"/>
      <c r="TMR36" s="84"/>
      <c r="TMS36" s="84"/>
      <c r="TMT36" s="84"/>
      <c r="TMU36" s="84"/>
      <c r="TMV36" s="84"/>
      <c r="TMW36" s="84"/>
      <c r="TMX36" s="84"/>
      <c r="TMY36" s="84"/>
      <c r="TMZ36" s="84"/>
      <c r="TNA36" s="84"/>
      <c r="TNB36" s="84"/>
      <c r="TNC36" s="84"/>
      <c r="TND36" s="84"/>
      <c r="TNE36" s="84"/>
      <c r="TNF36" s="84"/>
      <c r="TNG36" s="84"/>
      <c r="TNH36" s="84"/>
      <c r="TNI36" s="84"/>
      <c r="TNJ36" s="84"/>
      <c r="TNK36" s="84"/>
      <c r="TNL36" s="84"/>
      <c r="TNM36" s="84"/>
      <c r="TNN36" s="84"/>
      <c r="TNO36" s="84"/>
      <c r="TNP36" s="84"/>
      <c r="TNQ36" s="84"/>
      <c r="TNR36" s="84"/>
      <c r="TNS36" s="84"/>
      <c r="TNT36" s="84"/>
      <c r="TNU36" s="84"/>
      <c r="TNV36" s="84"/>
      <c r="TNW36" s="84"/>
      <c r="TNX36" s="84"/>
      <c r="TNY36" s="84"/>
      <c r="TNZ36" s="84"/>
      <c r="TOA36" s="84"/>
      <c r="TOB36" s="84"/>
      <c r="TOC36" s="84"/>
      <c r="TOD36" s="84"/>
      <c r="TOE36" s="84"/>
      <c r="TOF36" s="84"/>
      <c r="TOG36" s="84"/>
      <c r="TOH36" s="84"/>
      <c r="TOI36" s="84"/>
      <c r="TOJ36" s="84"/>
      <c r="TOK36" s="84"/>
      <c r="TOL36" s="84"/>
      <c r="TOM36" s="84"/>
      <c r="TON36" s="84"/>
      <c r="TOO36" s="84"/>
      <c r="TOP36" s="84"/>
      <c r="TOQ36" s="84"/>
      <c r="TOR36" s="84"/>
      <c r="TOS36" s="84"/>
      <c r="TOT36" s="84"/>
      <c r="TOU36" s="84"/>
      <c r="TOV36" s="84"/>
      <c r="TOW36" s="84"/>
      <c r="TOX36" s="84"/>
      <c r="TOY36" s="84"/>
      <c r="TOZ36" s="84"/>
      <c r="TPA36" s="84"/>
      <c r="TPB36" s="84"/>
      <c r="TPC36" s="84"/>
      <c r="TPD36" s="84"/>
      <c r="TPE36" s="84"/>
      <c r="TPF36" s="84"/>
      <c r="TPG36" s="84"/>
      <c r="TPH36" s="84"/>
      <c r="TPI36" s="84"/>
      <c r="TPJ36" s="84"/>
      <c r="TPK36" s="84"/>
      <c r="TPL36" s="84"/>
      <c r="TPM36" s="84"/>
      <c r="TPN36" s="84"/>
      <c r="TPO36" s="84"/>
      <c r="TPP36" s="84"/>
      <c r="TPQ36" s="84"/>
      <c r="TPR36" s="84"/>
      <c r="TPS36" s="84"/>
      <c r="TPT36" s="84"/>
      <c r="TPU36" s="84"/>
      <c r="TPV36" s="84"/>
      <c r="TPW36" s="84"/>
      <c r="TPX36" s="84"/>
      <c r="TPY36" s="84"/>
      <c r="TPZ36" s="84"/>
      <c r="TQA36" s="84"/>
      <c r="TQB36" s="84"/>
      <c r="TQC36" s="84"/>
      <c r="TQD36" s="84"/>
      <c r="TQE36" s="84"/>
      <c r="TQF36" s="84"/>
      <c r="TQG36" s="84"/>
      <c r="TQH36" s="84"/>
      <c r="TQI36" s="84"/>
      <c r="TQJ36" s="84"/>
      <c r="TQK36" s="84"/>
      <c r="TQL36" s="84"/>
      <c r="TQM36" s="84"/>
      <c r="TQN36" s="84"/>
      <c r="TQO36" s="84"/>
      <c r="TQP36" s="84"/>
      <c r="TQQ36" s="84"/>
      <c r="TQR36" s="84"/>
      <c r="TQS36" s="84"/>
      <c r="TQT36" s="84"/>
      <c r="TQU36" s="84"/>
      <c r="TQV36" s="84"/>
      <c r="TQW36" s="84"/>
      <c r="TQX36" s="84"/>
      <c r="TQY36" s="84"/>
      <c r="TQZ36" s="84"/>
      <c r="TRA36" s="84"/>
      <c r="TRB36" s="84"/>
      <c r="TRC36" s="84"/>
      <c r="TRD36" s="84"/>
      <c r="TRE36" s="84"/>
      <c r="TRF36" s="84"/>
      <c r="TRG36" s="84"/>
      <c r="TRH36" s="84"/>
      <c r="TRI36" s="84"/>
      <c r="TRJ36" s="84"/>
      <c r="TRK36" s="84"/>
      <c r="TRL36" s="84"/>
      <c r="TRM36" s="84"/>
      <c r="TRN36" s="84"/>
      <c r="TRO36" s="84"/>
      <c r="TRP36" s="84"/>
      <c r="TRQ36" s="84"/>
      <c r="TRR36" s="84"/>
      <c r="TRS36" s="84"/>
      <c r="TRT36" s="84"/>
      <c r="TRU36" s="84"/>
      <c r="TRV36" s="84"/>
      <c r="TRW36" s="84"/>
      <c r="TRX36" s="84"/>
      <c r="TRY36" s="84"/>
      <c r="TRZ36" s="84"/>
      <c r="TSA36" s="84"/>
      <c r="TSB36" s="84"/>
      <c r="TSC36" s="84"/>
      <c r="TSD36" s="84"/>
      <c r="TSE36" s="84"/>
      <c r="TSF36" s="84"/>
      <c r="TSG36" s="84"/>
      <c r="TSH36" s="84"/>
      <c r="TSI36" s="84"/>
      <c r="TSJ36" s="84"/>
      <c r="TSK36" s="84"/>
      <c r="TSL36" s="84"/>
      <c r="TSM36" s="84"/>
      <c r="TSN36" s="84"/>
      <c r="TSO36" s="84"/>
      <c r="TSP36" s="84"/>
      <c r="TSQ36" s="84"/>
      <c r="TSR36" s="84"/>
      <c r="TSS36" s="84"/>
      <c r="TST36" s="84"/>
      <c r="TSU36" s="84"/>
      <c r="TSV36" s="84"/>
      <c r="TSW36" s="84"/>
      <c r="TSX36" s="84"/>
      <c r="TSY36" s="84"/>
      <c r="TSZ36" s="84"/>
      <c r="TTA36" s="84"/>
      <c r="TTB36" s="84"/>
      <c r="TTC36" s="84"/>
      <c r="TTD36" s="84"/>
      <c r="TTE36" s="84"/>
      <c r="TTF36" s="84"/>
      <c r="TTG36" s="84"/>
      <c r="TTH36" s="84"/>
      <c r="TTI36" s="84"/>
      <c r="TTJ36" s="84"/>
      <c r="TTK36" s="84"/>
      <c r="TTL36" s="84"/>
      <c r="TTM36" s="84"/>
      <c r="TTN36" s="84"/>
      <c r="TTO36" s="84"/>
      <c r="TTP36" s="84"/>
      <c r="TTQ36" s="84"/>
      <c r="TTR36" s="84"/>
      <c r="TTS36" s="84"/>
      <c r="TTT36" s="84"/>
      <c r="TTU36" s="84"/>
      <c r="TTV36" s="84"/>
      <c r="TTW36" s="84"/>
      <c r="TTX36" s="84"/>
      <c r="TTY36" s="84"/>
      <c r="TTZ36" s="84"/>
      <c r="TUA36" s="84"/>
      <c r="TUB36" s="84"/>
      <c r="TUC36" s="84"/>
      <c r="TUD36" s="84"/>
      <c r="TUE36" s="84"/>
      <c r="TUF36" s="84"/>
      <c r="TUG36" s="84"/>
      <c r="TUH36" s="84"/>
      <c r="TUI36" s="84"/>
      <c r="TUJ36" s="84"/>
      <c r="TUK36" s="84"/>
      <c r="TUL36" s="84"/>
      <c r="TUM36" s="84"/>
      <c r="TUN36" s="84"/>
      <c r="TUO36" s="84"/>
      <c r="TUP36" s="84"/>
      <c r="TUQ36" s="84"/>
      <c r="TUR36" s="84"/>
      <c r="TUS36" s="84"/>
      <c r="TUT36" s="84"/>
      <c r="TUU36" s="84"/>
      <c r="TUV36" s="84"/>
      <c r="TUW36" s="84"/>
      <c r="TUX36" s="84"/>
      <c r="TUY36" s="84"/>
      <c r="TUZ36" s="84"/>
      <c r="TVA36" s="84"/>
      <c r="TVB36" s="84"/>
      <c r="TVC36" s="84"/>
      <c r="TVD36" s="84"/>
      <c r="TVE36" s="84"/>
      <c r="TVF36" s="84"/>
      <c r="TVG36" s="84"/>
      <c r="TVH36" s="84"/>
      <c r="TVI36" s="84"/>
      <c r="TVJ36" s="84"/>
      <c r="TVK36" s="84"/>
      <c r="TVL36" s="84"/>
      <c r="TVM36" s="84"/>
      <c r="TVN36" s="84"/>
      <c r="TVO36" s="84"/>
      <c r="TVP36" s="84"/>
      <c r="TVQ36" s="84"/>
      <c r="TVR36" s="84"/>
      <c r="TVS36" s="84"/>
      <c r="TVT36" s="84"/>
      <c r="TVU36" s="84"/>
      <c r="TVV36" s="84"/>
      <c r="TVW36" s="84"/>
      <c r="TVX36" s="84"/>
      <c r="TVY36" s="84"/>
      <c r="TVZ36" s="84"/>
      <c r="TWA36" s="84"/>
      <c r="TWB36" s="84"/>
      <c r="TWC36" s="84"/>
      <c r="TWD36" s="84"/>
      <c r="TWE36" s="84"/>
      <c r="TWF36" s="84"/>
      <c r="TWG36" s="84"/>
      <c r="TWH36" s="84"/>
      <c r="TWI36" s="84"/>
      <c r="TWJ36" s="84"/>
      <c r="TWK36" s="84"/>
      <c r="TWL36" s="84"/>
      <c r="TWM36" s="84"/>
      <c r="TWN36" s="84"/>
      <c r="TWO36" s="84"/>
      <c r="TWP36" s="84"/>
      <c r="TWQ36" s="84"/>
      <c r="TWR36" s="84"/>
      <c r="TWS36" s="84"/>
      <c r="TWT36" s="84"/>
      <c r="TWU36" s="84"/>
      <c r="TWV36" s="84"/>
      <c r="TWW36" s="84"/>
      <c r="TWX36" s="84"/>
      <c r="TWY36" s="84"/>
      <c r="TWZ36" s="84"/>
      <c r="TXA36" s="84"/>
      <c r="TXB36" s="84"/>
      <c r="TXC36" s="84"/>
      <c r="TXD36" s="84"/>
      <c r="TXE36" s="84"/>
      <c r="TXF36" s="84"/>
      <c r="TXG36" s="84"/>
      <c r="TXH36" s="84"/>
      <c r="TXI36" s="84"/>
      <c r="TXJ36" s="84"/>
      <c r="TXK36" s="84"/>
      <c r="TXL36" s="84"/>
      <c r="TXM36" s="84"/>
      <c r="TXN36" s="84"/>
      <c r="TXO36" s="84"/>
      <c r="TXP36" s="84"/>
      <c r="TXQ36" s="84"/>
      <c r="TXR36" s="84"/>
      <c r="TXS36" s="84"/>
      <c r="TXT36" s="84"/>
      <c r="TXU36" s="84"/>
      <c r="TXV36" s="84"/>
      <c r="TXW36" s="84"/>
      <c r="TXX36" s="84"/>
      <c r="TXY36" s="84"/>
      <c r="TXZ36" s="84"/>
      <c r="TYA36" s="84"/>
      <c r="TYB36" s="84"/>
      <c r="TYC36" s="84"/>
      <c r="TYD36" s="84"/>
      <c r="TYE36" s="84"/>
      <c r="TYF36" s="84"/>
      <c r="TYG36" s="84"/>
      <c r="TYH36" s="84"/>
      <c r="TYI36" s="84"/>
      <c r="TYJ36" s="84"/>
      <c r="TYK36" s="84"/>
      <c r="TYL36" s="84"/>
      <c r="TYM36" s="84"/>
      <c r="TYN36" s="84"/>
      <c r="TYO36" s="84"/>
      <c r="TYP36" s="84"/>
      <c r="TYQ36" s="84"/>
      <c r="TYR36" s="84"/>
      <c r="TYS36" s="84"/>
      <c r="TYT36" s="84"/>
      <c r="TYU36" s="84"/>
      <c r="TYV36" s="84"/>
      <c r="TYW36" s="84"/>
      <c r="TYX36" s="84"/>
      <c r="TYY36" s="84"/>
      <c r="TYZ36" s="84"/>
      <c r="TZA36" s="84"/>
      <c r="TZB36" s="84"/>
      <c r="TZC36" s="84"/>
      <c r="TZD36" s="84"/>
      <c r="TZE36" s="84"/>
      <c r="TZF36" s="84"/>
      <c r="TZG36" s="84"/>
      <c r="TZH36" s="84"/>
      <c r="TZI36" s="84"/>
      <c r="TZJ36" s="84"/>
      <c r="TZK36" s="84"/>
      <c r="TZL36" s="84"/>
      <c r="TZM36" s="84"/>
      <c r="TZN36" s="84"/>
      <c r="TZO36" s="84"/>
      <c r="TZP36" s="84"/>
      <c r="TZQ36" s="84"/>
      <c r="TZR36" s="84"/>
      <c r="TZS36" s="84"/>
      <c r="TZT36" s="84"/>
      <c r="TZU36" s="84"/>
      <c r="TZV36" s="84"/>
      <c r="TZW36" s="84"/>
      <c r="TZX36" s="84"/>
      <c r="TZY36" s="84"/>
      <c r="TZZ36" s="84"/>
      <c r="UAA36" s="84"/>
      <c r="UAB36" s="84"/>
      <c r="UAC36" s="84"/>
      <c r="UAD36" s="84"/>
      <c r="UAE36" s="84"/>
      <c r="UAF36" s="84"/>
      <c r="UAG36" s="84"/>
      <c r="UAH36" s="84"/>
      <c r="UAI36" s="84"/>
      <c r="UAJ36" s="84"/>
      <c r="UAK36" s="84"/>
      <c r="UAL36" s="84"/>
      <c r="UAM36" s="84"/>
      <c r="UAN36" s="84"/>
      <c r="UAO36" s="84"/>
      <c r="UAP36" s="84"/>
      <c r="UAQ36" s="84"/>
      <c r="UAR36" s="84"/>
      <c r="UAS36" s="84"/>
      <c r="UAT36" s="84"/>
      <c r="UAU36" s="84"/>
      <c r="UAV36" s="84"/>
      <c r="UAW36" s="84"/>
      <c r="UAX36" s="84"/>
      <c r="UAY36" s="84"/>
      <c r="UAZ36" s="84"/>
      <c r="UBA36" s="84"/>
      <c r="UBB36" s="84"/>
      <c r="UBC36" s="84"/>
      <c r="UBD36" s="84"/>
      <c r="UBE36" s="84"/>
      <c r="UBF36" s="84"/>
      <c r="UBG36" s="84"/>
      <c r="UBH36" s="84"/>
      <c r="UBI36" s="84"/>
      <c r="UBJ36" s="84"/>
      <c r="UBK36" s="84"/>
      <c r="UBL36" s="84"/>
      <c r="UBM36" s="84"/>
      <c r="UBN36" s="84"/>
      <c r="UBO36" s="84"/>
      <c r="UBP36" s="84"/>
      <c r="UBQ36" s="84"/>
      <c r="UBR36" s="84"/>
      <c r="UBS36" s="84"/>
      <c r="UBT36" s="84"/>
      <c r="UBU36" s="84"/>
      <c r="UBV36" s="84"/>
      <c r="UBW36" s="84"/>
      <c r="UBX36" s="84"/>
      <c r="UBY36" s="84"/>
      <c r="UBZ36" s="84"/>
      <c r="UCA36" s="84"/>
      <c r="UCB36" s="84"/>
      <c r="UCC36" s="84"/>
      <c r="UCD36" s="84"/>
      <c r="UCE36" s="84"/>
      <c r="UCF36" s="84"/>
      <c r="UCG36" s="84"/>
      <c r="UCH36" s="84"/>
      <c r="UCI36" s="84"/>
      <c r="UCJ36" s="84"/>
      <c r="UCK36" s="84"/>
      <c r="UCL36" s="84"/>
      <c r="UCM36" s="84"/>
      <c r="UCN36" s="84"/>
      <c r="UCO36" s="84"/>
      <c r="UCP36" s="84"/>
      <c r="UCQ36" s="84"/>
      <c r="UCR36" s="84"/>
      <c r="UCS36" s="84"/>
      <c r="UCT36" s="84"/>
      <c r="UCU36" s="84"/>
      <c r="UCV36" s="84"/>
      <c r="UCW36" s="84"/>
      <c r="UCX36" s="84"/>
      <c r="UCY36" s="84"/>
      <c r="UCZ36" s="84"/>
      <c r="UDA36" s="84"/>
      <c r="UDB36" s="84"/>
      <c r="UDC36" s="84"/>
      <c r="UDD36" s="84"/>
      <c r="UDE36" s="84"/>
      <c r="UDF36" s="84"/>
      <c r="UDG36" s="84"/>
      <c r="UDH36" s="84"/>
      <c r="UDI36" s="84"/>
      <c r="UDJ36" s="84"/>
      <c r="UDK36" s="84"/>
      <c r="UDL36" s="84"/>
      <c r="UDM36" s="84"/>
      <c r="UDN36" s="84"/>
      <c r="UDO36" s="84"/>
      <c r="UDP36" s="84"/>
      <c r="UDQ36" s="84"/>
      <c r="UDR36" s="84"/>
      <c r="UDS36" s="84"/>
      <c r="UDT36" s="84"/>
      <c r="UDU36" s="84"/>
      <c r="UDV36" s="84"/>
      <c r="UDW36" s="84"/>
      <c r="UDX36" s="84"/>
      <c r="UDY36" s="84"/>
      <c r="UDZ36" s="84"/>
      <c r="UEA36" s="84"/>
      <c r="UEB36" s="84"/>
      <c r="UEC36" s="84"/>
      <c r="UED36" s="84"/>
      <c r="UEE36" s="84"/>
      <c r="UEF36" s="84"/>
      <c r="UEG36" s="84"/>
      <c r="UEH36" s="84"/>
      <c r="UEI36" s="84"/>
      <c r="UEJ36" s="84"/>
      <c r="UEK36" s="84"/>
      <c r="UEL36" s="84"/>
      <c r="UEM36" s="84"/>
      <c r="UEN36" s="84"/>
      <c r="UEO36" s="84"/>
      <c r="UEP36" s="84"/>
      <c r="UEQ36" s="84"/>
      <c r="UER36" s="84"/>
      <c r="UES36" s="84"/>
      <c r="UET36" s="84"/>
      <c r="UEU36" s="84"/>
      <c r="UEV36" s="84"/>
      <c r="UEW36" s="84"/>
      <c r="UEX36" s="84"/>
      <c r="UEY36" s="84"/>
      <c r="UEZ36" s="84"/>
      <c r="UFA36" s="84"/>
      <c r="UFB36" s="84"/>
      <c r="UFC36" s="84"/>
      <c r="UFD36" s="84"/>
      <c r="UFE36" s="84"/>
      <c r="UFF36" s="84"/>
      <c r="UFG36" s="84"/>
      <c r="UFH36" s="84"/>
      <c r="UFI36" s="84"/>
      <c r="UFJ36" s="84"/>
      <c r="UFK36" s="84"/>
      <c r="UFL36" s="84"/>
      <c r="UFM36" s="84"/>
      <c r="UFN36" s="84"/>
      <c r="UFO36" s="84"/>
      <c r="UFP36" s="84"/>
      <c r="UFQ36" s="84"/>
      <c r="UFR36" s="84"/>
      <c r="UFS36" s="84"/>
      <c r="UFT36" s="84"/>
      <c r="UFU36" s="84"/>
      <c r="UFV36" s="84"/>
      <c r="UFW36" s="84"/>
      <c r="UFX36" s="84"/>
      <c r="UFY36" s="84"/>
      <c r="UFZ36" s="84"/>
      <c r="UGA36" s="84"/>
      <c r="UGB36" s="84"/>
      <c r="UGC36" s="84"/>
      <c r="UGD36" s="84"/>
      <c r="UGE36" s="84"/>
      <c r="UGF36" s="84"/>
      <c r="UGG36" s="84"/>
      <c r="UGH36" s="84"/>
      <c r="UGI36" s="84"/>
      <c r="UGJ36" s="84"/>
      <c r="UGK36" s="84"/>
      <c r="UGL36" s="84"/>
      <c r="UGM36" s="84"/>
      <c r="UGN36" s="84"/>
      <c r="UGO36" s="84"/>
      <c r="UGP36" s="84"/>
      <c r="UGQ36" s="84"/>
      <c r="UGR36" s="84"/>
      <c r="UGS36" s="84"/>
      <c r="UGT36" s="84"/>
      <c r="UGU36" s="84"/>
      <c r="UGV36" s="84"/>
      <c r="UGW36" s="84"/>
      <c r="UGX36" s="84"/>
      <c r="UGY36" s="84"/>
      <c r="UGZ36" s="84"/>
      <c r="UHA36" s="84"/>
      <c r="UHB36" s="84"/>
      <c r="UHC36" s="84"/>
      <c r="UHD36" s="84"/>
      <c r="UHE36" s="84"/>
      <c r="UHF36" s="84"/>
      <c r="UHG36" s="84"/>
      <c r="UHH36" s="84"/>
      <c r="UHI36" s="84"/>
      <c r="UHJ36" s="84"/>
      <c r="UHK36" s="84"/>
      <c r="UHL36" s="84"/>
      <c r="UHM36" s="84"/>
      <c r="UHN36" s="84"/>
      <c r="UHO36" s="84"/>
      <c r="UHP36" s="84"/>
      <c r="UHQ36" s="84"/>
      <c r="UHR36" s="84"/>
      <c r="UHS36" s="84"/>
      <c r="UHT36" s="84"/>
      <c r="UHU36" s="84"/>
      <c r="UHV36" s="84"/>
      <c r="UHW36" s="84"/>
      <c r="UHX36" s="84"/>
      <c r="UHY36" s="84"/>
      <c r="UHZ36" s="84"/>
      <c r="UIA36" s="84"/>
      <c r="UIB36" s="84"/>
      <c r="UIC36" s="84"/>
      <c r="UID36" s="84"/>
      <c r="UIE36" s="84"/>
      <c r="UIF36" s="84"/>
      <c r="UIG36" s="84"/>
      <c r="UIH36" s="84"/>
      <c r="UII36" s="84"/>
      <c r="UIJ36" s="84"/>
      <c r="UIK36" s="84"/>
      <c r="UIL36" s="84"/>
      <c r="UIM36" s="84"/>
      <c r="UIN36" s="84"/>
      <c r="UIO36" s="84"/>
      <c r="UIP36" s="84"/>
      <c r="UIQ36" s="84"/>
      <c r="UIR36" s="84"/>
      <c r="UIS36" s="84"/>
      <c r="UIT36" s="84"/>
      <c r="UIU36" s="84"/>
      <c r="UIV36" s="84"/>
      <c r="UIW36" s="84"/>
      <c r="UIX36" s="84"/>
      <c r="UIY36" s="84"/>
      <c r="UIZ36" s="84"/>
      <c r="UJA36" s="84"/>
      <c r="UJB36" s="84"/>
      <c r="UJC36" s="84"/>
      <c r="UJD36" s="84"/>
      <c r="UJE36" s="84"/>
      <c r="UJF36" s="84"/>
      <c r="UJG36" s="84"/>
      <c r="UJH36" s="84"/>
      <c r="UJI36" s="84"/>
      <c r="UJJ36" s="84"/>
      <c r="UJK36" s="84"/>
      <c r="UJL36" s="84"/>
      <c r="UJM36" s="84"/>
      <c r="UJN36" s="84"/>
      <c r="UJO36" s="84"/>
      <c r="UJP36" s="84"/>
      <c r="UJQ36" s="84"/>
      <c r="UJR36" s="84"/>
      <c r="UJS36" s="84"/>
      <c r="UJT36" s="84"/>
      <c r="UJU36" s="84"/>
      <c r="UJV36" s="84"/>
      <c r="UJW36" s="84"/>
      <c r="UJX36" s="84"/>
      <c r="UJY36" s="84"/>
      <c r="UJZ36" s="84"/>
      <c r="UKA36" s="84"/>
      <c r="UKB36" s="84"/>
      <c r="UKC36" s="84"/>
      <c r="UKD36" s="84"/>
      <c r="UKE36" s="84"/>
      <c r="UKF36" s="84"/>
      <c r="UKG36" s="84"/>
      <c r="UKH36" s="84"/>
      <c r="UKI36" s="84"/>
      <c r="UKJ36" s="84"/>
      <c r="UKK36" s="84"/>
      <c r="UKL36" s="84"/>
      <c r="UKM36" s="84"/>
      <c r="UKN36" s="84"/>
      <c r="UKO36" s="84"/>
      <c r="UKP36" s="84"/>
      <c r="UKQ36" s="84"/>
      <c r="UKR36" s="84"/>
      <c r="UKS36" s="84"/>
      <c r="UKT36" s="84"/>
      <c r="UKU36" s="84"/>
      <c r="UKV36" s="84"/>
      <c r="UKW36" s="84"/>
      <c r="UKX36" s="84"/>
      <c r="UKY36" s="84"/>
      <c r="UKZ36" s="84"/>
      <c r="ULA36" s="84"/>
      <c r="ULB36" s="84"/>
      <c r="ULC36" s="84"/>
      <c r="ULD36" s="84"/>
      <c r="ULE36" s="84"/>
      <c r="ULF36" s="84"/>
      <c r="ULG36" s="84"/>
      <c r="ULH36" s="84"/>
      <c r="ULI36" s="84"/>
      <c r="ULJ36" s="84"/>
      <c r="ULK36" s="84"/>
      <c r="ULL36" s="84"/>
      <c r="ULM36" s="84"/>
      <c r="ULN36" s="84"/>
      <c r="ULO36" s="84"/>
      <c r="ULP36" s="84"/>
      <c r="ULQ36" s="84"/>
      <c r="ULR36" s="84"/>
      <c r="ULS36" s="84"/>
      <c r="ULT36" s="84"/>
      <c r="ULU36" s="84"/>
      <c r="ULV36" s="84"/>
      <c r="ULW36" s="84"/>
      <c r="ULX36" s="84"/>
      <c r="ULY36" s="84"/>
      <c r="ULZ36" s="84"/>
      <c r="UMA36" s="84"/>
      <c r="UMB36" s="84"/>
      <c r="UMC36" s="84"/>
      <c r="UMD36" s="84"/>
      <c r="UME36" s="84"/>
      <c r="UMF36" s="84"/>
      <c r="UMG36" s="84"/>
      <c r="UMH36" s="84"/>
      <c r="UMI36" s="84"/>
      <c r="UMJ36" s="84"/>
      <c r="UMK36" s="84"/>
      <c r="UML36" s="84"/>
      <c r="UMM36" s="84"/>
      <c r="UMN36" s="84"/>
      <c r="UMO36" s="84"/>
      <c r="UMP36" s="84"/>
      <c r="UMQ36" s="84"/>
      <c r="UMR36" s="84"/>
      <c r="UMS36" s="84"/>
      <c r="UMT36" s="84"/>
      <c r="UMU36" s="84"/>
      <c r="UMV36" s="84"/>
      <c r="UMW36" s="84"/>
      <c r="UMX36" s="84"/>
      <c r="UMY36" s="84"/>
      <c r="UMZ36" s="84"/>
      <c r="UNA36" s="84"/>
      <c r="UNB36" s="84"/>
      <c r="UNC36" s="84"/>
      <c r="UND36" s="84"/>
      <c r="UNE36" s="84"/>
      <c r="UNF36" s="84"/>
      <c r="UNG36" s="84"/>
      <c r="UNH36" s="84"/>
      <c r="UNI36" s="84"/>
      <c r="UNJ36" s="84"/>
      <c r="UNK36" s="84"/>
      <c r="UNL36" s="84"/>
      <c r="UNM36" s="84"/>
      <c r="UNN36" s="84"/>
      <c r="UNO36" s="84"/>
      <c r="UNP36" s="84"/>
      <c r="UNQ36" s="84"/>
      <c r="UNR36" s="84"/>
      <c r="UNS36" s="84"/>
      <c r="UNT36" s="84"/>
      <c r="UNU36" s="84"/>
      <c r="UNV36" s="84"/>
      <c r="UNW36" s="84"/>
      <c r="UNX36" s="84"/>
      <c r="UNY36" s="84"/>
      <c r="UNZ36" s="84"/>
      <c r="UOA36" s="84"/>
      <c r="UOB36" s="84"/>
      <c r="UOC36" s="84"/>
      <c r="UOD36" s="84"/>
      <c r="UOE36" s="84"/>
      <c r="UOF36" s="84"/>
      <c r="UOG36" s="84"/>
      <c r="UOH36" s="84"/>
      <c r="UOI36" s="84"/>
      <c r="UOJ36" s="84"/>
      <c r="UOK36" s="84"/>
      <c r="UOL36" s="84"/>
      <c r="UOM36" s="84"/>
      <c r="UON36" s="84"/>
      <c r="UOO36" s="84"/>
      <c r="UOP36" s="84"/>
      <c r="UOQ36" s="84"/>
      <c r="UOR36" s="84"/>
      <c r="UOS36" s="84"/>
      <c r="UOT36" s="84"/>
      <c r="UOU36" s="84"/>
      <c r="UOV36" s="84"/>
      <c r="UOW36" s="84"/>
      <c r="UOX36" s="84"/>
      <c r="UOY36" s="84"/>
      <c r="UOZ36" s="84"/>
      <c r="UPA36" s="84"/>
      <c r="UPB36" s="84"/>
      <c r="UPC36" s="84"/>
      <c r="UPD36" s="84"/>
      <c r="UPE36" s="84"/>
      <c r="UPF36" s="84"/>
      <c r="UPG36" s="84"/>
      <c r="UPH36" s="84"/>
      <c r="UPI36" s="84"/>
      <c r="UPJ36" s="84"/>
      <c r="UPK36" s="84"/>
      <c r="UPL36" s="84"/>
      <c r="UPM36" s="84"/>
      <c r="UPN36" s="84"/>
      <c r="UPO36" s="84"/>
      <c r="UPP36" s="84"/>
      <c r="UPQ36" s="84"/>
      <c r="UPR36" s="84"/>
      <c r="UPS36" s="84"/>
      <c r="UPT36" s="84"/>
      <c r="UPU36" s="84"/>
      <c r="UPV36" s="84"/>
      <c r="UPW36" s="84"/>
      <c r="UPX36" s="84"/>
      <c r="UPY36" s="84"/>
      <c r="UPZ36" s="84"/>
      <c r="UQA36" s="84"/>
      <c r="UQB36" s="84"/>
      <c r="UQC36" s="84"/>
      <c r="UQD36" s="84"/>
      <c r="UQE36" s="84"/>
      <c r="UQF36" s="84"/>
      <c r="UQG36" s="84"/>
      <c r="UQH36" s="84"/>
      <c r="UQI36" s="84"/>
      <c r="UQJ36" s="84"/>
      <c r="UQK36" s="84"/>
      <c r="UQL36" s="84"/>
      <c r="UQM36" s="84"/>
      <c r="UQN36" s="84"/>
      <c r="UQO36" s="84"/>
      <c r="UQP36" s="84"/>
      <c r="UQQ36" s="84"/>
      <c r="UQR36" s="84"/>
      <c r="UQS36" s="84"/>
      <c r="UQT36" s="84"/>
      <c r="UQU36" s="84"/>
      <c r="UQV36" s="84"/>
      <c r="UQW36" s="84"/>
      <c r="UQX36" s="84"/>
      <c r="UQY36" s="84"/>
      <c r="UQZ36" s="84"/>
      <c r="URA36" s="84"/>
      <c r="URB36" s="84"/>
      <c r="URC36" s="84"/>
      <c r="URD36" s="84"/>
      <c r="URE36" s="84"/>
      <c r="URF36" s="84"/>
      <c r="URG36" s="84"/>
      <c r="URH36" s="84"/>
      <c r="URI36" s="84"/>
      <c r="URJ36" s="84"/>
      <c r="URK36" s="84"/>
      <c r="URL36" s="84"/>
      <c r="URM36" s="84"/>
      <c r="URN36" s="84"/>
      <c r="URO36" s="84"/>
      <c r="URP36" s="84"/>
      <c r="URQ36" s="84"/>
      <c r="URR36" s="84"/>
      <c r="URS36" s="84"/>
      <c r="URT36" s="84"/>
      <c r="URU36" s="84"/>
      <c r="URV36" s="84"/>
      <c r="URW36" s="84"/>
      <c r="URX36" s="84"/>
      <c r="URY36" s="84"/>
      <c r="URZ36" s="84"/>
      <c r="USA36" s="84"/>
      <c r="USB36" s="84"/>
      <c r="USC36" s="84"/>
      <c r="USD36" s="84"/>
      <c r="USE36" s="84"/>
      <c r="USF36" s="84"/>
      <c r="USG36" s="84"/>
      <c r="USH36" s="84"/>
      <c r="USI36" s="84"/>
      <c r="USJ36" s="84"/>
      <c r="USK36" s="84"/>
      <c r="USL36" s="84"/>
      <c r="USM36" s="84"/>
      <c r="USN36" s="84"/>
      <c r="USO36" s="84"/>
      <c r="USP36" s="84"/>
      <c r="USQ36" s="84"/>
      <c r="USR36" s="84"/>
      <c r="USS36" s="84"/>
      <c r="UST36" s="84"/>
      <c r="USU36" s="84"/>
      <c r="USV36" s="84"/>
      <c r="USW36" s="84"/>
      <c r="USX36" s="84"/>
      <c r="USY36" s="84"/>
      <c r="USZ36" s="84"/>
      <c r="UTA36" s="84"/>
      <c r="UTB36" s="84"/>
      <c r="UTC36" s="84"/>
      <c r="UTD36" s="84"/>
      <c r="UTE36" s="84"/>
      <c r="UTF36" s="84"/>
      <c r="UTG36" s="84"/>
      <c r="UTH36" s="84"/>
      <c r="UTI36" s="84"/>
      <c r="UTJ36" s="84"/>
      <c r="UTK36" s="84"/>
      <c r="UTL36" s="84"/>
      <c r="UTM36" s="84"/>
      <c r="UTN36" s="84"/>
      <c r="UTO36" s="84"/>
      <c r="UTP36" s="84"/>
      <c r="UTQ36" s="84"/>
      <c r="UTR36" s="84"/>
      <c r="UTS36" s="84"/>
      <c r="UTT36" s="84"/>
      <c r="UTU36" s="84"/>
      <c r="UTV36" s="84"/>
      <c r="UTW36" s="84"/>
      <c r="UTX36" s="84"/>
      <c r="UTY36" s="84"/>
      <c r="UTZ36" s="84"/>
      <c r="UUA36" s="84"/>
      <c r="UUB36" s="84"/>
      <c r="UUC36" s="84"/>
      <c r="UUD36" s="84"/>
      <c r="UUE36" s="84"/>
      <c r="UUF36" s="84"/>
      <c r="UUG36" s="84"/>
      <c r="UUH36" s="84"/>
      <c r="UUI36" s="84"/>
      <c r="UUJ36" s="84"/>
      <c r="UUK36" s="84"/>
      <c r="UUL36" s="84"/>
      <c r="UUM36" s="84"/>
      <c r="UUN36" s="84"/>
      <c r="UUO36" s="84"/>
      <c r="UUP36" s="84"/>
      <c r="UUQ36" s="84"/>
      <c r="UUR36" s="84"/>
      <c r="UUS36" s="84"/>
      <c r="UUT36" s="84"/>
      <c r="UUU36" s="84"/>
      <c r="UUV36" s="84"/>
      <c r="UUW36" s="84"/>
      <c r="UUX36" s="84"/>
      <c r="UUY36" s="84"/>
      <c r="UUZ36" s="84"/>
      <c r="UVA36" s="84"/>
      <c r="UVB36" s="84"/>
      <c r="UVC36" s="84"/>
      <c r="UVD36" s="84"/>
      <c r="UVE36" s="84"/>
      <c r="UVF36" s="84"/>
      <c r="UVG36" s="84"/>
      <c r="UVH36" s="84"/>
      <c r="UVI36" s="84"/>
      <c r="UVJ36" s="84"/>
      <c r="UVK36" s="84"/>
      <c r="UVL36" s="84"/>
      <c r="UVM36" s="84"/>
      <c r="UVN36" s="84"/>
      <c r="UVO36" s="84"/>
      <c r="UVP36" s="84"/>
      <c r="UVQ36" s="84"/>
      <c r="UVR36" s="84"/>
      <c r="UVS36" s="84"/>
      <c r="UVT36" s="84"/>
      <c r="UVU36" s="84"/>
      <c r="UVV36" s="84"/>
      <c r="UVW36" s="84"/>
      <c r="UVX36" s="84"/>
      <c r="UVY36" s="84"/>
      <c r="UVZ36" s="84"/>
      <c r="UWA36" s="84"/>
      <c r="UWB36" s="84"/>
      <c r="UWC36" s="84"/>
      <c r="UWD36" s="84"/>
      <c r="UWE36" s="84"/>
      <c r="UWF36" s="84"/>
      <c r="UWG36" s="84"/>
      <c r="UWH36" s="84"/>
      <c r="UWI36" s="84"/>
      <c r="UWJ36" s="84"/>
      <c r="UWK36" s="84"/>
      <c r="UWL36" s="84"/>
      <c r="UWM36" s="84"/>
      <c r="UWN36" s="84"/>
      <c r="UWO36" s="84"/>
      <c r="UWP36" s="84"/>
      <c r="UWQ36" s="84"/>
      <c r="UWR36" s="84"/>
      <c r="UWS36" s="84"/>
      <c r="UWT36" s="84"/>
      <c r="UWU36" s="84"/>
      <c r="UWV36" s="84"/>
      <c r="UWW36" s="84"/>
      <c r="UWX36" s="84"/>
      <c r="UWY36" s="84"/>
      <c r="UWZ36" s="84"/>
      <c r="UXA36" s="84"/>
      <c r="UXB36" s="84"/>
      <c r="UXC36" s="84"/>
      <c r="UXD36" s="84"/>
      <c r="UXE36" s="84"/>
      <c r="UXF36" s="84"/>
      <c r="UXG36" s="84"/>
      <c r="UXH36" s="84"/>
      <c r="UXI36" s="84"/>
      <c r="UXJ36" s="84"/>
      <c r="UXK36" s="84"/>
      <c r="UXL36" s="84"/>
      <c r="UXM36" s="84"/>
      <c r="UXN36" s="84"/>
      <c r="UXO36" s="84"/>
      <c r="UXP36" s="84"/>
      <c r="UXQ36" s="84"/>
      <c r="UXR36" s="84"/>
      <c r="UXS36" s="84"/>
      <c r="UXT36" s="84"/>
      <c r="UXU36" s="84"/>
      <c r="UXV36" s="84"/>
      <c r="UXW36" s="84"/>
      <c r="UXX36" s="84"/>
      <c r="UXY36" s="84"/>
      <c r="UXZ36" s="84"/>
      <c r="UYA36" s="84"/>
      <c r="UYB36" s="84"/>
      <c r="UYC36" s="84"/>
      <c r="UYD36" s="84"/>
      <c r="UYE36" s="84"/>
      <c r="UYF36" s="84"/>
      <c r="UYG36" s="84"/>
      <c r="UYH36" s="84"/>
      <c r="UYI36" s="84"/>
      <c r="UYJ36" s="84"/>
      <c r="UYK36" s="84"/>
      <c r="UYL36" s="84"/>
      <c r="UYM36" s="84"/>
      <c r="UYN36" s="84"/>
      <c r="UYO36" s="84"/>
      <c r="UYP36" s="84"/>
      <c r="UYQ36" s="84"/>
      <c r="UYR36" s="84"/>
      <c r="UYS36" s="84"/>
      <c r="UYT36" s="84"/>
      <c r="UYU36" s="84"/>
      <c r="UYV36" s="84"/>
      <c r="UYW36" s="84"/>
      <c r="UYX36" s="84"/>
      <c r="UYY36" s="84"/>
      <c r="UYZ36" s="84"/>
      <c r="UZA36" s="84"/>
      <c r="UZB36" s="84"/>
      <c r="UZC36" s="84"/>
      <c r="UZD36" s="84"/>
      <c r="UZE36" s="84"/>
      <c r="UZF36" s="84"/>
      <c r="UZG36" s="84"/>
      <c r="UZH36" s="84"/>
      <c r="UZI36" s="84"/>
      <c r="UZJ36" s="84"/>
      <c r="UZK36" s="84"/>
      <c r="UZL36" s="84"/>
      <c r="UZM36" s="84"/>
      <c r="UZN36" s="84"/>
      <c r="UZO36" s="84"/>
      <c r="UZP36" s="84"/>
      <c r="UZQ36" s="84"/>
      <c r="UZR36" s="84"/>
      <c r="UZS36" s="84"/>
      <c r="UZT36" s="84"/>
      <c r="UZU36" s="84"/>
      <c r="UZV36" s="84"/>
      <c r="UZW36" s="84"/>
      <c r="UZX36" s="84"/>
      <c r="UZY36" s="84"/>
      <c r="UZZ36" s="84"/>
      <c r="VAA36" s="84"/>
      <c r="VAB36" s="84"/>
      <c r="VAC36" s="84"/>
      <c r="VAD36" s="84"/>
      <c r="VAE36" s="84"/>
      <c r="VAF36" s="84"/>
      <c r="VAG36" s="84"/>
      <c r="VAH36" s="84"/>
      <c r="VAI36" s="84"/>
      <c r="VAJ36" s="84"/>
      <c r="VAK36" s="84"/>
      <c r="VAL36" s="84"/>
      <c r="VAM36" s="84"/>
      <c r="VAN36" s="84"/>
      <c r="VAO36" s="84"/>
      <c r="VAP36" s="84"/>
      <c r="VAQ36" s="84"/>
      <c r="VAR36" s="84"/>
      <c r="VAS36" s="84"/>
      <c r="VAT36" s="84"/>
      <c r="VAU36" s="84"/>
      <c r="VAV36" s="84"/>
      <c r="VAW36" s="84"/>
      <c r="VAX36" s="84"/>
      <c r="VAY36" s="84"/>
      <c r="VAZ36" s="84"/>
      <c r="VBA36" s="84"/>
      <c r="VBB36" s="84"/>
      <c r="VBC36" s="84"/>
      <c r="VBD36" s="84"/>
      <c r="VBE36" s="84"/>
      <c r="VBF36" s="84"/>
      <c r="VBG36" s="84"/>
      <c r="VBH36" s="84"/>
      <c r="VBI36" s="84"/>
      <c r="VBJ36" s="84"/>
      <c r="VBK36" s="84"/>
      <c r="VBL36" s="84"/>
      <c r="VBM36" s="84"/>
      <c r="VBN36" s="84"/>
      <c r="VBO36" s="84"/>
      <c r="VBP36" s="84"/>
      <c r="VBQ36" s="84"/>
      <c r="VBR36" s="84"/>
      <c r="VBS36" s="84"/>
      <c r="VBT36" s="84"/>
      <c r="VBU36" s="84"/>
      <c r="VBV36" s="84"/>
      <c r="VBW36" s="84"/>
      <c r="VBX36" s="84"/>
      <c r="VBY36" s="84"/>
      <c r="VBZ36" s="84"/>
      <c r="VCA36" s="84"/>
      <c r="VCB36" s="84"/>
      <c r="VCC36" s="84"/>
      <c r="VCD36" s="84"/>
      <c r="VCE36" s="84"/>
      <c r="VCF36" s="84"/>
      <c r="VCG36" s="84"/>
      <c r="VCH36" s="84"/>
      <c r="VCI36" s="84"/>
      <c r="VCJ36" s="84"/>
      <c r="VCK36" s="84"/>
      <c r="VCL36" s="84"/>
      <c r="VCM36" s="84"/>
      <c r="VCN36" s="84"/>
      <c r="VCO36" s="84"/>
      <c r="VCP36" s="84"/>
      <c r="VCQ36" s="84"/>
      <c r="VCR36" s="84"/>
      <c r="VCS36" s="84"/>
      <c r="VCT36" s="84"/>
      <c r="VCU36" s="84"/>
      <c r="VCV36" s="84"/>
      <c r="VCW36" s="84"/>
      <c r="VCX36" s="84"/>
      <c r="VCY36" s="84"/>
      <c r="VCZ36" s="84"/>
      <c r="VDA36" s="84"/>
      <c r="VDB36" s="84"/>
      <c r="VDC36" s="84"/>
      <c r="VDD36" s="84"/>
      <c r="VDE36" s="84"/>
      <c r="VDF36" s="84"/>
      <c r="VDG36" s="84"/>
      <c r="VDH36" s="84"/>
      <c r="VDI36" s="84"/>
      <c r="VDJ36" s="84"/>
      <c r="VDK36" s="84"/>
      <c r="VDL36" s="84"/>
      <c r="VDM36" s="84"/>
      <c r="VDN36" s="84"/>
      <c r="VDO36" s="84"/>
      <c r="VDP36" s="84"/>
      <c r="VDQ36" s="84"/>
      <c r="VDR36" s="84"/>
      <c r="VDS36" s="84"/>
      <c r="VDT36" s="84"/>
      <c r="VDU36" s="84"/>
      <c r="VDV36" s="84"/>
      <c r="VDW36" s="84"/>
      <c r="VDX36" s="84"/>
      <c r="VDY36" s="84"/>
      <c r="VDZ36" s="84"/>
      <c r="VEA36" s="84"/>
      <c r="VEB36" s="84"/>
      <c r="VEC36" s="84"/>
      <c r="VED36" s="84"/>
      <c r="VEE36" s="84"/>
      <c r="VEF36" s="84"/>
      <c r="VEG36" s="84"/>
      <c r="VEH36" s="84"/>
      <c r="VEI36" s="84"/>
      <c r="VEJ36" s="84"/>
      <c r="VEK36" s="84"/>
      <c r="VEL36" s="84"/>
      <c r="VEM36" s="84"/>
      <c r="VEN36" s="84"/>
      <c r="VEO36" s="84"/>
      <c r="VEP36" s="84"/>
      <c r="VEQ36" s="84"/>
      <c r="VER36" s="84"/>
      <c r="VES36" s="84"/>
      <c r="VET36" s="84"/>
      <c r="VEU36" s="84"/>
      <c r="VEV36" s="84"/>
      <c r="VEW36" s="84"/>
      <c r="VEX36" s="84"/>
      <c r="VEY36" s="84"/>
      <c r="VEZ36" s="84"/>
      <c r="VFA36" s="84"/>
      <c r="VFB36" s="84"/>
      <c r="VFC36" s="84"/>
      <c r="VFD36" s="84"/>
      <c r="VFE36" s="84"/>
      <c r="VFF36" s="84"/>
      <c r="VFG36" s="84"/>
      <c r="VFH36" s="84"/>
      <c r="VFI36" s="84"/>
      <c r="VFJ36" s="84"/>
      <c r="VFK36" s="84"/>
      <c r="VFL36" s="84"/>
      <c r="VFM36" s="84"/>
      <c r="VFN36" s="84"/>
      <c r="VFO36" s="84"/>
      <c r="VFP36" s="84"/>
      <c r="VFQ36" s="84"/>
      <c r="VFR36" s="84"/>
      <c r="VFS36" s="84"/>
      <c r="VFT36" s="84"/>
      <c r="VFU36" s="84"/>
      <c r="VFV36" s="84"/>
      <c r="VFW36" s="84"/>
      <c r="VFX36" s="84"/>
      <c r="VFY36" s="84"/>
      <c r="VFZ36" s="84"/>
      <c r="VGA36" s="84"/>
      <c r="VGB36" s="84"/>
      <c r="VGC36" s="84"/>
      <c r="VGD36" s="84"/>
      <c r="VGE36" s="84"/>
      <c r="VGF36" s="84"/>
      <c r="VGG36" s="84"/>
      <c r="VGH36" s="84"/>
      <c r="VGI36" s="84"/>
      <c r="VGJ36" s="84"/>
      <c r="VGK36" s="84"/>
      <c r="VGL36" s="84"/>
      <c r="VGM36" s="84"/>
      <c r="VGN36" s="84"/>
      <c r="VGO36" s="84"/>
      <c r="VGP36" s="84"/>
      <c r="VGQ36" s="84"/>
      <c r="VGR36" s="84"/>
      <c r="VGS36" s="84"/>
      <c r="VGT36" s="84"/>
      <c r="VGU36" s="84"/>
      <c r="VGV36" s="84"/>
      <c r="VGW36" s="84"/>
      <c r="VGX36" s="84"/>
      <c r="VGY36" s="84"/>
      <c r="VGZ36" s="84"/>
      <c r="VHA36" s="84"/>
      <c r="VHB36" s="84"/>
      <c r="VHC36" s="84"/>
      <c r="VHD36" s="84"/>
      <c r="VHE36" s="84"/>
      <c r="VHF36" s="84"/>
      <c r="VHG36" s="84"/>
      <c r="VHH36" s="84"/>
      <c r="VHI36" s="84"/>
      <c r="VHJ36" s="84"/>
      <c r="VHK36" s="84"/>
      <c r="VHL36" s="84"/>
      <c r="VHM36" s="84"/>
      <c r="VHN36" s="84"/>
      <c r="VHO36" s="84"/>
      <c r="VHP36" s="84"/>
      <c r="VHQ36" s="84"/>
      <c r="VHR36" s="84"/>
      <c r="VHS36" s="84"/>
      <c r="VHT36" s="84"/>
      <c r="VHU36" s="84"/>
      <c r="VHV36" s="84"/>
      <c r="VHW36" s="84"/>
      <c r="VHX36" s="84"/>
      <c r="VHY36" s="84"/>
      <c r="VHZ36" s="84"/>
      <c r="VIA36" s="84"/>
      <c r="VIB36" s="84"/>
      <c r="VIC36" s="84"/>
      <c r="VID36" s="84"/>
      <c r="VIE36" s="84"/>
      <c r="VIF36" s="84"/>
      <c r="VIG36" s="84"/>
      <c r="VIH36" s="84"/>
      <c r="VII36" s="84"/>
      <c r="VIJ36" s="84"/>
      <c r="VIK36" s="84"/>
      <c r="VIL36" s="84"/>
      <c r="VIM36" s="84"/>
      <c r="VIN36" s="84"/>
      <c r="VIO36" s="84"/>
      <c r="VIP36" s="84"/>
      <c r="VIQ36" s="84"/>
      <c r="VIR36" s="84"/>
      <c r="VIS36" s="84"/>
      <c r="VIT36" s="84"/>
      <c r="VIU36" s="84"/>
      <c r="VIV36" s="84"/>
      <c r="VIW36" s="84"/>
      <c r="VIX36" s="84"/>
      <c r="VIY36" s="84"/>
      <c r="VIZ36" s="84"/>
      <c r="VJA36" s="84"/>
      <c r="VJB36" s="84"/>
      <c r="VJC36" s="84"/>
      <c r="VJD36" s="84"/>
      <c r="VJE36" s="84"/>
      <c r="VJF36" s="84"/>
      <c r="VJG36" s="84"/>
      <c r="VJH36" s="84"/>
      <c r="VJI36" s="84"/>
      <c r="VJJ36" s="84"/>
      <c r="VJK36" s="84"/>
      <c r="VJL36" s="84"/>
      <c r="VJM36" s="84"/>
      <c r="VJN36" s="84"/>
      <c r="VJO36" s="84"/>
      <c r="VJP36" s="84"/>
      <c r="VJQ36" s="84"/>
      <c r="VJR36" s="84"/>
      <c r="VJS36" s="84"/>
      <c r="VJT36" s="84"/>
      <c r="VJU36" s="84"/>
      <c r="VJV36" s="84"/>
      <c r="VJW36" s="84"/>
      <c r="VJX36" s="84"/>
      <c r="VJY36" s="84"/>
      <c r="VJZ36" s="84"/>
      <c r="VKA36" s="84"/>
      <c r="VKB36" s="84"/>
      <c r="VKC36" s="84"/>
      <c r="VKD36" s="84"/>
      <c r="VKE36" s="84"/>
      <c r="VKF36" s="84"/>
      <c r="VKG36" s="84"/>
      <c r="VKH36" s="84"/>
      <c r="VKI36" s="84"/>
      <c r="VKJ36" s="84"/>
      <c r="VKK36" s="84"/>
      <c r="VKL36" s="84"/>
      <c r="VKM36" s="84"/>
      <c r="VKN36" s="84"/>
      <c r="VKO36" s="84"/>
      <c r="VKP36" s="84"/>
      <c r="VKQ36" s="84"/>
      <c r="VKR36" s="84"/>
      <c r="VKS36" s="84"/>
      <c r="VKT36" s="84"/>
      <c r="VKU36" s="84"/>
      <c r="VKV36" s="84"/>
      <c r="VKW36" s="84"/>
      <c r="VKX36" s="84"/>
      <c r="VKY36" s="84"/>
      <c r="VKZ36" s="84"/>
      <c r="VLA36" s="84"/>
      <c r="VLB36" s="84"/>
      <c r="VLC36" s="84"/>
      <c r="VLD36" s="84"/>
      <c r="VLE36" s="84"/>
      <c r="VLF36" s="84"/>
      <c r="VLG36" s="84"/>
      <c r="VLH36" s="84"/>
      <c r="VLI36" s="84"/>
      <c r="VLJ36" s="84"/>
      <c r="VLK36" s="84"/>
      <c r="VLL36" s="84"/>
      <c r="VLM36" s="84"/>
      <c r="VLN36" s="84"/>
      <c r="VLO36" s="84"/>
      <c r="VLP36" s="84"/>
      <c r="VLQ36" s="84"/>
      <c r="VLR36" s="84"/>
      <c r="VLS36" s="84"/>
      <c r="VLT36" s="84"/>
      <c r="VLU36" s="84"/>
      <c r="VLV36" s="84"/>
      <c r="VLW36" s="84"/>
      <c r="VLX36" s="84"/>
      <c r="VLY36" s="84"/>
      <c r="VLZ36" s="84"/>
      <c r="VMA36" s="84"/>
      <c r="VMB36" s="84"/>
      <c r="VMC36" s="84"/>
      <c r="VMD36" s="84"/>
      <c r="VME36" s="84"/>
      <c r="VMF36" s="84"/>
      <c r="VMG36" s="84"/>
      <c r="VMH36" s="84"/>
      <c r="VMI36" s="84"/>
      <c r="VMJ36" s="84"/>
      <c r="VMK36" s="84"/>
      <c r="VML36" s="84"/>
      <c r="VMM36" s="84"/>
      <c r="VMN36" s="84"/>
      <c r="VMO36" s="84"/>
      <c r="VMP36" s="84"/>
      <c r="VMQ36" s="84"/>
      <c r="VMR36" s="84"/>
      <c r="VMS36" s="84"/>
      <c r="VMT36" s="84"/>
      <c r="VMU36" s="84"/>
      <c r="VMV36" s="84"/>
      <c r="VMW36" s="84"/>
      <c r="VMX36" s="84"/>
      <c r="VMY36" s="84"/>
      <c r="VMZ36" s="84"/>
      <c r="VNA36" s="84"/>
      <c r="VNB36" s="84"/>
      <c r="VNC36" s="84"/>
      <c r="VND36" s="84"/>
      <c r="VNE36" s="84"/>
      <c r="VNF36" s="84"/>
      <c r="VNG36" s="84"/>
      <c r="VNH36" s="84"/>
      <c r="VNI36" s="84"/>
      <c r="VNJ36" s="84"/>
      <c r="VNK36" s="84"/>
      <c r="VNL36" s="84"/>
      <c r="VNM36" s="84"/>
      <c r="VNN36" s="84"/>
      <c r="VNO36" s="84"/>
      <c r="VNP36" s="84"/>
      <c r="VNQ36" s="84"/>
      <c r="VNR36" s="84"/>
      <c r="VNS36" s="84"/>
      <c r="VNT36" s="84"/>
      <c r="VNU36" s="84"/>
      <c r="VNV36" s="84"/>
      <c r="VNW36" s="84"/>
      <c r="VNX36" s="84"/>
      <c r="VNY36" s="84"/>
      <c r="VNZ36" s="84"/>
      <c r="VOA36" s="84"/>
      <c r="VOB36" s="84"/>
      <c r="VOC36" s="84"/>
      <c r="VOD36" s="84"/>
      <c r="VOE36" s="84"/>
      <c r="VOF36" s="84"/>
      <c r="VOG36" s="84"/>
      <c r="VOH36" s="84"/>
      <c r="VOI36" s="84"/>
      <c r="VOJ36" s="84"/>
      <c r="VOK36" s="84"/>
      <c r="VOL36" s="84"/>
      <c r="VOM36" s="84"/>
      <c r="VON36" s="84"/>
      <c r="VOO36" s="84"/>
      <c r="VOP36" s="84"/>
      <c r="VOQ36" s="84"/>
      <c r="VOR36" s="84"/>
      <c r="VOS36" s="84"/>
      <c r="VOT36" s="84"/>
      <c r="VOU36" s="84"/>
      <c r="VOV36" s="84"/>
      <c r="VOW36" s="84"/>
      <c r="VOX36" s="84"/>
      <c r="VOY36" s="84"/>
      <c r="VOZ36" s="84"/>
      <c r="VPA36" s="84"/>
      <c r="VPB36" s="84"/>
      <c r="VPC36" s="84"/>
      <c r="VPD36" s="84"/>
      <c r="VPE36" s="84"/>
      <c r="VPF36" s="84"/>
      <c r="VPG36" s="84"/>
      <c r="VPH36" s="84"/>
      <c r="VPI36" s="84"/>
      <c r="VPJ36" s="84"/>
      <c r="VPK36" s="84"/>
      <c r="VPL36" s="84"/>
      <c r="VPM36" s="84"/>
      <c r="VPN36" s="84"/>
      <c r="VPO36" s="84"/>
      <c r="VPP36" s="84"/>
      <c r="VPQ36" s="84"/>
      <c r="VPR36" s="84"/>
      <c r="VPS36" s="84"/>
      <c r="VPT36" s="84"/>
      <c r="VPU36" s="84"/>
      <c r="VPV36" s="84"/>
      <c r="VPW36" s="84"/>
      <c r="VPX36" s="84"/>
      <c r="VPY36" s="84"/>
      <c r="VPZ36" s="84"/>
      <c r="VQA36" s="84"/>
      <c r="VQB36" s="84"/>
      <c r="VQC36" s="84"/>
      <c r="VQD36" s="84"/>
      <c r="VQE36" s="84"/>
      <c r="VQF36" s="84"/>
      <c r="VQG36" s="84"/>
      <c r="VQH36" s="84"/>
      <c r="VQI36" s="84"/>
      <c r="VQJ36" s="84"/>
      <c r="VQK36" s="84"/>
      <c r="VQL36" s="84"/>
      <c r="VQM36" s="84"/>
      <c r="VQN36" s="84"/>
      <c r="VQO36" s="84"/>
      <c r="VQP36" s="84"/>
      <c r="VQQ36" s="84"/>
      <c r="VQR36" s="84"/>
      <c r="VQS36" s="84"/>
      <c r="VQT36" s="84"/>
      <c r="VQU36" s="84"/>
      <c r="VQV36" s="84"/>
      <c r="VQW36" s="84"/>
      <c r="VQX36" s="84"/>
      <c r="VQY36" s="84"/>
      <c r="VQZ36" s="84"/>
      <c r="VRA36" s="84"/>
      <c r="VRB36" s="84"/>
      <c r="VRC36" s="84"/>
      <c r="VRD36" s="84"/>
      <c r="VRE36" s="84"/>
      <c r="VRF36" s="84"/>
      <c r="VRG36" s="84"/>
      <c r="VRH36" s="84"/>
      <c r="VRI36" s="84"/>
      <c r="VRJ36" s="84"/>
      <c r="VRK36" s="84"/>
      <c r="VRL36" s="84"/>
      <c r="VRM36" s="84"/>
      <c r="VRN36" s="84"/>
      <c r="VRO36" s="84"/>
      <c r="VRP36" s="84"/>
      <c r="VRQ36" s="84"/>
      <c r="VRR36" s="84"/>
      <c r="VRS36" s="84"/>
      <c r="VRT36" s="84"/>
      <c r="VRU36" s="84"/>
      <c r="VRV36" s="84"/>
      <c r="VRW36" s="84"/>
      <c r="VRX36" s="84"/>
      <c r="VRY36" s="84"/>
      <c r="VRZ36" s="84"/>
      <c r="VSA36" s="84"/>
      <c r="VSB36" s="84"/>
      <c r="VSC36" s="84"/>
      <c r="VSD36" s="84"/>
      <c r="VSE36" s="84"/>
      <c r="VSF36" s="84"/>
      <c r="VSG36" s="84"/>
      <c r="VSH36" s="84"/>
      <c r="VSI36" s="84"/>
      <c r="VSJ36" s="84"/>
      <c r="VSK36" s="84"/>
      <c r="VSL36" s="84"/>
      <c r="VSM36" s="84"/>
      <c r="VSN36" s="84"/>
      <c r="VSO36" s="84"/>
      <c r="VSP36" s="84"/>
      <c r="VSQ36" s="84"/>
      <c r="VSR36" s="84"/>
      <c r="VSS36" s="84"/>
      <c r="VST36" s="84"/>
      <c r="VSU36" s="84"/>
      <c r="VSV36" s="84"/>
      <c r="VSW36" s="84"/>
      <c r="VSX36" s="84"/>
      <c r="VSY36" s="84"/>
      <c r="VSZ36" s="84"/>
      <c r="VTA36" s="84"/>
      <c r="VTB36" s="84"/>
      <c r="VTC36" s="84"/>
      <c r="VTD36" s="84"/>
      <c r="VTE36" s="84"/>
      <c r="VTF36" s="84"/>
      <c r="VTG36" s="84"/>
      <c r="VTH36" s="84"/>
      <c r="VTI36" s="84"/>
      <c r="VTJ36" s="84"/>
      <c r="VTK36" s="84"/>
      <c r="VTL36" s="84"/>
      <c r="VTM36" s="84"/>
      <c r="VTN36" s="84"/>
      <c r="VTO36" s="84"/>
      <c r="VTP36" s="84"/>
      <c r="VTQ36" s="84"/>
      <c r="VTR36" s="84"/>
      <c r="VTS36" s="84"/>
      <c r="VTT36" s="84"/>
      <c r="VTU36" s="84"/>
      <c r="VTV36" s="84"/>
      <c r="VTW36" s="84"/>
      <c r="VTX36" s="84"/>
      <c r="VTY36" s="84"/>
      <c r="VTZ36" s="84"/>
      <c r="VUA36" s="84"/>
      <c r="VUB36" s="84"/>
      <c r="VUC36" s="84"/>
      <c r="VUD36" s="84"/>
      <c r="VUE36" s="84"/>
      <c r="VUF36" s="84"/>
      <c r="VUG36" s="84"/>
      <c r="VUH36" s="84"/>
      <c r="VUI36" s="84"/>
      <c r="VUJ36" s="84"/>
      <c r="VUK36" s="84"/>
      <c r="VUL36" s="84"/>
      <c r="VUM36" s="84"/>
      <c r="VUN36" s="84"/>
      <c r="VUO36" s="84"/>
      <c r="VUP36" s="84"/>
      <c r="VUQ36" s="84"/>
      <c r="VUR36" s="84"/>
      <c r="VUS36" s="84"/>
      <c r="VUT36" s="84"/>
      <c r="VUU36" s="84"/>
      <c r="VUV36" s="84"/>
      <c r="VUW36" s="84"/>
      <c r="VUX36" s="84"/>
      <c r="VUY36" s="84"/>
      <c r="VUZ36" s="84"/>
      <c r="VVA36" s="84"/>
      <c r="VVB36" s="84"/>
      <c r="VVC36" s="84"/>
      <c r="VVD36" s="84"/>
      <c r="VVE36" s="84"/>
      <c r="VVF36" s="84"/>
      <c r="VVG36" s="84"/>
      <c r="VVH36" s="84"/>
      <c r="VVI36" s="84"/>
      <c r="VVJ36" s="84"/>
      <c r="VVK36" s="84"/>
      <c r="VVL36" s="84"/>
      <c r="VVM36" s="84"/>
      <c r="VVN36" s="84"/>
      <c r="VVO36" s="84"/>
      <c r="VVP36" s="84"/>
      <c r="VVQ36" s="84"/>
      <c r="VVR36" s="84"/>
      <c r="VVS36" s="84"/>
      <c r="VVT36" s="84"/>
      <c r="VVU36" s="84"/>
      <c r="VVV36" s="84"/>
      <c r="VVW36" s="84"/>
      <c r="VVX36" s="84"/>
      <c r="VVY36" s="84"/>
      <c r="VVZ36" s="84"/>
      <c r="VWA36" s="84"/>
      <c r="VWB36" s="84"/>
      <c r="VWC36" s="84"/>
      <c r="VWD36" s="84"/>
      <c r="VWE36" s="84"/>
      <c r="VWF36" s="84"/>
      <c r="VWG36" s="84"/>
      <c r="VWH36" s="84"/>
      <c r="VWI36" s="84"/>
      <c r="VWJ36" s="84"/>
      <c r="VWK36" s="84"/>
      <c r="VWL36" s="84"/>
      <c r="VWM36" s="84"/>
      <c r="VWN36" s="84"/>
      <c r="VWO36" s="84"/>
      <c r="VWP36" s="84"/>
      <c r="VWQ36" s="84"/>
      <c r="VWR36" s="84"/>
      <c r="VWS36" s="84"/>
      <c r="VWT36" s="84"/>
      <c r="VWU36" s="84"/>
      <c r="VWV36" s="84"/>
      <c r="VWW36" s="84"/>
      <c r="VWX36" s="84"/>
      <c r="VWY36" s="84"/>
      <c r="VWZ36" s="84"/>
      <c r="VXA36" s="84"/>
      <c r="VXB36" s="84"/>
      <c r="VXC36" s="84"/>
      <c r="VXD36" s="84"/>
      <c r="VXE36" s="84"/>
      <c r="VXF36" s="84"/>
      <c r="VXG36" s="84"/>
      <c r="VXH36" s="84"/>
      <c r="VXI36" s="84"/>
      <c r="VXJ36" s="84"/>
      <c r="VXK36" s="84"/>
      <c r="VXL36" s="84"/>
      <c r="VXM36" s="84"/>
      <c r="VXN36" s="84"/>
      <c r="VXO36" s="84"/>
      <c r="VXP36" s="84"/>
      <c r="VXQ36" s="84"/>
      <c r="VXR36" s="84"/>
      <c r="VXS36" s="84"/>
      <c r="VXT36" s="84"/>
      <c r="VXU36" s="84"/>
      <c r="VXV36" s="84"/>
      <c r="VXW36" s="84"/>
      <c r="VXX36" s="84"/>
      <c r="VXY36" s="84"/>
      <c r="VXZ36" s="84"/>
      <c r="VYA36" s="84"/>
      <c r="VYB36" s="84"/>
      <c r="VYC36" s="84"/>
      <c r="VYD36" s="84"/>
      <c r="VYE36" s="84"/>
      <c r="VYF36" s="84"/>
      <c r="VYG36" s="84"/>
      <c r="VYH36" s="84"/>
      <c r="VYI36" s="84"/>
      <c r="VYJ36" s="84"/>
      <c r="VYK36" s="84"/>
      <c r="VYL36" s="84"/>
      <c r="VYM36" s="84"/>
      <c r="VYN36" s="84"/>
      <c r="VYO36" s="84"/>
      <c r="VYP36" s="84"/>
      <c r="VYQ36" s="84"/>
      <c r="VYR36" s="84"/>
      <c r="VYS36" s="84"/>
      <c r="VYT36" s="84"/>
      <c r="VYU36" s="84"/>
      <c r="VYV36" s="84"/>
      <c r="VYW36" s="84"/>
      <c r="VYX36" s="84"/>
      <c r="VYY36" s="84"/>
      <c r="VYZ36" s="84"/>
      <c r="VZA36" s="84"/>
      <c r="VZB36" s="84"/>
      <c r="VZC36" s="84"/>
      <c r="VZD36" s="84"/>
      <c r="VZE36" s="84"/>
      <c r="VZF36" s="84"/>
      <c r="VZG36" s="84"/>
      <c r="VZH36" s="84"/>
      <c r="VZI36" s="84"/>
      <c r="VZJ36" s="84"/>
      <c r="VZK36" s="84"/>
      <c r="VZL36" s="84"/>
      <c r="VZM36" s="84"/>
      <c r="VZN36" s="84"/>
      <c r="VZO36" s="84"/>
      <c r="VZP36" s="84"/>
      <c r="VZQ36" s="84"/>
      <c r="VZR36" s="84"/>
      <c r="VZS36" s="84"/>
      <c r="VZT36" s="84"/>
      <c r="VZU36" s="84"/>
      <c r="VZV36" s="84"/>
      <c r="VZW36" s="84"/>
      <c r="VZX36" s="84"/>
      <c r="VZY36" s="84"/>
      <c r="VZZ36" s="84"/>
      <c r="WAA36" s="84"/>
      <c r="WAB36" s="84"/>
      <c r="WAC36" s="84"/>
      <c r="WAD36" s="84"/>
      <c r="WAE36" s="84"/>
      <c r="WAF36" s="84"/>
      <c r="WAG36" s="84"/>
      <c r="WAH36" s="84"/>
      <c r="WAI36" s="84"/>
      <c r="WAJ36" s="84"/>
      <c r="WAK36" s="84"/>
      <c r="WAL36" s="84"/>
      <c r="WAM36" s="84"/>
      <c r="WAN36" s="84"/>
      <c r="WAO36" s="84"/>
      <c r="WAP36" s="84"/>
      <c r="WAQ36" s="84"/>
      <c r="WAR36" s="84"/>
      <c r="WAS36" s="84"/>
      <c r="WAT36" s="84"/>
      <c r="WAU36" s="84"/>
      <c r="WAV36" s="84"/>
      <c r="WAW36" s="84"/>
      <c r="WAX36" s="84"/>
      <c r="WAY36" s="84"/>
      <c r="WAZ36" s="84"/>
      <c r="WBA36" s="84"/>
      <c r="WBB36" s="84"/>
      <c r="WBC36" s="84"/>
      <c r="WBD36" s="84"/>
      <c r="WBE36" s="84"/>
      <c r="WBF36" s="84"/>
      <c r="WBG36" s="84"/>
      <c r="WBH36" s="84"/>
      <c r="WBI36" s="84"/>
      <c r="WBJ36" s="84"/>
      <c r="WBK36" s="84"/>
      <c r="WBL36" s="84"/>
      <c r="WBM36" s="84"/>
      <c r="WBN36" s="84"/>
      <c r="WBO36" s="84"/>
      <c r="WBP36" s="84"/>
      <c r="WBQ36" s="84"/>
      <c r="WBR36" s="84"/>
      <c r="WBS36" s="84"/>
      <c r="WBT36" s="84"/>
      <c r="WBU36" s="84"/>
      <c r="WBV36" s="84"/>
      <c r="WBW36" s="84"/>
      <c r="WBX36" s="84"/>
      <c r="WBY36" s="84"/>
      <c r="WBZ36" s="84"/>
      <c r="WCA36" s="84"/>
      <c r="WCB36" s="84"/>
      <c r="WCC36" s="84"/>
      <c r="WCD36" s="84"/>
      <c r="WCE36" s="84"/>
      <c r="WCF36" s="84"/>
      <c r="WCG36" s="84"/>
      <c r="WCH36" s="84"/>
      <c r="WCI36" s="84"/>
      <c r="WCJ36" s="84"/>
      <c r="WCK36" s="84"/>
      <c r="WCL36" s="84"/>
      <c r="WCM36" s="84"/>
      <c r="WCN36" s="84"/>
      <c r="WCO36" s="84"/>
      <c r="WCP36" s="84"/>
      <c r="WCQ36" s="84"/>
      <c r="WCR36" s="84"/>
      <c r="WCS36" s="84"/>
      <c r="WCT36" s="84"/>
      <c r="WCU36" s="84"/>
      <c r="WCV36" s="84"/>
      <c r="WCW36" s="84"/>
      <c r="WCX36" s="84"/>
      <c r="WCY36" s="84"/>
      <c r="WCZ36" s="84"/>
      <c r="WDA36" s="84"/>
      <c r="WDB36" s="84"/>
      <c r="WDC36" s="84"/>
      <c r="WDD36" s="84"/>
      <c r="WDE36" s="84"/>
      <c r="WDF36" s="84"/>
      <c r="WDG36" s="84"/>
      <c r="WDH36" s="84"/>
      <c r="WDI36" s="84"/>
      <c r="WDJ36" s="84"/>
      <c r="WDK36" s="84"/>
      <c r="WDL36" s="84"/>
      <c r="WDM36" s="84"/>
      <c r="WDN36" s="84"/>
      <c r="WDO36" s="84"/>
      <c r="WDP36" s="84"/>
      <c r="WDQ36" s="84"/>
      <c r="WDR36" s="84"/>
      <c r="WDS36" s="84"/>
      <c r="WDT36" s="84"/>
      <c r="WDU36" s="84"/>
      <c r="WDV36" s="84"/>
      <c r="WDW36" s="84"/>
      <c r="WDX36" s="84"/>
      <c r="WDY36" s="84"/>
      <c r="WDZ36" s="84"/>
      <c r="WEA36" s="84"/>
      <c r="WEB36" s="84"/>
      <c r="WEC36" s="84"/>
      <c r="WED36" s="84"/>
      <c r="WEE36" s="84"/>
      <c r="WEF36" s="84"/>
      <c r="WEG36" s="84"/>
      <c r="WEH36" s="84"/>
      <c r="WEI36" s="84"/>
      <c r="WEJ36" s="84"/>
      <c r="WEK36" s="84"/>
      <c r="WEL36" s="84"/>
      <c r="WEM36" s="84"/>
      <c r="WEN36" s="84"/>
      <c r="WEO36" s="84"/>
      <c r="WEP36" s="84"/>
      <c r="WEQ36" s="84"/>
      <c r="WER36" s="84"/>
      <c r="WES36" s="84"/>
      <c r="WET36" s="84"/>
      <c r="WEU36" s="84"/>
      <c r="WEV36" s="84"/>
      <c r="WEW36" s="84"/>
      <c r="WEX36" s="84"/>
      <c r="WEY36" s="84"/>
      <c r="WEZ36" s="84"/>
      <c r="WFA36" s="84"/>
      <c r="WFB36" s="84"/>
      <c r="WFC36" s="84"/>
      <c r="WFD36" s="84"/>
      <c r="WFE36" s="84"/>
      <c r="WFF36" s="84"/>
      <c r="WFG36" s="84"/>
      <c r="WFH36" s="84"/>
      <c r="WFI36" s="84"/>
      <c r="WFJ36" s="84"/>
      <c r="WFK36" s="84"/>
      <c r="WFL36" s="84"/>
      <c r="WFM36" s="84"/>
      <c r="WFN36" s="84"/>
      <c r="WFO36" s="84"/>
      <c r="WFP36" s="84"/>
      <c r="WFQ36" s="84"/>
      <c r="WFR36" s="84"/>
      <c r="WFS36" s="84"/>
      <c r="WFT36" s="84"/>
      <c r="WFU36" s="84"/>
      <c r="WFV36" s="84"/>
      <c r="WFW36" s="84"/>
      <c r="WFX36" s="84"/>
      <c r="WFY36" s="84"/>
      <c r="WFZ36" s="84"/>
      <c r="WGA36" s="84"/>
      <c r="WGB36" s="84"/>
      <c r="WGC36" s="84"/>
      <c r="WGD36" s="84"/>
      <c r="WGE36" s="84"/>
      <c r="WGF36" s="84"/>
      <c r="WGG36" s="84"/>
      <c r="WGH36" s="84"/>
      <c r="WGI36" s="84"/>
      <c r="WGJ36" s="84"/>
      <c r="WGK36" s="84"/>
      <c r="WGL36" s="84"/>
      <c r="WGM36" s="84"/>
      <c r="WGN36" s="84"/>
      <c r="WGO36" s="84"/>
      <c r="WGP36" s="84"/>
      <c r="WGQ36" s="84"/>
      <c r="WGR36" s="84"/>
      <c r="WGS36" s="84"/>
      <c r="WGT36" s="84"/>
      <c r="WGU36" s="84"/>
      <c r="WGV36" s="84"/>
      <c r="WGW36" s="84"/>
      <c r="WGX36" s="84"/>
      <c r="WGY36" s="84"/>
      <c r="WGZ36" s="84"/>
      <c r="WHA36" s="84"/>
      <c r="WHB36" s="84"/>
      <c r="WHC36" s="84"/>
      <c r="WHD36" s="84"/>
      <c r="WHE36" s="84"/>
      <c r="WHF36" s="84"/>
      <c r="WHG36" s="84"/>
      <c r="WHH36" s="84"/>
      <c r="WHI36" s="84"/>
      <c r="WHJ36" s="84"/>
      <c r="WHK36" s="84"/>
      <c r="WHL36" s="84"/>
      <c r="WHM36" s="84"/>
      <c r="WHN36" s="84"/>
      <c r="WHO36" s="84"/>
      <c r="WHP36" s="84"/>
      <c r="WHQ36" s="84"/>
      <c r="WHR36" s="84"/>
      <c r="WHS36" s="84"/>
      <c r="WHT36" s="84"/>
      <c r="WHU36" s="84"/>
      <c r="WHV36" s="84"/>
      <c r="WHW36" s="84"/>
      <c r="WHX36" s="84"/>
      <c r="WHY36" s="84"/>
      <c r="WHZ36" s="84"/>
      <c r="WIA36" s="84"/>
      <c r="WIB36" s="84"/>
      <c r="WIC36" s="84"/>
      <c r="WID36" s="84"/>
      <c r="WIE36" s="84"/>
      <c r="WIF36" s="84"/>
      <c r="WIG36" s="84"/>
      <c r="WIH36" s="84"/>
      <c r="WII36" s="84"/>
      <c r="WIJ36" s="84"/>
      <c r="WIK36" s="84"/>
      <c r="WIL36" s="84"/>
      <c r="WIM36" s="84"/>
      <c r="WIN36" s="84"/>
      <c r="WIO36" s="84"/>
      <c r="WIP36" s="84"/>
      <c r="WIQ36" s="84"/>
      <c r="WIR36" s="84"/>
      <c r="WIS36" s="84"/>
      <c r="WIT36" s="84"/>
      <c r="WIU36" s="84"/>
      <c r="WIV36" s="84"/>
      <c r="WIW36" s="84"/>
      <c r="WIX36" s="84"/>
      <c r="WIY36" s="84"/>
      <c r="WIZ36" s="84"/>
      <c r="WJA36" s="84"/>
      <c r="WJB36" s="84"/>
      <c r="WJC36" s="84"/>
      <c r="WJD36" s="84"/>
      <c r="WJE36" s="84"/>
      <c r="WJF36" s="84"/>
      <c r="WJG36" s="84"/>
      <c r="WJH36" s="84"/>
      <c r="WJI36" s="84"/>
      <c r="WJJ36" s="84"/>
      <c r="WJK36" s="84"/>
      <c r="WJL36" s="84"/>
      <c r="WJM36" s="84"/>
      <c r="WJN36" s="84"/>
      <c r="WJO36" s="84"/>
      <c r="WJP36" s="84"/>
      <c r="WJQ36" s="84"/>
      <c r="WJR36" s="84"/>
      <c r="WJS36" s="84"/>
      <c r="WJT36" s="84"/>
      <c r="WJU36" s="84"/>
      <c r="WJV36" s="84"/>
      <c r="WJW36" s="84"/>
      <c r="WJX36" s="84"/>
      <c r="WJY36" s="84"/>
      <c r="WJZ36" s="84"/>
      <c r="WKA36" s="84"/>
      <c r="WKB36" s="84"/>
      <c r="WKC36" s="84"/>
      <c r="WKD36" s="84"/>
      <c r="WKE36" s="84"/>
      <c r="WKF36" s="84"/>
      <c r="WKG36" s="84"/>
      <c r="WKH36" s="84"/>
      <c r="WKI36" s="84"/>
      <c r="WKJ36" s="84"/>
      <c r="WKK36" s="84"/>
      <c r="WKL36" s="84"/>
      <c r="WKM36" s="84"/>
      <c r="WKN36" s="84"/>
      <c r="WKO36" s="84"/>
      <c r="WKP36" s="84"/>
      <c r="WKQ36" s="84"/>
      <c r="WKR36" s="84"/>
      <c r="WKS36" s="84"/>
      <c r="WKT36" s="84"/>
      <c r="WKU36" s="84"/>
      <c r="WKV36" s="84"/>
      <c r="WKW36" s="84"/>
      <c r="WKX36" s="84"/>
      <c r="WKY36" s="84"/>
      <c r="WKZ36" s="84"/>
      <c r="WLA36" s="84"/>
      <c r="WLB36" s="84"/>
      <c r="WLC36" s="84"/>
      <c r="WLD36" s="84"/>
      <c r="WLE36" s="84"/>
      <c r="WLF36" s="84"/>
      <c r="WLG36" s="84"/>
      <c r="WLH36" s="84"/>
      <c r="WLI36" s="84"/>
      <c r="WLJ36" s="84"/>
      <c r="WLK36" s="84"/>
      <c r="WLL36" s="84"/>
      <c r="WLM36" s="84"/>
      <c r="WLN36" s="84"/>
      <c r="WLO36" s="84"/>
      <c r="WLP36" s="84"/>
      <c r="WLQ36" s="84"/>
      <c r="WLR36" s="84"/>
      <c r="WLS36" s="84"/>
      <c r="WLT36" s="84"/>
      <c r="WLU36" s="84"/>
      <c r="WLV36" s="84"/>
      <c r="WLW36" s="84"/>
      <c r="WLX36" s="84"/>
      <c r="WLY36" s="84"/>
      <c r="WLZ36" s="84"/>
      <c r="WMA36" s="84"/>
      <c r="WMB36" s="84"/>
      <c r="WMC36" s="84"/>
      <c r="WMD36" s="84"/>
      <c r="WME36" s="84"/>
      <c r="WMF36" s="84"/>
      <c r="WMG36" s="84"/>
      <c r="WMH36" s="84"/>
      <c r="WMI36" s="84"/>
      <c r="WMJ36" s="84"/>
      <c r="WMK36" s="84"/>
      <c r="WML36" s="84"/>
      <c r="WMM36" s="84"/>
      <c r="WMN36" s="84"/>
      <c r="WMO36" s="84"/>
      <c r="WMP36" s="84"/>
      <c r="WMQ36" s="84"/>
      <c r="WMR36" s="84"/>
      <c r="WMS36" s="84"/>
      <c r="WMT36" s="84"/>
      <c r="WMU36" s="84"/>
      <c r="WMV36" s="84"/>
      <c r="WMW36" s="84"/>
      <c r="WMX36" s="84"/>
      <c r="WMY36" s="84"/>
      <c r="WMZ36" s="84"/>
      <c r="WNA36" s="84"/>
      <c r="WNB36" s="84"/>
      <c r="WNC36" s="84"/>
      <c r="WND36" s="84"/>
      <c r="WNE36" s="84"/>
      <c r="WNF36" s="84"/>
      <c r="WNG36" s="84"/>
      <c r="WNH36" s="84"/>
      <c r="WNI36" s="84"/>
      <c r="WNJ36" s="84"/>
      <c r="WNK36" s="84"/>
      <c r="WNL36" s="84"/>
      <c r="WNM36" s="84"/>
      <c r="WNN36" s="84"/>
      <c r="WNO36" s="84"/>
      <c r="WNP36" s="84"/>
      <c r="WNQ36" s="84"/>
      <c r="WNR36" s="84"/>
      <c r="WNS36" s="84"/>
      <c r="WNT36" s="84"/>
      <c r="WNU36" s="84"/>
      <c r="WNV36" s="84"/>
      <c r="WNW36" s="84"/>
      <c r="WNX36" s="84"/>
      <c r="WNY36" s="84"/>
      <c r="WNZ36" s="84"/>
      <c r="WOA36" s="84"/>
      <c r="WOB36" s="84"/>
      <c r="WOC36" s="84"/>
      <c r="WOD36" s="84"/>
      <c r="WOE36" s="84"/>
      <c r="WOF36" s="84"/>
      <c r="WOG36" s="84"/>
      <c r="WOH36" s="84"/>
      <c r="WOI36" s="84"/>
      <c r="WOJ36" s="84"/>
      <c r="WOK36" s="84"/>
      <c r="WOL36" s="84"/>
      <c r="WOM36" s="84"/>
      <c r="WON36" s="84"/>
      <c r="WOO36" s="84"/>
      <c r="WOP36" s="84"/>
      <c r="WOQ36" s="84"/>
      <c r="WOR36" s="84"/>
      <c r="WOS36" s="84"/>
      <c r="WOT36" s="84"/>
      <c r="WOU36" s="84"/>
      <c r="WOV36" s="84"/>
      <c r="WOW36" s="84"/>
      <c r="WOX36" s="84"/>
      <c r="WOY36" s="84"/>
      <c r="WOZ36" s="84"/>
      <c r="WPA36" s="84"/>
      <c r="WPB36" s="84"/>
      <c r="WPC36" s="84"/>
      <c r="WPD36" s="84"/>
      <c r="WPE36" s="84"/>
      <c r="WPF36" s="84"/>
      <c r="WPG36" s="84"/>
      <c r="WPH36" s="84"/>
      <c r="WPI36" s="84"/>
      <c r="WPJ36" s="84"/>
      <c r="WPK36" s="84"/>
      <c r="WPL36" s="84"/>
      <c r="WPM36" s="84"/>
      <c r="WPN36" s="84"/>
      <c r="WPO36" s="84"/>
      <c r="WPP36" s="84"/>
      <c r="WPQ36" s="84"/>
      <c r="WPR36" s="84"/>
      <c r="WPS36" s="84"/>
      <c r="WPT36" s="84"/>
      <c r="WPU36" s="84"/>
      <c r="WPV36" s="84"/>
      <c r="WPW36" s="84"/>
      <c r="WPX36" s="84"/>
      <c r="WPY36" s="84"/>
      <c r="WPZ36" s="84"/>
      <c r="WQA36" s="84"/>
      <c r="WQB36" s="84"/>
      <c r="WQC36" s="84"/>
      <c r="WQD36" s="84"/>
      <c r="WQE36" s="84"/>
      <c r="WQF36" s="84"/>
      <c r="WQG36" s="84"/>
      <c r="WQH36" s="84"/>
      <c r="WQI36" s="84"/>
      <c r="WQJ36" s="84"/>
      <c r="WQK36" s="84"/>
      <c r="WQL36" s="84"/>
      <c r="WQM36" s="84"/>
      <c r="WQN36" s="84"/>
      <c r="WQO36" s="84"/>
      <c r="WQP36" s="84"/>
      <c r="WQQ36" s="84"/>
      <c r="WQR36" s="84"/>
      <c r="WQS36" s="84"/>
      <c r="WQT36" s="84"/>
      <c r="WQU36" s="84"/>
      <c r="WQV36" s="84"/>
      <c r="WQW36" s="84"/>
      <c r="WQX36" s="84"/>
      <c r="WQY36" s="84"/>
      <c r="WQZ36" s="84"/>
      <c r="WRA36" s="84"/>
      <c r="WRB36" s="84"/>
      <c r="WRC36" s="84"/>
      <c r="WRD36" s="84"/>
      <c r="WRE36" s="84"/>
      <c r="WRF36" s="84"/>
      <c r="WRG36" s="84"/>
      <c r="WRH36" s="84"/>
      <c r="WRI36" s="84"/>
      <c r="WRJ36" s="84"/>
      <c r="WRK36" s="84"/>
      <c r="WRL36" s="84"/>
      <c r="WRM36" s="84"/>
      <c r="WRN36" s="84"/>
      <c r="WRO36" s="84"/>
      <c r="WRP36" s="84"/>
      <c r="WRQ36" s="84"/>
      <c r="WRR36" s="84"/>
      <c r="WRS36" s="84"/>
      <c r="WRT36" s="84"/>
      <c r="WRU36" s="84"/>
      <c r="WRV36" s="84"/>
      <c r="WRW36" s="84"/>
      <c r="WRX36" s="84"/>
      <c r="WRY36" s="84"/>
      <c r="WRZ36" s="84"/>
      <c r="WSA36" s="84"/>
      <c r="WSB36" s="84"/>
      <c r="WSC36" s="84"/>
      <c r="WSD36" s="84"/>
      <c r="WSE36" s="84"/>
      <c r="WSF36" s="84"/>
      <c r="WSG36" s="84"/>
      <c r="WSH36" s="84"/>
      <c r="WSI36" s="84"/>
      <c r="WSJ36" s="84"/>
      <c r="WSK36" s="84"/>
      <c r="WSL36" s="84"/>
      <c r="WSM36" s="84"/>
      <c r="WSN36" s="84"/>
      <c r="WSO36" s="84"/>
      <c r="WSP36" s="84"/>
      <c r="WSQ36" s="84"/>
      <c r="WSR36" s="84"/>
      <c r="WSS36" s="84"/>
      <c r="WST36" s="84"/>
      <c r="WSU36" s="84"/>
      <c r="WSV36" s="84"/>
      <c r="WSW36" s="84"/>
      <c r="WSX36" s="84"/>
      <c r="WSY36" s="84"/>
      <c r="WSZ36" s="84"/>
      <c r="WTA36" s="84"/>
      <c r="WTB36" s="84"/>
      <c r="WTC36" s="84"/>
      <c r="WTD36" s="84"/>
      <c r="WTE36" s="84"/>
      <c r="WTF36" s="84"/>
      <c r="WTG36" s="84"/>
      <c r="WTH36" s="84"/>
      <c r="WTI36" s="84"/>
      <c r="WTJ36" s="84"/>
      <c r="WTK36" s="84"/>
      <c r="WTL36" s="84"/>
      <c r="WTM36" s="84"/>
      <c r="WTN36" s="84"/>
      <c r="WTO36" s="84"/>
      <c r="WTP36" s="84"/>
      <c r="WTQ36" s="84"/>
      <c r="WTR36" s="84"/>
      <c r="WTS36" s="84"/>
      <c r="WTT36" s="84"/>
      <c r="WTU36" s="84"/>
      <c r="WTV36" s="84"/>
      <c r="WTW36" s="84"/>
      <c r="WTX36" s="84"/>
      <c r="WTY36" s="84"/>
      <c r="WTZ36" s="84"/>
      <c r="WUA36" s="84"/>
      <c r="WUB36" s="84"/>
      <c r="WUC36" s="84"/>
      <c r="WUD36" s="84"/>
      <c r="WUE36" s="84"/>
      <c r="WUF36" s="84"/>
      <c r="WUG36" s="84"/>
      <c r="WUH36" s="84"/>
      <c r="WUI36" s="84"/>
      <c r="WUJ36" s="84"/>
      <c r="WUK36" s="84"/>
      <c r="WUL36" s="84"/>
      <c r="WUM36" s="84"/>
      <c r="WUN36" s="84"/>
      <c r="WUO36" s="84"/>
      <c r="WUP36" s="84"/>
      <c r="WUQ36" s="84"/>
      <c r="WUR36" s="84"/>
      <c r="WUS36" s="84"/>
      <c r="WUT36" s="84"/>
      <c r="WUU36" s="84"/>
      <c r="WUV36" s="84"/>
      <c r="WUW36" s="84"/>
      <c r="WUX36" s="84"/>
      <c r="WUY36" s="84"/>
      <c r="WUZ36" s="84"/>
      <c r="WVA36" s="84"/>
      <c r="WVB36" s="84"/>
      <c r="WVC36" s="84"/>
      <c r="WVD36" s="84"/>
      <c r="WVE36" s="84"/>
      <c r="WVF36" s="84"/>
      <c r="WVG36" s="84"/>
      <c r="WVH36" s="84"/>
      <c r="WVI36" s="84"/>
      <c r="WVJ36" s="84"/>
      <c r="WVK36" s="84"/>
      <c r="WVL36" s="84"/>
      <c r="WVM36" s="84"/>
      <c r="WVN36" s="84"/>
      <c r="WVO36" s="84"/>
      <c r="WVP36" s="84"/>
      <c r="WVQ36" s="84"/>
      <c r="WVR36" s="84"/>
      <c r="WVS36" s="84"/>
      <c r="WVT36" s="84"/>
      <c r="WVU36" s="84"/>
      <c r="WVV36" s="84"/>
      <c r="WVW36" s="84"/>
      <c r="WVX36" s="84"/>
      <c r="WVY36" s="84"/>
      <c r="WVZ36" s="84"/>
      <c r="WWA36" s="84"/>
      <c r="WWB36" s="84"/>
      <c r="WWC36" s="84"/>
      <c r="WWD36" s="84"/>
      <c r="WWE36" s="84"/>
      <c r="WWF36" s="84"/>
      <c r="WWG36" s="84"/>
      <c r="WWH36" s="84"/>
      <c r="WWI36" s="84"/>
      <c r="WWJ36" s="84"/>
      <c r="WWK36" s="84"/>
      <c r="WWL36" s="84"/>
      <c r="WWM36" s="84"/>
      <c r="WWN36" s="84"/>
      <c r="WWO36" s="84"/>
      <c r="WWP36" s="84"/>
      <c r="WWQ36" s="84"/>
      <c r="WWR36" s="84"/>
      <c r="WWS36" s="84"/>
      <c r="WWT36" s="84"/>
      <c r="WWU36" s="84"/>
      <c r="WWV36" s="84"/>
      <c r="WWW36" s="84"/>
      <c r="WWX36" s="84"/>
      <c r="WWY36" s="84"/>
      <c r="WWZ36" s="84"/>
      <c r="WXA36" s="84"/>
      <c r="WXB36" s="84"/>
      <c r="WXC36" s="84"/>
      <c r="WXD36" s="84"/>
      <c r="WXE36" s="84"/>
      <c r="WXF36" s="84"/>
      <c r="WXG36" s="84"/>
      <c r="WXH36" s="84"/>
      <c r="WXI36" s="84"/>
      <c r="WXJ36" s="84"/>
      <c r="WXK36" s="84"/>
      <c r="WXL36" s="84"/>
      <c r="WXM36" s="84"/>
      <c r="WXN36" s="84"/>
      <c r="WXO36" s="84"/>
      <c r="WXP36" s="84"/>
      <c r="WXQ36" s="84"/>
      <c r="WXR36" s="84"/>
      <c r="WXS36" s="84"/>
      <c r="WXT36" s="84"/>
      <c r="WXU36" s="84"/>
      <c r="WXV36" s="84"/>
      <c r="WXW36" s="84"/>
      <c r="WXX36" s="84"/>
      <c r="WXY36" s="84"/>
      <c r="WXZ36" s="84"/>
      <c r="WYA36" s="84"/>
      <c r="WYB36" s="84"/>
      <c r="WYC36" s="84"/>
      <c r="WYD36" s="84"/>
      <c r="WYE36" s="84"/>
      <c r="WYF36" s="84"/>
      <c r="WYG36" s="84"/>
      <c r="WYH36" s="84"/>
      <c r="WYI36" s="84"/>
      <c r="WYJ36" s="84"/>
      <c r="WYK36" s="84"/>
      <c r="WYL36" s="84"/>
      <c r="WYM36" s="84"/>
      <c r="WYN36" s="84"/>
      <c r="WYO36" s="84"/>
      <c r="WYP36" s="84"/>
      <c r="WYQ36" s="84"/>
      <c r="WYR36" s="84"/>
      <c r="WYS36" s="84"/>
      <c r="WYT36" s="84"/>
      <c r="WYU36" s="84"/>
      <c r="WYV36" s="84"/>
      <c r="WYW36" s="84"/>
      <c r="WYX36" s="84"/>
      <c r="WYY36" s="84"/>
      <c r="WYZ36" s="84"/>
      <c r="WZA36" s="84"/>
      <c r="WZB36" s="84"/>
      <c r="WZC36" s="84"/>
      <c r="WZD36" s="84"/>
      <c r="WZE36" s="84"/>
      <c r="WZF36" s="84"/>
      <c r="WZG36" s="84"/>
      <c r="WZH36" s="84"/>
      <c r="WZI36" s="84"/>
      <c r="WZJ36" s="84"/>
      <c r="WZK36" s="84"/>
      <c r="WZL36" s="84"/>
      <c r="WZM36" s="84"/>
      <c r="WZN36" s="84"/>
      <c r="WZO36" s="84"/>
      <c r="WZP36" s="84"/>
      <c r="WZQ36" s="84"/>
      <c r="WZR36" s="84"/>
      <c r="WZS36" s="84"/>
      <c r="WZT36" s="84"/>
      <c r="WZU36" s="84"/>
      <c r="WZV36" s="84"/>
      <c r="WZW36" s="84"/>
      <c r="WZX36" s="84"/>
      <c r="WZY36" s="84"/>
      <c r="WZZ36" s="84"/>
      <c r="XAA36" s="84"/>
      <c r="XAB36" s="84"/>
      <c r="XAC36" s="84"/>
      <c r="XAD36" s="84"/>
      <c r="XAE36" s="84"/>
      <c r="XAF36" s="84"/>
      <c r="XAG36" s="84"/>
      <c r="XAH36" s="84"/>
      <c r="XAI36" s="84"/>
      <c r="XAJ36" s="84"/>
      <c r="XAK36" s="84"/>
      <c r="XAL36" s="84"/>
      <c r="XAM36" s="84"/>
      <c r="XAN36" s="84"/>
      <c r="XAO36" s="84"/>
      <c r="XAP36" s="84"/>
      <c r="XAQ36" s="84"/>
      <c r="XAR36" s="84"/>
      <c r="XAS36" s="84"/>
      <c r="XAT36" s="84"/>
      <c r="XAU36" s="84"/>
      <c r="XAV36" s="84"/>
      <c r="XAW36" s="84"/>
      <c r="XAX36" s="84"/>
      <c r="XAY36" s="84"/>
      <c r="XAZ36" s="84"/>
      <c r="XBA36" s="84"/>
      <c r="XBB36" s="84"/>
      <c r="XBC36" s="84"/>
      <c r="XBD36" s="84"/>
      <c r="XBE36" s="84"/>
      <c r="XBF36" s="84"/>
      <c r="XBG36" s="84"/>
      <c r="XBH36" s="84"/>
      <c r="XBI36" s="84"/>
      <c r="XBJ36" s="84"/>
      <c r="XBK36" s="84"/>
      <c r="XBL36" s="84"/>
      <c r="XBM36" s="84"/>
      <c r="XBN36" s="84"/>
      <c r="XBO36" s="84"/>
      <c r="XBP36" s="84"/>
      <c r="XBQ36" s="84"/>
      <c r="XBR36" s="84"/>
      <c r="XBS36" s="84"/>
      <c r="XBT36" s="84"/>
      <c r="XBU36" s="84"/>
      <c r="XBV36" s="84"/>
      <c r="XBW36" s="84"/>
      <c r="XBX36" s="84"/>
      <c r="XBY36" s="84"/>
      <c r="XBZ36" s="84"/>
      <c r="XCA36" s="84"/>
      <c r="XCB36" s="84"/>
      <c r="XCC36" s="84"/>
      <c r="XCD36" s="84"/>
      <c r="XCE36" s="84"/>
      <c r="XCF36" s="84"/>
      <c r="XCG36" s="84"/>
      <c r="XCH36" s="84"/>
      <c r="XCI36" s="84"/>
      <c r="XCJ36" s="84"/>
      <c r="XCK36" s="84"/>
      <c r="XCL36" s="84"/>
      <c r="XCM36" s="84"/>
      <c r="XCN36" s="84"/>
      <c r="XCO36" s="84"/>
      <c r="XCP36" s="84"/>
      <c r="XCQ36" s="84"/>
      <c r="XCR36" s="84"/>
      <c r="XCS36" s="84"/>
      <c r="XCT36" s="84"/>
      <c r="XCU36" s="84"/>
      <c r="XCV36" s="84"/>
      <c r="XCW36" s="84"/>
      <c r="XCX36" s="84"/>
      <c r="XCY36" s="84"/>
      <c r="XCZ36" s="84"/>
      <c r="XDA36" s="84"/>
      <c r="XDB36" s="84"/>
      <c r="XDC36" s="84"/>
      <c r="XDD36" s="84"/>
      <c r="XDE36" s="84"/>
      <c r="XDF36" s="84"/>
      <c r="XDG36" s="84"/>
      <c r="XDH36" s="84"/>
      <c r="XDI36" s="84"/>
      <c r="XDJ36" s="84"/>
      <c r="XDK36" s="84"/>
      <c r="XDL36" s="84"/>
      <c r="XDM36" s="84"/>
      <c r="XDN36" s="84"/>
      <c r="XDO36" s="84"/>
      <c r="XDP36" s="84"/>
      <c r="XDQ36" s="84"/>
      <c r="XDR36" s="84"/>
      <c r="XDS36" s="84"/>
      <c r="XDT36" s="84"/>
      <c r="XDU36" s="84"/>
      <c r="XDV36" s="84"/>
      <c r="XDW36" s="84"/>
      <c r="XDX36" s="84"/>
      <c r="XDY36" s="84"/>
      <c r="XDZ36" s="84"/>
      <c r="XEA36" s="84"/>
      <c r="XEB36" s="84"/>
      <c r="XEC36" s="84"/>
      <c r="XED36" s="84"/>
      <c r="XEE36" s="84"/>
      <c r="XEF36" s="84"/>
      <c r="XEG36" s="84"/>
      <c r="XEH36" s="84"/>
      <c r="XEI36" s="84"/>
      <c r="XEJ36" s="84"/>
      <c r="XEK36" s="84"/>
      <c r="XEL36" s="84"/>
      <c r="XEM36" s="84"/>
      <c r="XEN36" s="84"/>
      <c r="XEO36" s="84"/>
      <c r="XEP36" s="84"/>
      <c r="XEQ36" s="84"/>
      <c r="XER36" s="84"/>
      <c r="XES36" s="84"/>
      <c r="XET36" s="84"/>
      <c r="XEU36" s="84"/>
      <c r="XEV36" s="84"/>
      <c r="XEW36" s="84"/>
      <c r="XEX36" s="84"/>
    </row>
    <row r="37" spans="1:16378" s="3" customFormat="1" ht="15" x14ac:dyDescent="0.25">
      <c r="A37" s="1"/>
      <c r="B37" s="2"/>
      <c r="E37" s="133"/>
      <c r="G37" s="5"/>
      <c r="H37" s="4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24"/>
      <c r="AO37" s="124"/>
      <c r="AP37" s="124"/>
      <c r="AQ37" s="261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84"/>
      <c r="JS37" s="84"/>
      <c r="JT37" s="84"/>
      <c r="JU37" s="84"/>
      <c r="JV37" s="84"/>
      <c r="JW37" s="84"/>
      <c r="JX37" s="84"/>
      <c r="JY37" s="84"/>
      <c r="JZ37" s="84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4"/>
      <c r="KM37" s="84"/>
      <c r="KN37" s="84"/>
      <c r="KO37" s="84"/>
      <c r="KP37" s="84"/>
      <c r="KQ37" s="84"/>
      <c r="KR37" s="84"/>
      <c r="KS37" s="84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4"/>
      <c r="LF37" s="84"/>
      <c r="LG37" s="84"/>
      <c r="LH37" s="84"/>
      <c r="LI37" s="84"/>
      <c r="LJ37" s="84"/>
      <c r="LK37" s="84"/>
      <c r="LL37" s="84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4"/>
      <c r="LY37" s="84"/>
      <c r="LZ37" s="84"/>
      <c r="MA37" s="84"/>
      <c r="MB37" s="84"/>
      <c r="MC37" s="84"/>
      <c r="MD37" s="84"/>
      <c r="ME37" s="84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4"/>
      <c r="MR37" s="84"/>
      <c r="MS37" s="84"/>
      <c r="MT37" s="84"/>
      <c r="MU37" s="84"/>
      <c r="MV37" s="84"/>
      <c r="MW37" s="84"/>
      <c r="MX37" s="84"/>
      <c r="MY37" s="84"/>
      <c r="MZ37" s="84"/>
      <c r="NA37" s="84"/>
      <c r="NB37" s="84"/>
      <c r="NC37" s="84"/>
      <c r="ND37" s="84"/>
      <c r="NE37" s="84"/>
      <c r="NF37" s="84"/>
      <c r="NG37" s="84"/>
      <c r="NH37" s="84"/>
      <c r="NI37" s="84"/>
      <c r="NJ37" s="84"/>
      <c r="NK37" s="84"/>
      <c r="NL37" s="84"/>
      <c r="NM37" s="84"/>
      <c r="NN37" s="84"/>
      <c r="NO37" s="84"/>
      <c r="NP37" s="84"/>
      <c r="NQ37" s="84"/>
      <c r="NR37" s="84"/>
      <c r="NS37" s="84"/>
      <c r="NT37" s="84"/>
      <c r="NU37" s="84"/>
      <c r="NV37" s="84"/>
      <c r="NW37" s="84"/>
      <c r="NX37" s="84"/>
      <c r="NY37" s="84"/>
      <c r="NZ37" s="84"/>
      <c r="OA37" s="84"/>
      <c r="OB37" s="84"/>
      <c r="OC37" s="84"/>
      <c r="OD37" s="84"/>
      <c r="OE37" s="84"/>
      <c r="OF37" s="84"/>
      <c r="OG37" s="84"/>
      <c r="OH37" s="84"/>
      <c r="OI37" s="84"/>
      <c r="OJ37" s="84"/>
      <c r="OK37" s="84"/>
      <c r="OL37" s="84"/>
      <c r="OM37" s="84"/>
      <c r="ON37" s="84"/>
      <c r="OO37" s="84"/>
      <c r="OP37" s="84"/>
      <c r="OQ37" s="84"/>
      <c r="OR37" s="84"/>
      <c r="OS37" s="84"/>
      <c r="OT37" s="84"/>
      <c r="OU37" s="84"/>
      <c r="OV37" s="84"/>
      <c r="OW37" s="84"/>
      <c r="OX37" s="84"/>
      <c r="OY37" s="84"/>
      <c r="OZ37" s="84"/>
      <c r="PA37" s="84"/>
      <c r="PB37" s="84"/>
      <c r="PC37" s="84"/>
      <c r="PD37" s="84"/>
      <c r="PE37" s="84"/>
      <c r="PF37" s="84"/>
      <c r="PG37" s="84"/>
      <c r="PH37" s="84"/>
      <c r="PI37" s="84"/>
      <c r="PJ37" s="84"/>
      <c r="PK37" s="84"/>
      <c r="PL37" s="84"/>
      <c r="PM37" s="84"/>
      <c r="PN37" s="84"/>
      <c r="PO37" s="84"/>
      <c r="PP37" s="84"/>
      <c r="PQ37" s="84"/>
      <c r="PR37" s="84"/>
      <c r="PS37" s="84"/>
      <c r="PT37" s="84"/>
      <c r="PU37" s="84"/>
      <c r="PV37" s="84"/>
      <c r="PW37" s="84"/>
      <c r="PX37" s="84"/>
      <c r="PY37" s="84"/>
      <c r="PZ37" s="84"/>
      <c r="QA37" s="84"/>
      <c r="QB37" s="84"/>
      <c r="QC37" s="84"/>
      <c r="QD37" s="84"/>
      <c r="QE37" s="84"/>
      <c r="QF37" s="84"/>
      <c r="QG37" s="84"/>
      <c r="QH37" s="84"/>
      <c r="QI37" s="84"/>
      <c r="QJ37" s="84"/>
      <c r="QK37" s="84"/>
      <c r="QL37" s="84"/>
      <c r="QM37" s="84"/>
      <c r="QN37" s="84"/>
      <c r="QO37" s="84"/>
      <c r="QP37" s="84"/>
      <c r="QQ37" s="84"/>
      <c r="QR37" s="84"/>
      <c r="QS37" s="84"/>
      <c r="QT37" s="84"/>
      <c r="QU37" s="84"/>
      <c r="QV37" s="84"/>
      <c r="QW37" s="84"/>
      <c r="QX37" s="84"/>
      <c r="QY37" s="84"/>
      <c r="QZ37" s="84"/>
      <c r="RA37" s="84"/>
      <c r="RB37" s="84"/>
      <c r="RC37" s="84"/>
      <c r="RD37" s="84"/>
      <c r="RE37" s="84"/>
      <c r="RF37" s="84"/>
      <c r="RG37" s="84"/>
      <c r="RH37" s="84"/>
      <c r="RI37" s="84"/>
      <c r="RJ37" s="84"/>
      <c r="RK37" s="84"/>
      <c r="RL37" s="84"/>
      <c r="RM37" s="84"/>
      <c r="RN37" s="84"/>
      <c r="RO37" s="84"/>
      <c r="RP37" s="84"/>
      <c r="RQ37" s="84"/>
      <c r="RR37" s="84"/>
      <c r="RS37" s="84"/>
      <c r="RT37" s="84"/>
      <c r="RU37" s="84"/>
      <c r="RV37" s="84"/>
      <c r="RW37" s="84"/>
      <c r="RX37" s="84"/>
      <c r="RY37" s="84"/>
      <c r="RZ37" s="84"/>
      <c r="SA37" s="84"/>
      <c r="SB37" s="84"/>
      <c r="SC37" s="84"/>
      <c r="SD37" s="84"/>
      <c r="SE37" s="84"/>
      <c r="SF37" s="84"/>
      <c r="SG37" s="84"/>
      <c r="SH37" s="84"/>
      <c r="SI37" s="84"/>
      <c r="SJ37" s="84"/>
      <c r="SK37" s="84"/>
      <c r="SL37" s="84"/>
      <c r="SM37" s="84"/>
      <c r="SN37" s="84"/>
      <c r="SO37" s="84"/>
      <c r="SP37" s="84"/>
      <c r="SQ37" s="84"/>
      <c r="SR37" s="84"/>
      <c r="SS37" s="84"/>
      <c r="ST37" s="84"/>
      <c r="SU37" s="84"/>
      <c r="SV37" s="84"/>
      <c r="SW37" s="84"/>
      <c r="SX37" s="84"/>
      <c r="SY37" s="84"/>
      <c r="SZ37" s="84"/>
      <c r="TA37" s="84"/>
      <c r="TB37" s="84"/>
      <c r="TC37" s="84"/>
      <c r="TD37" s="84"/>
      <c r="TE37" s="84"/>
      <c r="TF37" s="84"/>
      <c r="TG37" s="84"/>
      <c r="TH37" s="84"/>
      <c r="TI37" s="84"/>
      <c r="TJ37" s="84"/>
      <c r="TK37" s="84"/>
      <c r="TL37" s="84"/>
      <c r="TM37" s="84"/>
      <c r="TN37" s="84"/>
      <c r="TO37" s="84"/>
      <c r="TP37" s="84"/>
      <c r="TQ37" s="84"/>
      <c r="TR37" s="84"/>
      <c r="TS37" s="84"/>
      <c r="TT37" s="84"/>
      <c r="TU37" s="84"/>
      <c r="TV37" s="84"/>
      <c r="TW37" s="84"/>
      <c r="TX37" s="84"/>
      <c r="TY37" s="84"/>
      <c r="TZ37" s="84"/>
      <c r="UA37" s="84"/>
      <c r="UB37" s="84"/>
      <c r="UC37" s="84"/>
      <c r="UD37" s="84"/>
      <c r="UE37" s="84"/>
      <c r="UF37" s="84"/>
      <c r="UG37" s="84"/>
      <c r="UH37" s="84"/>
      <c r="UI37" s="84"/>
      <c r="UJ37" s="84"/>
      <c r="UK37" s="84"/>
      <c r="UL37" s="84"/>
      <c r="UM37" s="84"/>
      <c r="UN37" s="84"/>
      <c r="UO37" s="84"/>
      <c r="UP37" s="84"/>
      <c r="UQ37" s="84"/>
      <c r="UR37" s="84"/>
      <c r="US37" s="84"/>
      <c r="UT37" s="84"/>
      <c r="UU37" s="84"/>
      <c r="UV37" s="84"/>
      <c r="UW37" s="84"/>
      <c r="UX37" s="84"/>
      <c r="UY37" s="84"/>
      <c r="UZ37" s="84"/>
      <c r="VA37" s="84"/>
      <c r="VB37" s="84"/>
      <c r="VC37" s="84"/>
      <c r="VD37" s="84"/>
      <c r="VE37" s="84"/>
      <c r="VF37" s="84"/>
      <c r="VG37" s="84"/>
      <c r="VH37" s="84"/>
      <c r="VI37" s="84"/>
      <c r="VJ37" s="84"/>
      <c r="VK37" s="84"/>
      <c r="VL37" s="84"/>
      <c r="VM37" s="84"/>
      <c r="VN37" s="84"/>
      <c r="VO37" s="84"/>
      <c r="VP37" s="84"/>
      <c r="VQ37" s="84"/>
      <c r="VR37" s="84"/>
      <c r="VS37" s="84"/>
      <c r="VT37" s="84"/>
      <c r="VU37" s="84"/>
      <c r="VV37" s="84"/>
      <c r="VW37" s="84"/>
      <c r="VX37" s="84"/>
      <c r="VY37" s="84"/>
      <c r="VZ37" s="84"/>
      <c r="WA37" s="84"/>
      <c r="WB37" s="84"/>
      <c r="WC37" s="84"/>
      <c r="WD37" s="84"/>
      <c r="WE37" s="84"/>
      <c r="WF37" s="84"/>
      <c r="WG37" s="84"/>
      <c r="WH37" s="84"/>
      <c r="WI37" s="84"/>
      <c r="WJ37" s="84"/>
      <c r="WK37" s="84"/>
      <c r="WL37" s="84"/>
      <c r="WM37" s="84"/>
      <c r="WN37" s="84"/>
      <c r="WO37" s="84"/>
      <c r="WP37" s="84"/>
      <c r="WQ37" s="84"/>
      <c r="WR37" s="84"/>
      <c r="WS37" s="84"/>
      <c r="WT37" s="84"/>
      <c r="WU37" s="84"/>
      <c r="WV37" s="84"/>
      <c r="WW37" s="84"/>
      <c r="WX37" s="84"/>
      <c r="WY37" s="84"/>
      <c r="WZ37" s="84"/>
      <c r="XA37" s="84"/>
      <c r="XB37" s="84"/>
      <c r="XC37" s="84"/>
      <c r="XD37" s="84"/>
      <c r="XE37" s="84"/>
      <c r="XF37" s="84"/>
      <c r="XG37" s="84"/>
      <c r="XH37" s="84"/>
      <c r="XI37" s="84"/>
      <c r="XJ37" s="84"/>
      <c r="XK37" s="84"/>
      <c r="XL37" s="84"/>
      <c r="XM37" s="84"/>
      <c r="XN37" s="84"/>
      <c r="XO37" s="84"/>
      <c r="XP37" s="84"/>
      <c r="XQ37" s="84"/>
      <c r="XR37" s="84"/>
      <c r="XS37" s="84"/>
      <c r="XT37" s="84"/>
      <c r="XU37" s="84"/>
      <c r="XV37" s="84"/>
      <c r="XW37" s="84"/>
      <c r="XX37" s="84"/>
      <c r="XY37" s="84"/>
      <c r="XZ37" s="84"/>
      <c r="YA37" s="84"/>
      <c r="YB37" s="84"/>
      <c r="YC37" s="84"/>
      <c r="YD37" s="84"/>
      <c r="YE37" s="84"/>
      <c r="YF37" s="84"/>
      <c r="YG37" s="84"/>
      <c r="YH37" s="84"/>
      <c r="YI37" s="84"/>
      <c r="YJ37" s="84"/>
      <c r="YK37" s="84"/>
      <c r="YL37" s="84"/>
      <c r="YM37" s="84"/>
      <c r="YN37" s="84"/>
      <c r="YO37" s="84"/>
      <c r="YP37" s="84"/>
      <c r="YQ37" s="84"/>
      <c r="YR37" s="84"/>
      <c r="YS37" s="84"/>
      <c r="YT37" s="84"/>
      <c r="YU37" s="84"/>
      <c r="YV37" s="84"/>
      <c r="YW37" s="84"/>
      <c r="YX37" s="84"/>
      <c r="YY37" s="84"/>
      <c r="YZ37" s="84"/>
      <c r="ZA37" s="84"/>
      <c r="ZB37" s="84"/>
      <c r="ZC37" s="84"/>
      <c r="ZD37" s="84"/>
      <c r="ZE37" s="84"/>
      <c r="ZF37" s="84"/>
      <c r="ZG37" s="84"/>
      <c r="ZH37" s="84"/>
      <c r="ZI37" s="84"/>
      <c r="ZJ37" s="84"/>
      <c r="ZK37" s="84"/>
      <c r="ZL37" s="84"/>
      <c r="ZM37" s="84"/>
      <c r="ZN37" s="84"/>
      <c r="ZO37" s="84"/>
      <c r="ZP37" s="84"/>
      <c r="ZQ37" s="84"/>
      <c r="ZR37" s="84"/>
      <c r="ZS37" s="84"/>
      <c r="ZT37" s="84"/>
      <c r="ZU37" s="84"/>
      <c r="ZV37" s="84"/>
      <c r="ZW37" s="84"/>
      <c r="ZX37" s="84"/>
      <c r="ZY37" s="84"/>
      <c r="ZZ37" s="84"/>
      <c r="AAA37" s="84"/>
      <c r="AAB37" s="84"/>
      <c r="AAC37" s="84"/>
      <c r="AAD37" s="84"/>
      <c r="AAE37" s="84"/>
      <c r="AAF37" s="84"/>
      <c r="AAG37" s="84"/>
      <c r="AAH37" s="84"/>
      <c r="AAI37" s="84"/>
      <c r="AAJ37" s="84"/>
      <c r="AAK37" s="84"/>
      <c r="AAL37" s="84"/>
      <c r="AAM37" s="84"/>
      <c r="AAN37" s="84"/>
      <c r="AAO37" s="84"/>
      <c r="AAP37" s="84"/>
      <c r="AAQ37" s="84"/>
      <c r="AAR37" s="84"/>
      <c r="AAS37" s="84"/>
      <c r="AAT37" s="84"/>
      <c r="AAU37" s="84"/>
      <c r="AAV37" s="84"/>
      <c r="AAW37" s="84"/>
      <c r="AAX37" s="84"/>
      <c r="AAY37" s="84"/>
      <c r="AAZ37" s="84"/>
      <c r="ABA37" s="84"/>
      <c r="ABB37" s="84"/>
      <c r="ABC37" s="84"/>
      <c r="ABD37" s="84"/>
      <c r="ABE37" s="84"/>
      <c r="ABF37" s="84"/>
      <c r="ABG37" s="84"/>
      <c r="ABH37" s="84"/>
      <c r="ABI37" s="84"/>
      <c r="ABJ37" s="84"/>
      <c r="ABK37" s="84"/>
      <c r="ABL37" s="84"/>
      <c r="ABM37" s="84"/>
      <c r="ABN37" s="84"/>
      <c r="ABO37" s="84"/>
      <c r="ABP37" s="84"/>
      <c r="ABQ37" s="84"/>
      <c r="ABR37" s="84"/>
      <c r="ABS37" s="84"/>
      <c r="ABT37" s="84"/>
      <c r="ABU37" s="84"/>
      <c r="ABV37" s="84"/>
      <c r="ABW37" s="84"/>
      <c r="ABX37" s="84"/>
      <c r="ABY37" s="84"/>
      <c r="ABZ37" s="84"/>
      <c r="ACA37" s="84"/>
      <c r="ACB37" s="84"/>
      <c r="ACC37" s="84"/>
      <c r="ACD37" s="84"/>
      <c r="ACE37" s="84"/>
      <c r="ACF37" s="84"/>
      <c r="ACG37" s="84"/>
      <c r="ACH37" s="84"/>
      <c r="ACI37" s="84"/>
      <c r="ACJ37" s="84"/>
      <c r="ACK37" s="84"/>
      <c r="ACL37" s="84"/>
      <c r="ACM37" s="84"/>
      <c r="ACN37" s="84"/>
      <c r="ACO37" s="84"/>
      <c r="ACP37" s="84"/>
      <c r="ACQ37" s="84"/>
      <c r="ACR37" s="84"/>
      <c r="ACS37" s="84"/>
      <c r="ACT37" s="84"/>
      <c r="ACU37" s="84"/>
      <c r="ACV37" s="84"/>
      <c r="ACW37" s="84"/>
      <c r="ACX37" s="84"/>
      <c r="ACY37" s="84"/>
      <c r="ACZ37" s="84"/>
      <c r="ADA37" s="84"/>
      <c r="ADB37" s="84"/>
      <c r="ADC37" s="84"/>
      <c r="ADD37" s="84"/>
      <c r="ADE37" s="84"/>
      <c r="ADF37" s="84"/>
      <c r="ADG37" s="84"/>
      <c r="ADH37" s="84"/>
      <c r="ADI37" s="84"/>
      <c r="ADJ37" s="84"/>
      <c r="ADK37" s="84"/>
      <c r="ADL37" s="84"/>
      <c r="ADM37" s="84"/>
      <c r="ADN37" s="84"/>
      <c r="ADO37" s="84"/>
      <c r="ADP37" s="84"/>
      <c r="ADQ37" s="84"/>
      <c r="ADR37" s="84"/>
      <c r="ADS37" s="84"/>
      <c r="ADT37" s="84"/>
      <c r="ADU37" s="84"/>
      <c r="ADV37" s="84"/>
      <c r="ADW37" s="84"/>
      <c r="ADX37" s="84"/>
      <c r="ADY37" s="84"/>
      <c r="ADZ37" s="84"/>
      <c r="AEA37" s="84"/>
      <c r="AEB37" s="84"/>
      <c r="AEC37" s="84"/>
      <c r="AED37" s="84"/>
      <c r="AEE37" s="84"/>
      <c r="AEF37" s="84"/>
      <c r="AEG37" s="84"/>
      <c r="AEH37" s="84"/>
      <c r="AEI37" s="84"/>
      <c r="AEJ37" s="84"/>
      <c r="AEK37" s="84"/>
      <c r="AEL37" s="84"/>
      <c r="AEM37" s="84"/>
      <c r="AEN37" s="84"/>
      <c r="AEO37" s="84"/>
      <c r="AEP37" s="84"/>
      <c r="AEQ37" s="84"/>
      <c r="AER37" s="84"/>
      <c r="AES37" s="84"/>
      <c r="AET37" s="84"/>
      <c r="AEU37" s="84"/>
      <c r="AEV37" s="84"/>
      <c r="AEW37" s="84"/>
      <c r="AEX37" s="84"/>
      <c r="AEY37" s="84"/>
      <c r="AEZ37" s="84"/>
      <c r="AFA37" s="84"/>
      <c r="AFB37" s="84"/>
      <c r="AFC37" s="84"/>
      <c r="AFD37" s="84"/>
      <c r="AFE37" s="84"/>
      <c r="AFF37" s="84"/>
      <c r="AFG37" s="84"/>
      <c r="AFH37" s="84"/>
      <c r="AFI37" s="84"/>
      <c r="AFJ37" s="84"/>
      <c r="AFK37" s="84"/>
      <c r="AFL37" s="84"/>
      <c r="AFM37" s="84"/>
      <c r="AFN37" s="84"/>
      <c r="AFO37" s="84"/>
      <c r="AFP37" s="84"/>
      <c r="AFQ37" s="84"/>
      <c r="AFR37" s="84"/>
      <c r="AFS37" s="84"/>
      <c r="AFT37" s="84"/>
      <c r="AFU37" s="84"/>
      <c r="AFV37" s="84"/>
      <c r="AFW37" s="84"/>
      <c r="AFX37" s="84"/>
      <c r="AFY37" s="84"/>
      <c r="AFZ37" s="84"/>
      <c r="AGA37" s="84"/>
      <c r="AGB37" s="84"/>
      <c r="AGC37" s="84"/>
      <c r="AGD37" s="84"/>
      <c r="AGE37" s="84"/>
      <c r="AGF37" s="84"/>
      <c r="AGG37" s="84"/>
      <c r="AGH37" s="84"/>
      <c r="AGI37" s="84"/>
      <c r="AGJ37" s="84"/>
      <c r="AGK37" s="84"/>
      <c r="AGL37" s="84"/>
      <c r="AGM37" s="84"/>
      <c r="AGN37" s="84"/>
      <c r="AGO37" s="84"/>
      <c r="AGP37" s="84"/>
      <c r="AGQ37" s="84"/>
      <c r="AGR37" s="84"/>
      <c r="AGS37" s="84"/>
      <c r="AGT37" s="84"/>
      <c r="AGU37" s="84"/>
      <c r="AGV37" s="84"/>
      <c r="AGW37" s="84"/>
      <c r="AGX37" s="84"/>
      <c r="AGY37" s="84"/>
      <c r="AGZ37" s="84"/>
      <c r="AHA37" s="84"/>
      <c r="AHB37" s="84"/>
      <c r="AHC37" s="84"/>
      <c r="AHD37" s="84"/>
      <c r="AHE37" s="84"/>
      <c r="AHF37" s="84"/>
      <c r="AHG37" s="84"/>
      <c r="AHH37" s="84"/>
      <c r="AHI37" s="84"/>
      <c r="AHJ37" s="84"/>
      <c r="AHK37" s="84"/>
      <c r="AHL37" s="84"/>
      <c r="AHM37" s="84"/>
      <c r="AHN37" s="84"/>
      <c r="AHO37" s="84"/>
      <c r="AHP37" s="84"/>
      <c r="AHQ37" s="84"/>
      <c r="AHR37" s="84"/>
      <c r="AHS37" s="84"/>
      <c r="AHT37" s="84"/>
      <c r="AHU37" s="84"/>
      <c r="AHV37" s="84"/>
      <c r="AHW37" s="84"/>
      <c r="AHX37" s="84"/>
      <c r="AHY37" s="84"/>
      <c r="AHZ37" s="84"/>
      <c r="AIA37" s="84"/>
      <c r="AIB37" s="84"/>
      <c r="AIC37" s="84"/>
      <c r="AID37" s="84"/>
      <c r="AIE37" s="84"/>
      <c r="AIF37" s="84"/>
      <c r="AIG37" s="84"/>
      <c r="AIH37" s="84"/>
      <c r="AII37" s="84"/>
      <c r="AIJ37" s="84"/>
      <c r="AIK37" s="84"/>
      <c r="AIL37" s="84"/>
      <c r="AIM37" s="84"/>
      <c r="AIN37" s="84"/>
      <c r="AIO37" s="84"/>
      <c r="AIP37" s="84"/>
      <c r="AIQ37" s="84"/>
      <c r="AIR37" s="84"/>
      <c r="AIS37" s="84"/>
      <c r="AIT37" s="84"/>
      <c r="AIU37" s="84"/>
      <c r="AIV37" s="84"/>
      <c r="AIW37" s="84"/>
      <c r="AIX37" s="84"/>
      <c r="AIY37" s="84"/>
      <c r="AIZ37" s="84"/>
      <c r="AJA37" s="84"/>
      <c r="AJB37" s="84"/>
      <c r="AJC37" s="84"/>
      <c r="AJD37" s="84"/>
      <c r="AJE37" s="84"/>
      <c r="AJF37" s="84"/>
      <c r="AJG37" s="84"/>
      <c r="AJH37" s="84"/>
      <c r="AJI37" s="84"/>
      <c r="AJJ37" s="84"/>
      <c r="AJK37" s="84"/>
      <c r="AJL37" s="84"/>
      <c r="AJM37" s="84"/>
      <c r="AJN37" s="84"/>
      <c r="AJO37" s="84"/>
      <c r="AJP37" s="84"/>
      <c r="AJQ37" s="84"/>
      <c r="AJR37" s="84"/>
      <c r="AJS37" s="84"/>
      <c r="AJT37" s="84"/>
      <c r="AJU37" s="84"/>
      <c r="AJV37" s="84"/>
      <c r="AJW37" s="84"/>
      <c r="AJX37" s="84"/>
      <c r="AJY37" s="84"/>
      <c r="AJZ37" s="84"/>
      <c r="AKA37" s="84"/>
      <c r="AKB37" s="84"/>
      <c r="AKC37" s="84"/>
      <c r="AKD37" s="84"/>
      <c r="AKE37" s="84"/>
      <c r="AKF37" s="84"/>
      <c r="AKG37" s="84"/>
      <c r="AKH37" s="84"/>
      <c r="AKI37" s="84"/>
      <c r="AKJ37" s="84"/>
      <c r="AKK37" s="84"/>
      <c r="AKL37" s="84"/>
      <c r="AKM37" s="84"/>
      <c r="AKN37" s="84"/>
      <c r="AKO37" s="84"/>
      <c r="AKP37" s="84"/>
      <c r="AKQ37" s="84"/>
      <c r="AKR37" s="84"/>
      <c r="AKS37" s="84"/>
      <c r="AKT37" s="84"/>
      <c r="AKU37" s="84"/>
      <c r="AKV37" s="84"/>
      <c r="AKW37" s="84"/>
      <c r="AKX37" s="84"/>
      <c r="AKY37" s="84"/>
      <c r="AKZ37" s="84"/>
      <c r="ALA37" s="84"/>
      <c r="ALB37" s="84"/>
      <c r="ALC37" s="84"/>
      <c r="ALD37" s="84"/>
      <c r="ALE37" s="84"/>
      <c r="ALF37" s="84"/>
      <c r="ALG37" s="84"/>
      <c r="ALH37" s="84"/>
      <c r="ALI37" s="84"/>
      <c r="ALJ37" s="84"/>
      <c r="ALK37" s="84"/>
      <c r="ALL37" s="84"/>
      <c r="ALM37" s="84"/>
      <c r="ALN37" s="84"/>
      <c r="ALO37" s="84"/>
      <c r="ALP37" s="84"/>
      <c r="ALQ37" s="84"/>
      <c r="ALR37" s="84"/>
      <c r="ALS37" s="84"/>
      <c r="ALT37" s="84"/>
      <c r="ALU37" s="84"/>
      <c r="ALV37" s="84"/>
      <c r="ALW37" s="84"/>
      <c r="ALX37" s="84"/>
      <c r="ALY37" s="84"/>
      <c r="ALZ37" s="84"/>
      <c r="AMA37" s="84"/>
      <c r="AMB37" s="84"/>
      <c r="AMC37" s="84"/>
      <c r="AMD37" s="84"/>
      <c r="AME37" s="84"/>
      <c r="AMF37" s="84"/>
      <c r="AMG37" s="84"/>
      <c r="AMH37" s="84"/>
      <c r="AMI37" s="84"/>
      <c r="AMJ37" s="84"/>
      <c r="AMK37" s="84"/>
      <c r="AML37" s="84"/>
      <c r="AMM37" s="84"/>
      <c r="AMN37" s="84"/>
      <c r="AMO37" s="84"/>
      <c r="AMP37" s="84"/>
      <c r="AMQ37" s="84"/>
      <c r="AMR37" s="84"/>
      <c r="AMS37" s="84"/>
      <c r="AMT37" s="84"/>
      <c r="AMU37" s="84"/>
      <c r="AMV37" s="84"/>
      <c r="AMW37" s="84"/>
      <c r="AMX37" s="84"/>
      <c r="AMY37" s="84"/>
      <c r="AMZ37" s="84"/>
      <c r="ANA37" s="84"/>
      <c r="ANB37" s="84"/>
      <c r="ANC37" s="84"/>
      <c r="AND37" s="84"/>
      <c r="ANE37" s="84"/>
      <c r="ANF37" s="84"/>
      <c r="ANG37" s="84"/>
      <c r="ANH37" s="84"/>
      <c r="ANI37" s="84"/>
      <c r="ANJ37" s="84"/>
      <c r="ANK37" s="84"/>
      <c r="ANL37" s="84"/>
      <c r="ANM37" s="84"/>
      <c r="ANN37" s="84"/>
      <c r="ANO37" s="84"/>
      <c r="ANP37" s="84"/>
      <c r="ANQ37" s="84"/>
      <c r="ANR37" s="84"/>
      <c r="ANS37" s="84"/>
      <c r="ANT37" s="84"/>
      <c r="ANU37" s="84"/>
      <c r="ANV37" s="84"/>
      <c r="ANW37" s="84"/>
      <c r="ANX37" s="84"/>
      <c r="ANY37" s="84"/>
      <c r="ANZ37" s="84"/>
      <c r="AOA37" s="84"/>
      <c r="AOB37" s="84"/>
      <c r="AOC37" s="84"/>
      <c r="AOD37" s="84"/>
      <c r="AOE37" s="84"/>
      <c r="AOF37" s="84"/>
      <c r="AOG37" s="84"/>
      <c r="AOH37" s="84"/>
      <c r="AOI37" s="84"/>
      <c r="AOJ37" s="84"/>
      <c r="AOK37" s="84"/>
      <c r="AOL37" s="84"/>
      <c r="AOM37" s="84"/>
      <c r="AON37" s="84"/>
      <c r="AOO37" s="84"/>
      <c r="AOP37" s="84"/>
      <c r="AOQ37" s="84"/>
      <c r="AOR37" s="84"/>
      <c r="AOS37" s="84"/>
      <c r="AOT37" s="84"/>
      <c r="AOU37" s="84"/>
      <c r="AOV37" s="84"/>
      <c r="AOW37" s="84"/>
      <c r="AOX37" s="84"/>
      <c r="AOY37" s="84"/>
      <c r="AOZ37" s="84"/>
      <c r="APA37" s="84"/>
      <c r="APB37" s="84"/>
      <c r="APC37" s="84"/>
      <c r="APD37" s="84"/>
      <c r="APE37" s="84"/>
      <c r="APF37" s="84"/>
      <c r="APG37" s="84"/>
      <c r="APH37" s="84"/>
      <c r="API37" s="84"/>
      <c r="APJ37" s="84"/>
      <c r="APK37" s="84"/>
      <c r="APL37" s="84"/>
      <c r="APM37" s="84"/>
      <c r="APN37" s="84"/>
      <c r="APO37" s="84"/>
      <c r="APP37" s="84"/>
      <c r="APQ37" s="84"/>
      <c r="APR37" s="84"/>
      <c r="APS37" s="84"/>
      <c r="APT37" s="84"/>
      <c r="APU37" s="84"/>
      <c r="APV37" s="84"/>
      <c r="APW37" s="84"/>
      <c r="APX37" s="84"/>
      <c r="APY37" s="84"/>
      <c r="APZ37" s="84"/>
      <c r="AQA37" s="84"/>
      <c r="AQB37" s="84"/>
      <c r="AQC37" s="84"/>
      <c r="AQD37" s="84"/>
      <c r="AQE37" s="84"/>
      <c r="AQF37" s="84"/>
      <c r="AQG37" s="84"/>
      <c r="AQH37" s="84"/>
      <c r="AQI37" s="84"/>
      <c r="AQJ37" s="84"/>
      <c r="AQK37" s="84"/>
      <c r="AQL37" s="84"/>
      <c r="AQM37" s="84"/>
      <c r="AQN37" s="84"/>
      <c r="AQO37" s="84"/>
      <c r="AQP37" s="84"/>
      <c r="AQQ37" s="84"/>
      <c r="AQR37" s="84"/>
      <c r="AQS37" s="84"/>
      <c r="AQT37" s="84"/>
      <c r="AQU37" s="84"/>
      <c r="AQV37" s="84"/>
      <c r="AQW37" s="84"/>
      <c r="AQX37" s="84"/>
      <c r="AQY37" s="84"/>
      <c r="AQZ37" s="84"/>
      <c r="ARA37" s="84"/>
      <c r="ARB37" s="84"/>
      <c r="ARC37" s="84"/>
      <c r="ARD37" s="84"/>
      <c r="ARE37" s="84"/>
      <c r="ARF37" s="84"/>
      <c r="ARG37" s="84"/>
      <c r="ARH37" s="84"/>
      <c r="ARI37" s="84"/>
      <c r="ARJ37" s="84"/>
      <c r="ARK37" s="84"/>
      <c r="ARL37" s="84"/>
      <c r="ARM37" s="84"/>
      <c r="ARN37" s="84"/>
      <c r="ARO37" s="84"/>
      <c r="ARP37" s="84"/>
      <c r="ARQ37" s="84"/>
      <c r="ARR37" s="84"/>
      <c r="ARS37" s="84"/>
      <c r="ART37" s="84"/>
      <c r="ARU37" s="84"/>
      <c r="ARV37" s="84"/>
      <c r="ARW37" s="84"/>
      <c r="ARX37" s="84"/>
      <c r="ARY37" s="84"/>
      <c r="ARZ37" s="84"/>
      <c r="ASA37" s="84"/>
      <c r="ASB37" s="84"/>
      <c r="ASC37" s="84"/>
      <c r="ASD37" s="84"/>
      <c r="ASE37" s="84"/>
      <c r="ASF37" s="84"/>
      <c r="ASG37" s="84"/>
      <c r="ASH37" s="84"/>
      <c r="ASI37" s="84"/>
      <c r="ASJ37" s="84"/>
      <c r="ASK37" s="84"/>
      <c r="ASL37" s="84"/>
      <c r="ASM37" s="84"/>
      <c r="ASN37" s="84"/>
      <c r="ASO37" s="84"/>
      <c r="ASP37" s="84"/>
      <c r="ASQ37" s="84"/>
      <c r="ASR37" s="84"/>
      <c r="ASS37" s="84"/>
      <c r="AST37" s="84"/>
      <c r="ASU37" s="84"/>
      <c r="ASV37" s="84"/>
      <c r="ASW37" s="84"/>
      <c r="ASX37" s="84"/>
      <c r="ASY37" s="84"/>
      <c r="ASZ37" s="84"/>
      <c r="ATA37" s="84"/>
      <c r="ATB37" s="84"/>
      <c r="ATC37" s="84"/>
      <c r="ATD37" s="84"/>
      <c r="ATE37" s="84"/>
      <c r="ATF37" s="84"/>
      <c r="ATG37" s="84"/>
      <c r="ATH37" s="84"/>
      <c r="ATI37" s="84"/>
      <c r="ATJ37" s="84"/>
      <c r="ATK37" s="84"/>
      <c r="ATL37" s="84"/>
      <c r="ATM37" s="84"/>
      <c r="ATN37" s="84"/>
      <c r="ATO37" s="84"/>
      <c r="ATP37" s="84"/>
      <c r="ATQ37" s="84"/>
      <c r="ATR37" s="84"/>
      <c r="ATS37" s="84"/>
      <c r="ATT37" s="84"/>
      <c r="ATU37" s="84"/>
      <c r="ATV37" s="84"/>
      <c r="ATW37" s="84"/>
      <c r="ATX37" s="84"/>
      <c r="ATY37" s="84"/>
      <c r="ATZ37" s="84"/>
      <c r="AUA37" s="84"/>
      <c r="AUB37" s="84"/>
      <c r="AUC37" s="84"/>
      <c r="AUD37" s="84"/>
      <c r="AUE37" s="84"/>
      <c r="AUF37" s="84"/>
      <c r="AUG37" s="84"/>
      <c r="AUH37" s="84"/>
      <c r="AUI37" s="84"/>
      <c r="AUJ37" s="84"/>
      <c r="AUK37" s="84"/>
      <c r="AUL37" s="84"/>
      <c r="AUM37" s="84"/>
      <c r="AUN37" s="84"/>
      <c r="AUO37" s="84"/>
      <c r="AUP37" s="84"/>
      <c r="AUQ37" s="84"/>
      <c r="AUR37" s="84"/>
      <c r="AUS37" s="84"/>
      <c r="AUT37" s="84"/>
      <c r="AUU37" s="84"/>
      <c r="AUV37" s="84"/>
      <c r="AUW37" s="84"/>
      <c r="AUX37" s="84"/>
      <c r="AUY37" s="84"/>
      <c r="AUZ37" s="84"/>
      <c r="AVA37" s="84"/>
      <c r="AVB37" s="84"/>
      <c r="AVC37" s="84"/>
      <c r="AVD37" s="84"/>
      <c r="AVE37" s="84"/>
      <c r="AVF37" s="84"/>
      <c r="AVG37" s="84"/>
      <c r="AVH37" s="84"/>
      <c r="AVI37" s="84"/>
      <c r="AVJ37" s="84"/>
      <c r="AVK37" s="84"/>
      <c r="AVL37" s="84"/>
      <c r="AVM37" s="84"/>
      <c r="AVN37" s="84"/>
      <c r="AVO37" s="84"/>
      <c r="AVP37" s="84"/>
      <c r="AVQ37" s="84"/>
      <c r="AVR37" s="84"/>
      <c r="AVS37" s="84"/>
      <c r="AVT37" s="84"/>
      <c r="AVU37" s="84"/>
      <c r="AVV37" s="84"/>
      <c r="AVW37" s="84"/>
      <c r="AVX37" s="84"/>
      <c r="AVY37" s="84"/>
      <c r="AVZ37" s="84"/>
      <c r="AWA37" s="84"/>
      <c r="AWB37" s="84"/>
      <c r="AWC37" s="84"/>
      <c r="AWD37" s="84"/>
      <c r="AWE37" s="84"/>
      <c r="AWF37" s="84"/>
      <c r="AWG37" s="84"/>
      <c r="AWH37" s="84"/>
      <c r="AWI37" s="84"/>
      <c r="AWJ37" s="84"/>
      <c r="AWK37" s="84"/>
      <c r="AWL37" s="84"/>
      <c r="AWM37" s="84"/>
      <c r="AWN37" s="84"/>
      <c r="AWO37" s="84"/>
      <c r="AWP37" s="84"/>
      <c r="AWQ37" s="84"/>
      <c r="AWR37" s="84"/>
      <c r="AWS37" s="84"/>
      <c r="AWT37" s="84"/>
      <c r="AWU37" s="84"/>
      <c r="AWV37" s="84"/>
      <c r="AWW37" s="84"/>
      <c r="AWX37" s="84"/>
      <c r="AWY37" s="84"/>
      <c r="AWZ37" s="84"/>
      <c r="AXA37" s="84"/>
      <c r="AXB37" s="84"/>
      <c r="AXC37" s="84"/>
      <c r="AXD37" s="84"/>
      <c r="AXE37" s="84"/>
      <c r="AXF37" s="84"/>
      <c r="AXG37" s="84"/>
      <c r="AXH37" s="84"/>
      <c r="AXI37" s="84"/>
      <c r="AXJ37" s="84"/>
      <c r="AXK37" s="84"/>
      <c r="AXL37" s="84"/>
      <c r="AXM37" s="84"/>
      <c r="AXN37" s="84"/>
      <c r="AXO37" s="84"/>
      <c r="AXP37" s="84"/>
      <c r="AXQ37" s="84"/>
      <c r="AXR37" s="84"/>
      <c r="AXS37" s="84"/>
      <c r="AXT37" s="84"/>
      <c r="AXU37" s="84"/>
      <c r="AXV37" s="84"/>
      <c r="AXW37" s="84"/>
      <c r="AXX37" s="84"/>
      <c r="AXY37" s="84"/>
      <c r="AXZ37" s="84"/>
      <c r="AYA37" s="84"/>
      <c r="AYB37" s="84"/>
      <c r="AYC37" s="84"/>
      <c r="AYD37" s="84"/>
      <c r="AYE37" s="84"/>
      <c r="AYF37" s="84"/>
      <c r="AYG37" s="84"/>
      <c r="AYH37" s="84"/>
      <c r="AYI37" s="84"/>
      <c r="AYJ37" s="84"/>
      <c r="AYK37" s="84"/>
      <c r="AYL37" s="84"/>
      <c r="AYM37" s="84"/>
      <c r="AYN37" s="84"/>
      <c r="AYO37" s="84"/>
      <c r="AYP37" s="84"/>
      <c r="AYQ37" s="84"/>
      <c r="AYR37" s="84"/>
      <c r="AYS37" s="84"/>
      <c r="AYT37" s="84"/>
      <c r="AYU37" s="84"/>
      <c r="AYV37" s="84"/>
      <c r="AYW37" s="84"/>
      <c r="AYX37" s="84"/>
      <c r="AYY37" s="84"/>
      <c r="AYZ37" s="84"/>
      <c r="AZA37" s="84"/>
      <c r="AZB37" s="84"/>
      <c r="AZC37" s="84"/>
      <c r="AZD37" s="84"/>
      <c r="AZE37" s="84"/>
      <c r="AZF37" s="84"/>
      <c r="AZG37" s="84"/>
      <c r="AZH37" s="84"/>
      <c r="AZI37" s="84"/>
      <c r="AZJ37" s="84"/>
      <c r="AZK37" s="84"/>
      <c r="AZL37" s="84"/>
      <c r="AZM37" s="84"/>
      <c r="AZN37" s="84"/>
      <c r="AZO37" s="84"/>
      <c r="AZP37" s="84"/>
      <c r="AZQ37" s="84"/>
      <c r="AZR37" s="84"/>
      <c r="AZS37" s="84"/>
      <c r="AZT37" s="84"/>
      <c r="AZU37" s="84"/>
      <c r="AZV37" s="84"/>
      <c r="AZW37" s="84"/>
      <c r="AZX37" s="84"/>
      <c r="AZY37" s="84"/>
      <c r="AZZ37" s="84"/>
      <c r="BAA37" s="84"/>
      <c r="BAB37" s="84"/>
      <c r="BAC37" s="84"/>
      <c r="BAD37" s="84"/>
      <c r="BAE37" s="84"/>
      <c r="BAF37" s="84"/>
      <c r="BAG37" s="84"/>
      <c r="BAH37" s="84"/>
      <c r="BAI37" s="84"/>
      <c r="BAJ37" s="84"/>
      <c r="BAK37" s="84"/>
      <c r="BAL37" s="84"/>
      <c r="BAM37" s="84"/>
      <c r="BAN37" s="84"/>
      <c r="BAO37" s="84"/>
      <c r="BAP37" s="84"/>
      <c r="BAQ37" s="84"/>
      <c r="BAR37" s="84"/>
      <c r="BAS37" s="84"/>
      <c r="BAT37" s="84"/>
      <c r="BAU37" s="84"/>
      <c r="BAV37" s="84"/>
      <c r="BAW37" s="84"/>
      <c r="BAX37" s="84"/>
      <c r="BAY37" s="84"/>
      <c r="BAZ37" s="84"/>
      <c r="BBA37" s="84"/>
      <c r="BBB37" s="84"/>
      <c r="BBC37" s="84"/>
      <c r="BBD37" s="84"/>
      <c r="BBE37" s="84"/>
      <c r="BBF37" s="84"/>
      <c r="BBG37" s="84"/>
      <c r="BBH37" s="84"/>
      <c r="BBI37" s="84"/>
      <c r="BBJ37" s="84"/>
      <c r="BBK37" s="84"/>
      <c r="BBL37" s="84"/>
      <c r="BBM37" s="84"/>
      <c r="BBN37" s="84"/>
      <c r="BBO37" s="84"/>
      <c r="BBP37" s="84"/>
      <c r="BBQ37" s="84"/>
      <c r="BBR37" s="84"/>
      <c r="BBS37" s="84"/>
      <c r="BBT37" s="84"/>
      <c r="BBU37" s="84"/>
      <c r="BBV37" s="84"/>
      <c r="BBW37" s="84"/>
      <c r="BBX37" s="84"/>
      <c r="BBY37" s="84"/>
      <c r="BBZ37" s="84"/>
      <c r="BCA37" s="84"/>
      <c r="BCB37" s="84"/>
      <c r="BCC37" s="84"/>
      <c r="BCD37" s="84"/>
      <c r="BCE37" s="84"/>
      <c r="BCF37" s="84"/>
      <c r="BCG37" s="84"/>
      <c r="BCH37" s="84"/>
      <c r="BCI37" s="84"/>
      <c r="BCJ37" s="84"/>
      <c r="BCK37" s="84"/>
      <c r="BCL37" s="84"/>
      <c r="BCM37" s="84"/>
      <c r="BCN37" s="84"/>
      <c r="BCO37" s="84"/>
      <c r="BCP37" s="84"/>
      <c r="BCQ37" s="84"/>
      <c r="BCR37" s="84"/>
      <c r="BCS37" s="84"/>
      <c r="BCT37" s="84"/>
      <c r="BCU37" s="84"/>
      <c r="BCV37" s="84"/>
      <c r="BCW37" s="84"/>
      <c r="BCX37" s="84"/>
      <c r="BCY37" s="84"/>
      <c r="BCZ37" s="84"/>
      <c r="BDA37" s="84"/>
      <c r="BDB37" s="84"/>
      <c r="BDC37" s="84"/>
      <c r="BDD37" s="84"/>
      <c r="BDE37" s="84"/>
      <c r="BDF37" s="84"/>
      <c r="BDG37" s="84"/>
      <c r="BDH37" s="84"/>
      <c r="BDI37" s="84"/>
      <c r="BDJ37" s="84"/>
      <c r="BDK37" s="84"/>
      <c r="BDL37" s="84"/>
      <c r="BDM37" s="84"/>
      <c r="BDN37" s="84"/>
      <c r="BDO37" s="84"/>
      <c r="BDP37" s="84"/>
      <c r="BDQ37" s="84"/>
      <c r="BDR37" s="84"/>
      <c r="BDS37" s="84"/>
      <c r="BDT37" s="84"/>
      <c r="BDU37" s="84"/>
      <c r="BDV37" s="84"/>
      <c r="BDW37" s="84"/>
      <c r="BDX37" s="84"/>
      <c r="BDY37" s="84"/>
      <c r="BDZ37" s="84"/>
      <c r="BEA37" s="84"/>
      <c r="BEB37" s="84"/>
      <c r="BEC37" s="84"/>
      <c r="BED37" s="84"/>
      <c r="BEE37" s="84"/>
      <c r="BEF37" s="84"/>
      <c r="BEG37" s="84"/>
      <c r="BEH37" s="84"/>
      <c r="BEI37" s="84"/>
      <c r="BEJ37" s="84"/>
      <c r="BEK37" s="84"/>
      <c r="BEL37" s="84"/>
      <c r="BEM37" s="84"/>
      <c r="BEN37" s="84"/>
      <c r="BEO37" s="84"/>
      <c r="BEP37" s="84"/>
      <c r="BEQ37" s="84"/>
      <c r="BER37" s="84"/>
      <c r="BES37" s="84"/>
      <c r="BET37" s="84"/>
      <c r="BEU37" s="84"/>
      <c r="BEV37" s="84"/>
      <c r="BEW37" s="84"/>
      <c r="BEX37" s="84"/>
      <c r="BEY37" s="84"/>
      <c r="BEZ37" s="84"/>
      <c r="BFA37" s="84"/>
      <c r="BFB37" s="84"/>
      <c r="BFC37" s="84"/>
      <c r="BFD37" s="84"/>
      <c r="BFE37" s="84"/>
      <c r="BFF37" s="84"/>
      <c r="BFG37" s="84"/>
      <c r="BFH37" s="84"/>
      <c r="BFI37" s="84"/>
      <c r="BFJ37" s="84"/>
      <c r="BFK37" s="84"/>
      <c r="BFL37" s="84"/>
      <c r="BFM37" s="84"/>
      <c r="BFN37" s="84"/>
      <c r="BFO37" s="84"/>
      <c r="BFP37" s="84"/>
      <c r="BFQ37" s="84"/>
      <c r="BFR37" s="84"/>
      <c r="BFS37" s="84"/>
      <c r="BFT37" s="84"/>
      <c r="BFU37" s="84"/>
      <c r="BFV37" s="84"/>
      <c r="BFW37" s="84"/>
      <c r="BFX37" s="84"/>
      <c r="BFY37" s="84"/>
      <c r="BFZ37" s="84"/>
      <c r="BGA37" s="84"/>
      <c r="BGB37" s="84"/>
      <c r="BGC37" s="84"/>
      <c r="BGD37" s="84"/>
      <c r="BGE37" s="84"/>
      <c r="BGF37" s="84"/>
      <c r="BGG37" s="84"/>
      <c r="BGH37" s="84"/>
      <c r="BGI37" s="84"/>
      <c r="BGJ37" s="84"/>
      <c r="BGK37" s="84"/>
      <c r="BGL37" s="84"/>
      <c r="BGM37" s="84"/>
      <c r="BGN37" s="84"/>
      <c r="BGO37" s="84"/>
      <c r="BGP37" s="84"/>
      <c r="BGQ37" s="84"/>
      <c r="BGR37" s="84"/>
      <c r="BGS37" s="84"/>
      <c r="BGT37" s="84"/>
      <c r="BGU37" s="84"/>
      <c r="BGV37" s="84"/>
      <c r="BGW37" s="84"/>
      <c r="BGX37" s="84"/>
      <c r="BGY37" s="84"/>
      <c r="BGZ37" s="84"/>
      <c r="BHA37" s="84"/>
      <c r="BHB37" s="84"/>
      <c r="BHC37" s="84"/>
      <c r="BHD37" s="84"/>
      <c r="BHE37" s="84"/>
      <c r="BHF37" s="84"/>
      <c r="BHG37" s="84"/>
      <c r="BHH37" s="84"/>
      <c r="BHI37" s="84"/>
      <c r="BHJ37" s="84"/>
      <c r="BHK37" s="84"/>
      <c r="BHL37" s="84"/>
      <c r="BHM37" s="84"/>
      <c r="BHN37" s="84"/>
      <c r="BHO37" s="84"/>
      <c r="BHP37" s="84"/>
      <c r="BHQ37" s="84"/>
      <c r="BHR37" s="84"/>
      <c r="BHS37" s="84"/>
      <c r="BHT37" s="84"/>
      <c r="BHU37" s="84"/>
      <c r="BHV37" s="84"/>
      <c r="BHW37" s="84"/>
      <c r="BHX37" s="84"/>
      <c r="BHY37" s="84"/>
      <c r="BHZ37" s="84"/>
      <c r="BIA37" s="84"/>
      <c r="BIB37" s="84"/>
      <c r="BIC37" s="84"/>
      <c r="BID37" s="84"/>
      <c r="BIE37" s="84"/>
      <c r="BIF37" s="84"/>
      <c r="BIG37" s="84"/>
      <c r="BIH37" s="84"/>
      <c r="BII37" s="84"/>
      <c r="BIJ37" s="84"/>
      <c r="BIK37" s="84"/>
      <c r="BIL37" s="84"/>
      <c r="BIM37" s="84"/>
      <c r="BIN37" s="84"/>
      <c r="BIO37" s="84"/>
      <c r="BIP37" s="84"/>
      <c r="BIQ37" s="84"/>
      <c r="BIR37" s="84"/>
      <c r="BIS37" s="84"/>
      <c r="BIT37" s="84"/>
      <c r="BIU37" s="84"/>
      <c r="BIV37" s="84"/>
      <c r="BIW37" s="84"/>
      <c r="BIX37" s="84"/>
      <c r="BIY37" s="84"/>
      <c r="BIZ37" s="84"/>
      <c r="BJA37" s="84"/>
      <c r="BJB37" s="84"/>
      <c r="BJC37" s="84"/>
      <c r="BJD37" s="84"/>
      <c r="BJE37" s="84"/>
      <c r="BJF37" s="84"/>
      <c r="BJG37" s="84"/>
      <c r="BJH37" s="84"/>
      <c r="BJI37" s="84"/>
      <c r="BJJ37" s="84"/>
      <c r="BJK37" s="84"/>
      <c r="BJL37" s="84"/>
      <c r="BJM37" s="84"/>
      <c r="BJN37" s="84"/>
      <c r="BJO37" s="84"/>
      <c r="BJP37" s="84"/>
      <c r="BJQ37" s="84"/>
      <c r="BJR37" s="84"/>
      <c r="BJS37" s="84"/>
      <c r="BJT37" s="84"/>
      <c r="BJU37" s="84"/>
      <c r="BJV37" s="84"/>
      <c r="BJW37" s="84"/>
      <c r="BJX37" s="84"/>
      <c r="BJY37" s="84"/>
      <c r="BJZ37" s="84"/>
      <c r="BKA37" s="84"/>
      <c r="BKB37" s="84"/>
      <c r="BKC37" s="84"/>
      <c r="BKD37" s="84"/>
      <c r="BKE37" s="84"/>
      <c r="BKF37" s="84"/>
      <c r="BKG37" s="84"/>
      <c r="BKH37" s="84"/>
      <c r="BKI37" s="84"/>
      <c r="BKJ37" s="84"/>
      <c r="BKK37" s="84"/>
      <c r="BKL37" s="84"/>
      <c r="BKM37" s="84"/>
      <c r="BKN37" s="84"/>
      <c r="BKO37" s="84"/>
      <c r="BKP37" s="84"/>
      <c r="BKQ37" s="84"/>
      <c r="BKR37" s="84"/>
      <c r="BKS37" s="84"/>
      <c r="BKT37" s="84"/>
      <c r="BKU37" s="84"/>
      <c r="BKV37" s="84"/>
      <c r="BKW37" s="84"/>
      <c r="BKX37" s="84"/>
      <c r="BKY37" s="84"/>
      <c r="BKZ37" s="84"/>
      <c r="BLA37" s="84"/>
      <c r="BLB37" s="84"/>
      <c r="BLC37" s="84"/>
      <c r="BLD37" s="84"/>
      <c r="BLE37" s="84"/>
      <c r="BLF37" s="84"/>
      <c r="BLG37" s="84"/>
      <c r="BLH37" s="84"/>
      <c r="BLI37" s="84"/>
      <c r="BLJ37" s="84"/>
      <c r="BLK37" s="84"/>
      <c r="BLL37" s="84"/>
      <c r="BLM37" s="84"/>
      <c r="BLN37" s="84"/>
      <c r="BLO37" s="84"/>
      <c r="BLP37" s="84"/>
      <c r="BLQ37" s="84"/>
      <c r="BLR37" s="84"/>
      <c r="BLS37" s="84"/>
      <c r="BLT37" s="84"/>
      <c r="BLU37" s="84"/>
      <c r="BLV37" s="84"/>
      <c r="BLW37" s="84"/>
      <c r="BLX37" s="84"/>
      <c r="BLY37" s="84"/>
      <c r="BLZ37" s="84"/>
      <c r="BMA37" s="84"/>
      <c r="BMB37" s="84"/>
      <c r="BMC37" s="84"/>
      <c r="BMD37" s="84"/>
      <c r="BME37" s="84"/>
      <c r="BMF37" s="84"/>
      <c r="BMG37" s="84"/>
      <c r="BMH37" s="84"/>
      <c r="BMI37" s="84"/>
      <c r="BMJ37" s="84"/>
      <c r="BMK37" s="84"/>
      <c r="BML37" s="84"/>
      <c r="BMM37" s="84"/>
      <c r="BMN37" s="84"/>
      <c r="BMO37" s="84"/>
      <c r="BMP37" s="84"/>
      <c r="BMQ37" s="84"/>
      <c r="BMR37" s="84"/>
      <c r="BMS37" s="84"/>
      <c r="BMT37" s="84"/>
      <c r="BMU37" s="84"/>
      <c r="BMV37" s="84"/>
      <c r="BMW37" s="84"/>
      <c r="BMX37" s="84"/>
      <c r="BMY37" s="84"/>
      <c r="BMZ37" s="84"/>
      <c r="BNA37" s="84"/>
      <c r="BNB37" s="84"/>
      <c r="BNC37" s="84"/>
      <c r="BND37" s="84"/>
      <c r="BNE37" s="84"/>
      <c r="BNF37" s="84"/>
      <c r="BNG37" s="84"/>
      <c r="BNH37" s="84"/>
      <c r="BNI37" s="84"/>
      <c r="BNJ37" s="84"/>
      <c r="BNK37" s="84"/>
      <c r="BNL37" s="84"/>
      <c r="BNM37" s="84"/>
      <c r="BNN37" s="84"/>
      <c r="BNO37" s="84"/>
      <c r="BNP37" s="84"/>
      <c r="BNQ37" s="84"/>
      <c r="BNR37" s="84"/>
      <c r="BNS37" s="84"/>
      <c r="BNT37" s="84"/>
      <c r="BNU37" s="84"/>
      <c r="BNV37" s="84"/>
      <c r="BNW37" s="84"/>
      <c r="BNX37" s="84"/>
      <c r="BNY37" s="84"/>
      <c r="BNZ37" s="84"/>
      <c r="BOA37" s="84"/>
      <c r="BOB37" s="84"/>
      <c r="BOC37" s="84"/>
      <c r="BOD37" s="84"/>
      <c r="BOE37" s="84"/>
      <c r="BOF37" s="84"/>
      <c r="BOG37" s="84"/>
      <c r="BOH37" s="84"/>
      <c r="BOI37" s="84"/>
      <c r="BOJ37" s="84"/>
      <c r="BOK37" s="84"/>
      <c r="BOL37" s="84"/>
      <c r="BOM37" s="84"/>
      <c r="BON37" s="84"/>
      <c r="BOO37" s="84"/>
      <c r="BOP37" s="84"/>
      <c r="BOQ37" s="84"/>
      <c r="BOR37" s="84"/>
      <c r="BOS37" s="84"/>
      <c r="BOT37" s="84"/>
      <c r="BOU37" s="84"/>
      <c r="BOV37" s="84"/>
      <c r="BOW37" s="84"/>
      <c r="BOX37" s="84"/>
      <c r="BOY37" s="84"/>
      <c r="BOZ37" s="84"/>
      <c r="BPA37" s="84"/>
      <c r="BPB37" s="84"/>
      <c r="BPC37" s="84"/>
      <c r="BPD37" s="84"/>
      <c r="BPE37" s="84"/>
      <c r="BPF37" s="84"/>
      <c r="BPG37" s="84"/>
      <c r="BPH37" s="84"/>
      <c r="BPI37" s="84"/>
      <c r="BPJ37" s="84"/>
      <c r="BPK37" s="84"/>
      <c r="BPL37" s="84"/>
      <c r="BPM37" s="84"/>
      <c r="BPN37" s="84"/>
      <c r="BPO37" s="84"/>
      <c r="BPP37" s="84"/>
      <c r="BPQ37" s="84"/>
      <c r="BPR37" s="84"/>
      <c r="BPS37" s="84"/>
      <c r="BPT37" s="84"/>
      <c r="BPU37" s="84"/>
      <c r="BPV37" s="84"/>
      <c r="BPW37" s="84"/>
      <c r="BPX37" s="84"/>
      <c r="BPY37" s="84"/>
      <c r="BPZ37" s="84"/>
      <c r="BQA37" s="84"/>
      <c r="BQB37" s="84"/>
      <c r="BQC37" s="84"/>
      <c r="BQD37" s="84"/>
      <c r="BQE37" s="84"/>
      <c r="BQF37" s="84"/>
      <c r="BQG37" s="84"/>
      <c r="BQH37" s="84"/>
      <c r="BQI37" s="84"/>
      <c r="BQJ37" s="84"/>
      <c r="BQK37" s="84"/>
      <c r="BQL37" s="84"/>
      <c r="BQM37" s="84"/>
      <c r="BQN37" s="84"/>
      <c r="BQO37" s="84"/>
      <c r="BQP37" s="84"/>
      <c r="BQQ37" s="84"/>
      <c r="BQR37" s="84"/>
      <c r="BQS37" s="84"/>
      <c r="BQT37" s="84"/>
      <c r="BQU37" s="84"/>
      <c r="BQV37" s="84"/>
      <c r="BQW37" s="84"/>
      <c r="BQX37" s="84"/>
      <c r="BQY37" s="84"/>
      <c r="BQZ37" s="84"/>
      <c r="BRA37" s="84"/>
      <c r="BRB37" s="84"/>
      <c r="BRC37" s="84"/>
      <c r="BRD37" s="84"/>
      <c r="BRE37" s="84"/>
      <c r="BRF37" s="84"/>
      <c r="BRG37" s="84"/>
      <c r="BRH37" s="84"/>
      <c r="BRI37" s="84"/>
      <c r="BRJ37" s="84"/>
      <c r="BRK37" s="84"/>
      <c r="BRL37" s="84"/>
      <c r="BRM37" s="84"/>
      <c r="BRN37" s="84"/>
      <c r="BRO37" s="84"/>
      <c r="BRP37" s="84"/>
      <c r="BRQ37" s="84"/>
      <c r="BRR37" s="84"/>
      <c r="BRS37" s="84"/>
      <c r="BRT37" s="84"/>
      <c r="BRU37" s="84"/>
      <c r="BRV37" s="84"/>
      <c r="BRW37" s="84"/>
      <c r="BRX37" s="84"/>
      <c r="BRY37" s="84"/>
      <c r="BRZ37" s="84"/>
      <c r="BSA37" s="84"/>
      <c r="BSB37" s="84"/>
      <c r="BSC37" s="84"/>
      <c r="BSD37" s="84"/>
      <c r="BSE37" s="84"/>
      <c r="BSF37" s="84"/>
      <c r="BSG37" s="84"/>
      <c r="BSH37" s="84"/>
      <c r="BSI37" s="84"/>
      <c r="BSJ37" s="84"/>
      <c r="BSK37" s="84"/>
      <c r="BSL37" s="84"/>
      <c r="BSM37" s="84"/>
      <c r="BSN37" s="84"/>
      <c r="BSO37" s="84"/>
      <c r="BSP37" s="84"/>
      <c r="BSQ37" s="84"/>
      <c r="BSR37" s="84"/>
      <c r="BSS37" s="84"/>
      <c r="BST37" s="84"/>
      <c r="BSU37" s="84"/>
      <c r="BSV37" s="84"/>
      <c r="BSW37" s="84"/>
      <c r="BSX37" s="84"/>
      <c r="BSY37" s="84"/>
      <c r="BSZ37" s="84"/>
      <c r="BTA37" s="84"/>
      <c r="BTB37" s="84"/>
      <c r="BTC37" s="84"/>
      <c r="BTD37" s="84"/>
      <c r="BTE37" s="84"/>
      <c r="BTF37" s="84"/>
      <c r="BTG37" s="84"/>
      <c r="BTH37" s="84"/>
      <c r="BTI37" s="84"/>
      <c r="BTJ37" s="84"/>
      <c r="BTK37" s="84"/>
      <c r="BTL37" s="84"/>
      <c r="BTM37" s="84"/>
      <c r="BTN37" s="84"/>
      <c r="BTO37" s="84"/>
      <c r="BTP37" s="84"/>
      <c r="BTQ37" s="84"/>
      <c r="BTR37" s="84"/>
      <c r="BTS37" s="84"/>
      <c r="BTT37" s="84"/>
      <c r="BTU37" s="84"/>
      <c r="BTV37" s="84"/>
      <c r="BTW37" s="84"/>
      <c r="BTX37" s="84"/>
      <c r="BTY37" s="84"/>
      <c r="BTZ37" s="84"/>
      <c r="BUA37" s="84"/>
      <c r="BUB37" s="84"/>
      <c r="BUC37" s="84"/>
      <c r="BUD37" s="84"/>
      <c r="BUE37" s="84"/>
      <c r="BUF37" s="84"/>
      <c r="BUG37" s="84"/>
      <c r="BUH37" s="84"/>
      <c r="BUI37" s="84"/>
      <c r="BUJ37" s="84"/>
      <c r="BUK37" s="84"/>
      <c r="BUL37" s="84"/>
      <c r="BUM37" s="84"/>
      <c r="BUN37" s="84"/>
      <c r="BUO37" s="84"/>
      <c r="BUP37" s="84"/>
      <c r="BUQ37" s="84"/>
      <c r="BUR37" s="84"/>
      <c r="BUS37" s="84"/>
      <c r="BUT37" s="84"/>
      <c r="BUU37" s="84"/>
      <c r="BUV37" s="84"/>
      <c r="BUW37" s="84"/>
      <c r="BUX37" s="84"/>
      <c r="BUY37" s="84"/>
      <c r="BUZ37" s="84"/>
      <c r="BVA37" s="84"/>
      <c r="BVB37" s="84"/>
      <c r="BVC37" s="84"/>
      <c r="BVD37" s="84"/>
      <c r="BVE37" s="84"/>
      <c r="BVF37" s="84"/>
      <c r="BVG37" s="84"/>
      <c r="BVH37" s="84"/>
      <c r="BVI37" s="84"/>
      <c r="BVJ37" s="84"/>
      <c r="BVK37" s="84"/>
      <c r="BVL37" s="84"/>
      <c r="BVM37" s="84"/>
      <c r="BVN37" s="84"/>
      <c r="BVO37" s="84"/>
      <c r="BVP37" s="84"/>
      <c r="BVQ37" s="84"/>
      <c r="BVR37" s="84"/>
      <c r="BVS37" s="84"/>
      <c r="BVT37" s="84"/>
      <c r="BVU37" s="84"/>
      <c r="BVV37" s="84"/>
      <c r="BVW37" s="84"/>
      <c r="BVX37" s="84"/>
      <c r="BVY37" s="84"/>
      <c r="BVZ37" s="84"/>
      <c r="BWA37" s="84"/>
      <c r="BWB37" s="84"/>
      <c r="BWC37" s="84"/>
      <c r="BWD37" s="84"/>
      <c r="BWE37" s="84"/>
      <c r="BWF37" s="84"/>
      <c r="BWG37" s="84"/>
      <c r="BWH37" s="84"/>
      <c r="BWI37" s="84"/>
      <c r="BWJ37" s="84"/>
      <c r="BWK37" s="84"/>
      <c r="BWL37" s="84"/>
      <c r="BWM37" s="84"/>
      <c r="BWN37" s="84"/>
      <c r="BWO37" s="84"/>
      <c r="BWP37" s="84"/>
      <c r="BWQ37" s="84"/>
      <c r="BWR37" s="84"/>
      <c r="BWS37" s="84"/>
      <c r="BWT37" s="84"/>
      <c r="BWU37" s="84"/>
      <c r="BWV37" s="84"/>
      <c r="BWW37" s="84"/>
      <c r="BWX37" s="84"/>
      <c r="BWY37" s="84"/>
      <c r="BWZ37" s="84"/>
      <c r="BXA37" s="84"/>
      <c r="BXB37" s="84"/>
      <c r="BXC37" s="84"/>
      <c r="BXD37" s="84"/>
      <c r="BXE37" s="84"/>
      <c r="BXF37" s="84"/>
      <c r="BXG37" s="84"/>
      <c r="BXH37" s="84"/>
      <c r="BXI37" s="84"/>
      <c r="BXJ37" s="84"/>
      <c r="BXK37" s="84"/>
      <c r="BXL37" s="84"/>
      <c r="BXM37" s="84"/>
      <c r="BXN37" s="84"/>
      <c r="BXO37" s="84"/>
      <c r="BXP37" s="84"/>
      <c r="BXQ37" s="84"/>
      <c r="BXR37" s="84"/>
      <c r="BXS37" s="84"/>
      <c r="BXT37" s="84"/>
      <c r="BXU37" s="84"/>
      <c r="BXV37" s="84"/>
      <c r="BXW37" s="84"/>
      <c r="BXX37" s="84"/>
      <c r="BXY37" s="84"/>
      <c r="BXZ37" s="84"/>
      <c r="BYA37" s="84"/>
      <c r="BYB37" s="84"/>
      <c r="BYC37" s="84"/>
      <c r="BYD37" s="84"/>
      <c r="BYE37" s="84"/>
      <c r="BYF37" s="84"/>
      <c r="BYG37" s="84"/>
      <c r="BYH37" s="84"/>
      <c r="BYI37" s="84"/>
      <c r="BYJ37" s="84"/>
      <c r="BYK37" s="84"/>
      <c r="BYL37" s="84"/>
      <c r="BYM37" s="84"/>
      <c r="BYN37" s="84"/>
      <c r="BYO37" s="84"/>
      <c r="BYP37" s="84"/>
      <c r="BYQ37" s="84"/>
      <c r="BYR37" s="84"/>
      <c r="BYS37" s="84"/>
      <c r="BYT37" s="84"/>
      <c r="BYU37" s="84"/>
      <c r="BYV37" s="84"/>
      <c r="BYW37" s="84"/>
      <c r="BYX37" s="84"/>
      <c r="BYY37" s="84"/>
      <c r="BYZ37" s="84"/>
      <c r="BZA37" s="84"/>
      <c r="BZB37" s="84"/>
      <c r="BZC37" s="84"/>
      <c r="BZD37" s="84"/>
      <c r="BZE37" s="84"/>
      <c r="BZF37" s="84"/>
      <c r="BZG37" s="84"/>
      <c r="BZH37" s="84"/>
      <c r="BZI37" s="84"/>
      <c r="BZJ37" s="84"/>
      <c r="BZK37" s="84"/>
      <c r="BZL37" s="84"/>
      <c r="BZM37" s="84"/>
      <c r="BZN37" s="84"/>
      <c r="BZO37" s="84"/>
      <c r="BZP37" s="84"/>
      <c r="BZQ37" s="84"/>
      <c r="BZR37" s="84"/>
      <c r="BZS37" s="84"/>
      <c r="BZT37" s="84"/>
      <c r="BZU37" s="84"/>
      <c r="BZV37" s="84"/>
      <c r="BZW37" s="84"/>
      <c r="BZX37" s="84"/>
      <c r="BZY37" s="84"/>
      <c r="BZZ37" s="84"/>
      <c r="CAA37" s="84"/>
      <c r="CAB37" s="84"/>
      <c r="CAC37" s="84"/>
      <c r="CAD37" s="84"/>
      <c r="CAE37" s="84"/>
      <c r="CAF37" s="84"/>
      <c r="CAG37" s="84"/>
      <c r="CAH37" s="84"/>
      <c r="CAI37" s="84"/>
      <c r="CAJ37" s="84"/>
      <c r="CAK37" s="84"/>
      <c r="CAL37" s="84"/>
      <c r="CAM37" s="84"/>
      <c r="CAN37" s="84"/>
      <c r="CAO37" s="84"/>
      <c r="CAP37" s="84"/>
      <c r="CAQ37" s="84"/>
      <c r="CAR37" s="84"/>
      <c r="CAS37" s="84"/>
      <c r="CAT37" s="84"/>
      <c r="CAU37" s="84"/>
      <c r="CAV37" s="84"/>
      <c r="CAW37" s="84"/>
      <c r="CAX37" s="84"/>
      <c r="CAY37" s="84"/>
      <c r="CAZ37" s="84"/>
      <c r="CBA37" s="84"/>
      <c r="CBB37" s="84"/>
      <c r="CBC37" s="84"/>
      <c r="CBD37" s="84"/>
      <c r="CBE37" s="84"/>
      <c r="CBF37" s="84"/>
      <c r="CBG37" s="84"/>
      <c r="CBH37" s="84"/>
      <c r="CBI37" s="84"/>
      <c r="CBJ37" s="84"/>
      <c r="CBK37" s="84"/>
      <c r="CBL37" s="84"/>
      <c r="CBM37" s="84"/>
      <c r="CBN37" s="84"/>
      <c r="CBO37" s="84"/>
      <c r="CBP37" s="84"/>
      <c r="CBQ37" s="84"/>
      <c r="CBR37" s="84"/>
      <c r="CBS37" s="84"/>
      <c r="CBT37" s="84"/>
      <c r="CBU37" s="84"/>
      <c r="CBV37" s="84"/>
      <c r="CBW37" s="84"/>
      <c r="CBX37" s="84"/>
      <c r="CBY37" s="84"/>
      <c r="CBZ37" s="84"/>
      <c r="CCA37" s="84"/>
      <c r="CCB37" s="84"/>
      <c r="CCC37" s="84"/>
      <c r="CCD37" s="84"/>
      <c r="CCE37" s="84"/>
      <c r="CCF37" s="84"/>
      <c r="CCG37" s="84"/>
      <c r="CCH37" s="84"/>
      <c r="CCI37" s="84"/>
      <c r="CCJ37" s="84"/>
      <c r="CCK37" s="84"/>
      <c r="CCL37" s="84"/>
      <c r="CCM37" s="84"/>
      <c r="CCN37" s="84"/>
      <c r="CCO37" s="84"/>
      <c r="CCP37" s="84"/>
      <c r="CCQ37" s="84"/>
      <c r="CCR37" s="84"/>
      <c r="CCS37" s="84"/>
      <c r="CCT37" s="84"/>
      <c r="CCU37" s="84"/>
      <c r="CCV37" s="84"/>
      <c r="CCW37" s="84"/>
      <c r="CCX37" s="84"/>
      <c r="CCY37" s="84"/>
      <c r="CCZ37" s="84"/>
      <c r="CDA37" s="84"/>
      <c r="CDB37" s="84"/>
      <c r="CDC37" s="84"/>
      <c r="CDD37" s="84"/>
      <c r="CDE37" s="84"/>
      <c r="CDF37" s="84"/>
      <c r="CDG37" s="84"/>
      <c r="CDH37" s="84"/>
      <c r="CDI37" s="84"/>
      <c r="CDJ37" s="84"/>
      <c r="CDK37" s="84"/>
      <c r="CDL37" s="84"/>
      <c r="CDM37" s="84"/>
      <c r="CDN37" s="84"/>
      <c r="CDO37" s="84"/>
      <c r="CDP37" s="84"/>
      <c r="CDQ37" s="84"/>
      <c r="CDR37" s="84"/>
      <c r="CDS37" s="84"/>
      <c r="CDT37" s="84"/>
      <c r="CDU37" s="84"/>
      <c r="CDV37" s="84"/>
      <c r="CDW37" s="84"/>
      <c r="CDX37" s="84"/>
      <c r="CDY37" s="84"/>
      <c r="CDZ37" s="84"/>
      <c r="CEA37" s="84"/>
      <c r="CEB37" s="84"/>
      <c r="CEC37" s="84"/>
      <c r="CED37" s="84"/>
      <c r="CEE37" s="84"/>
      <c r="CEF37" s="84"/>
      <c r="CEG37" s="84"/>
      <c r="CEH37" s="84"/>
      <c r="CEI37" s="84"/>
      <c r="CEJ37" s="84"/>
      <c r="CEK37" s="84"/>
      <c r="CEL37" s="84"/>
      <c r="CEM37" s="84"/>
      <c r="CEN37" s="84"/>
      <c r="CEO37" s="84"/>
      <c r="CEP37" s="84"/>
      <c r="CEQ37" s="84"/>
      <c r="CER37" s="84"/>
      <c r="CES37" s="84"/>
      <c r="CET37" s="84"/>
      <c r="CEU37" s="84"/>
      <c r="CEV37" s="84"/>
      <c r="CEW37" s="84"/>
      <c r="CEX37" s="84"/>
      <c r="CEY37" s="84"/>
      <c r="CEZ37" s="84"/>
      <c r="CFA37" s="84"/>
      <c r="CFB37" s="84"/>
      <c r="CFC37" s="84"/>
      <c r="CFD37" s="84"/>
      <c r="CFE37" s="84"/>
      <c r="CFF37" s="84"/>
      <c r="CFG37" s="84"/>
      <c r="CFH37" s="84"/>
      <c r="CFI37" s="84"/>
      <c r="CFJ37" s="84"/>
      <c r="CFK37" s="84"/>
      <c r="CFL37" s="84"/>
      <c r="CFM37" s="84"/>
      <c r="CFN37" s="84"/>
      <c r="CFO37" s="84"/>
      <c r="CFP37" s="84"/>
      <c r="CFQ37" s="84"/>
      <c r="CFR37" s="84"/>
      <c r="CFS37" s="84"/>
      <c r="CFT37" s="84"/>
      <c r="CFU37" s="84"/>
      <c r="CFV37" s="84"/>
      <c r="CFW37" s="84"/>
      <c r="CFX37" s="84"/>
      <c r="CFY37" s="84"/>
      <c r="CFZ37" s="84"/>
      <c r="CGA37" s="84"/>
      <c r="CGB37" s="84"/>
      <c r="CGC37" s="84"/>
      <c r="CGD37" s="84"/>
      <c r="CGE37" s="84"/>
      <c r="CGF37" s="84"/>
      <c r="CGG37" s="84"/>
      <c r="CGH37" s="84"/>
      <c r="CGI37" s="84"/>
      <c r="CGJ37" s="84"/>
      <c r="CGK37" s="84"/>
      <c r="CGL37" s="84"/>
      <c r="CGM37" s="84"/>
      <c r="CGN37" s="84"/>
      <c r="CGO37" s="84"/>
      <c r="CGP37" s="84"/>
      <c r="CGQ37" s="84"/>
      <c r="CGR37" s="84"/>
      <c r="CGS37" s="84"/>
      <c r="CGT37" s="84"/>
      <c r="CGU37" s="84"/>
      <c r="CGV37" s="84"/>
      <c r="CGW37" s="84"/>
      <c r="CGX37" s="84"/>
      <c r="CGY37" s="84"/>
      <c r="CGZ37" s="84"/>
      <c r="CHA37" s="84"/>
      <c r="CHB37" s="84"/>
      <c r="CHC37" s="84"/>
      <c r="CHD37" s="84"/>
      <c r="CHE37" s="84"/>
      <c r="CHF37" s="84"/>
      <c r="CHG37" s="84"/>
      <c r="CHH37" s="84"/>
      <c r="CHI37" s="84"/>
      <c r="CHJ37" s="84"/>
      <c r="CHK37" s="84"/>
      <c r="CHL37" s="84"/>
      <c r="CHM37" s="84"/>
      <c r="CHN37" s="84"/>
      <c r="CHO37" s="84"/>
      <c r="CHP37" s="84"/>
      <c r="CHQ37" s="84"/>
      <c r="CHR37" s="84"/>
      <c r="CHS37" s="84"/>
      <c r="CHT37" s="84"/>
      <c r="CHU37" s="84"/>
      <c r="CHV37" s="84"/>
      <c r="CHW37" s="84"/>
      <c r="CHX37" s="84"/>
      <c r="CHY37" s="84"/>
      <c r="CHZ37" s="84"/>
      <c r="CIA37" s="84"/>
      <c r="CIB37" s="84"/>
      <c r="CIC37" s="84"/>
      <c r="CID37" s="84"/>
      <c r="CIE37" s="84"/>
      <c r="CIF37" s="84"/>
      <c r="CIG37" s="84"/>
      <c r="CIH37" s="84"/>
      <c r="CII37" s="84"/>
      <c r="CIJ37" s="84"/>
      <c r="CIK37" s="84"/>
      <c r="CIL37" s="84"/>
      <c r="CIM37" s="84"/>
      <c r="CIN37" s="84"/>
      <c r="CIO37" s="84"/>
      <c r="CIP37" s="84"/>
      <c r="CIQ37" s="84"/>
      <c r="CIR37" s="84"/>
      <c r="CIS37" s="84"/>
      <c r="CIT37" s="84"/>
      <c r="CIU37" s="84"/>
      <c r="CIV37" s="84"/>
      <c r="CIW37" s="84"/>
      <c r="CIX37" s="84"/>
      <c r="CIY37" s="84"/>
      <c r="CIZ37" s="84"/>
      <c r="CJA37" s="84"/>
      <c r="CJB37" s="84"/>
      <c r="CJC37" s="84"/>
      <c r="CJD37" s="84"/>
      <c r="CJE37" s="84"/>
      <c r="CJF37" s="84"/>
      <c r="CJG37" s="84"/>
      <c r="CJH37" s="84"/>
      <c r="CJI37" s="84"/>
      <c r="CJJ37" s="84"/>
      <c r="CJK37" s="84"/>
      <c r="CJL37" s="84"/>
      <c r="CJM37" s="84"/>
      <c r="CJN37" s="84"/>
      <c r="CJO37" s="84"/>
      <c r="CJP37" s="84"/>
      <c r="CJQ37" s="84"/>
      <c r="CJR37" s="84"/>
      <c r="CJS37" s="84"/>
      <c r="CJT37" s="84"/>
      <c r="CJU37" s="84"/>
      <c r="CJV37" s="84"/>
      <c r="CJW37" s="84"/>
      <c r="CJX37" s="84"/>
      <c r="CJY37" s="84"/>
      <c r="CJZ37" s="84"/>
      <c r="CKA37" s="84"/>
      <c r="CKB37" s="84"/>
      <c r="CKC37" s="84"/>
      <c r="CKD37" s="84"/>
      <c r="CKE37" s="84"/>
      <c r="CKF37" s="84"/>
      <c r="CKG37" s="84"/>
      <c r="CKH37" s="84"/>
      <c r="CKI37" s="84"/>
      <c r="CKJ37" s="84"/>
      <c r="CKK37" s="84"/>
      <c r="CKL37" s="84"/>
      <c r="CKM37" s="84"/>
      <c r="CKN37" s="84"/>
      <c r="CKO37" s="84"/>
      <c r="CKP37" s="84"/>
      <c r="CKQ37" s="84"/>
      <c r="CKR37" s="84"/>
      <c r="CKS37" s="84"/>
      <c r="CKT37" s="84"/>
      <c r="CKU37" s="84"/>
      <c r="CKV37" s="84"/>
      <c r="CKW37" s="84"/>
      <c r="CKX37" s="84"/>
      <c r="CKY37" s="84"/>
      <c r="CKZ37" s="84"/>
      <c r="CLA37" s="84"/>
      <c r="CLB37" s="84"/>
      <c r="CLC37" s="84"/>
      <c r="CLD37" s="84"/>
      <c r="CLE37" s="84"/>
      <c r="CLF37" s="84"/>
      <c r="CLG37" s="84"/>
      <c r="CLH37" s="84"/>
      <c r="CLI37" s="84"/>
      <c r="CLJ37" s="84"/>
      <c r="CLK37" s="84"/>
      <c r="CLL37" s="84"/>
      <c r="CLM37" s="84"/>
      <c r="CLN37" s="84"/>
      <c r="CLO37" s="84"/>
      <c r="CLP37" s="84"/>
      <c r="CLQ37" s="84"/>
      <c r="CLR37" s="84"/>
      <c r="CLS37" s="84"/>
      <c r="CLT37" s="84"/>
      <c r="CLU37" s="84"/>
      <c r="CLV37" s="84"/>
      <c r="CLW37" s="84"/>
      <c r="CLX37" s="84"/>
      <c r="CLY37" s="84"/>
      <c r="CLZ37" s="84"/>
      <c r="CMA37" s="84"/>
      <c r="CMB37" s="84"/>
      <c r="CMC37" s="84"/>
      <c r="CMD37" s="84"/>
      <c r="CME37" s="84"/>
      <c r="CMF37" s="84"/>
      <c r="CMG37" s="84"/>
      <c r="CMH37" s="84"/>
      <c r="CMI37" s="84"/>
      <c r="CMJ37" s="84"/>
      <c r="CMK37" s="84"/>
      <c r="CML37" s="84"/>
      <c r="CMM37" s="84"/>
      <c r="CMN37" s="84"/>
      <c r="CMO37" s="84"/>
      <c r="CMP37" s="84"/>
      <c r="CMQ37" s="84"/>
      <c r="CMR37" s="84"/>
      <c r="CMS37" s="84"/>
      <c r="CMT37" s="84"/>
      <c r="CMU37" s="84"/>
      <c r="CMV37" s="84"/>
      <c r="CMW37" s="84"/>
      <c r="CMX37" s="84"/>
      <c r="CMY37" s="84"/>
      <c r="CMZ37" s="84"/>
      <c r="CNA37" s="84"/>
      <c r="CNB37" s="84"/>
      <c r="CNC37" s="84"/>
      <c r="CND37" s="84"/>
      <c r="CNE37" s="84"/>
      <c r="CNF37" s="84"/>
      <c r="CNG37" s="84"/>
      <c r="CNH37" s="84"/>
      <c r="CNI37" s="84"/>
      <c r="CNJ37" s="84"/>
      <c r="CNK37" s="84"/>
      <c r="CNL37" s="84"/>
      <c r="CNM37" s="84"/>
      <c r="CNN37" s="84"/>
      <c r="CNO37" s="84"/>
      <c r="CNP37" s="84"/>
      <c r="CNQ37" s="84"/>
      <c r="CNR37" s="84"/>
      <c r="CNS37" s="84"/>
      <c r="CNT37" s="84"/>
      <c r="CNU37" s="84"/>
      <c r="CNV37" s="84"/>
      <c r="CNW37" s="84"/>
      <c r="CNX37" s="84"/>
      <c r="CNY37" s="84"/>
      <c r="CNZ37" s="84"/>
      <c r="COA37" s="84"/>
      <c r="COB37" s="84"/>
      <c r="COC37" s="84"/>
      <c r="COD37" s="84"/>
      <c r="COE37" s="84"/>
      <c r="COF37" s="84"/>
      <c r="COG37" s="84"/>
      <c r="COH37" s="84"/>
      <c r="COI37" s="84"/>
      <c r="COJ37" s="84"/>
      <c r="COK37" s="84"/>
      <c r="COL37" s="84"/>
      <c r="COM37" s="84"/>
      <c r="CON37" s="84"/>
      <c r="COO37" s="84"/>
      <c r="COP37" s="84"/>
      <c r="COQ37" s="84"/>
      <c r="COR37" s="84"/>
      <c r="COS37" s="84"/>
      <c r="COT37" s="84"/>
      <c r="COU37" s="84"/>
      <c r="COV37" s="84"/>
      <c r="COW37" s="84"/>
      <c r="COX37" s="84"/>
      <c r="COY37" s="84"/>
      <c r="COZ37" s="84"/>
      <c r="CPA37" s="84"/>
      <c r="CPB37" s="84"/>
      <c r="CPC37" s="84"/>
      <c r="CPD37" s="84"/>
      <c r="CPE37" s="84"/>
      <c r="CPF37" s="84"/>
      <c r="CPG37" s="84"/>
      <c r="CPH37" s="84"/>
      <c r="CPI37" s="84"/>
      <c r="CPJ37" s="84"/>
      <c r="CPK37" s="84"/>
      <c r="CPL37" s="84"/>
      <c r="CPM37" s="84"/>
      <c r="CPN37" s="84"/>
      <c r="CPO37" s="84"/>
      <c r="CPP37" s="84"/>
      <c r="CPQ37" s="84"/>
      <c r="CPR37" s="84"/>
      <c r="CPS37" s="84"/>
      <c r="CPT37" s="84"/>
      <c r="CPU37" s="84"/>
      <c r="CPV37" s="84"/>
      <c r="CPW37" s="84"/>
      <c r="CPX37" s="84"/>
      <c r="CPY37" s="84"/>
      <c r="CPZ37" s="84"/>
      <c r="CQA37" s="84"/>
      <c r="CQB37" s="84"/>
      <c r="CQC37" s="84"/>
      <c r="CQD37" s="84"/>
      <c r="CQE37" s="84"/>
      <c r="CQF37" s="84"/>
      <c r="CQG37" s="84"/>
      <c r="CQH37" s="84"/>
      <c r="CQI37" s="84"/>
      <c r="CQJ37" s="84"/>
      <c r="CQK37" s="84"/>
      <c r="CQL37" s="84"/>
      <c r="CQM37" s="84"/>
      <c r="CQN37" s="84"/>
      <c r="CQO37" s="84"/>
      <c r="CQP37" s="84"/>
      <c r="CQQ37" s="84"/>
      <c r="CQR37" s="84"/>
      <c r="CQS37" s="84"/>
      <c r="CQT37" s="84"/>
      <c r="CQU37" s="84"/>
      <c r="CQV37" s="84"/>
      <c r="CQW37" s="84"/>
      <c r="CQX37" s="84"/>
      <c r="CQY37" s="84"/>
      <c r="CQZ37" s="84"/>
      <c r="CRA37" s="84"/>
      <c r="CRB37" s="84"/>
      <c r="CRC37" s="84"/>
      <c r="CRD37" s="84"/>
      <c r="CRE37" s="84"/>
      <c r="CRF37" s="84"/>
      <c r="CRG37" s="84"/>
      <c r="CRH37" s="84"/>
      <c r="CRI37" s="84"/>
      <c r="CRJ37" s="84"/>
      <c r="CRK37" s="84"/>
      <c r="CRL37" s="84"/>
      <c r="CRM37" s="84"/>
      <c r="CRN37" s="84"/>
      <c r="CRO37" s="84"/>
      <c r="CRP37" s="84"/>
      <c r="CRQ37" s="84"/>
      <c r="CRR37" s="84"/>
      <c r="CRS37" s="84"/>
      <c r="CRT37" s="84"/>
      <c r="CRU37" s="84"/>
      <c r="CRV37" s="84"/>
      <c r="CRW37" s="84"/>
      <c r="CRX37" s="84"/>
      <c r="CRY37" s="84"/>
      <c r="CRZ37" s="84"/>
      <c r="CSA37" s="84"/>
      <c r="CSB37" s="84"/>
      <c r="CSC37" s="84"/>
      <c r="CSD37" s="84"/>
      <c r="CSE37" s="84"/>
      <c r="CSF37" s="84"/>
      <c r="CSG37" s="84"/>
      <c r="CSH37" s="84"/>
      <c r="CSI37" s="84"/>
      <c r="CSJ37" s="84"/>
      <c r="CSK37" s="84"/>
      <c r="CSL37" s="84"/>
      <c r="CSM37" s="84"/>
      <c r="CSN37" s="84"/>
      <c r="CSO37" s="84"/>
      <c r="CSP37" s="84"/>
      <c r="CSQ37" s="84"/>
      <c r="CSR37" s="84"/>
      <c r="CSS37" s="84"/>
      <c r="CST37" s="84"/>
      <c r="CSU37" s="84"/>
      <c r="CSV37" s="84"/>
      <c r="CSW37" s="84"/>
      <c r="CSX37" s="84"/>
      <c r="CSY37" s="84"/>
      <c r="CSZ37" s="84"/>
      <c r="CTA37" s="84"/>
      <c r="CTB37" s="84"/>
      <c r="CTC37" s="84"/>
      <c r="CTD37" s="84"/>
      <c r="CTE37" s="84"/>
      <c r="CTF37" s="84"/>
      <c r="CTG37" s="84"/>
      <c r="CTH37" s="84"/>
      <c r="CTI37" s="84"/>
      <c r="CTJ37" s="84"/>
      <c r="CTK37" s="84"/>
      <c r="CTL37" s="84"/>
      <c r="CTM37" s="84"/>
      <c r="CTN37" s="84"/>
      <c r="CTO37" s="84"/>
      <c r="CTP37" s="84"/>
      <c r="CTQ37" s="84"/>
      <c r="CTR37" s="84"/>
      <c r="CTS37" s="84"/>
      <c r="CTT37" s="84"/>
      <c r="CTU37" s="84"/>
      <c r="CTV37" s="84"/>
      <c r="CTW37" s="84"/>
      <c r="CTX37" s="84"/>
      <c r="CTY37" s="84"/>
      <c r="CTZ37" s="84"/>
      <c r="CUA37" s="84"/>
      <c r="CUB37" s="84"/>
      <c r="CUC37" s="84"/>
      <c r="CUD37" s="84"/>
      <c r="CUE37" s="84"/>
      <c r="CUF37" s="84"/>
      <c r="CUG37" s="84"/>
      <c r="CUH37" s="84"/>
      <c r="CUI37" s="84"/>
      <c r="CUJ37" s="84"/>
      <c r="CUK37" s="84"/>
      <c r="CUL37" s="84"/>
      <c r="CUM37" s="84"/>
      <c r="CUN37" s="84"/>
      <c r="CUO37" s="84"/>
      <c r="CUP37" s="84"/>
      <c r="CUQ37" s="84"/>
      <c r="CUR37" s="84"/>
      <c r="CUS37" s="84"/>
      <c r="CUT37" s="84"/>
      <c r="CUU37" s="84"/>
      <c r="CUV37" s="84"/>
      <c r="CUW37" s="84"/>
      <c r="CUX37" s="84"/>
      <c r="CUY37" s="84"/>
      <c r="CUZ37" s="84"/>
      <c r="CVA37" s="84"/>
      <c r="CVB37" s="84"/>
      <c r="CVC37" s="84"/>
      <c r="CVD37" s="84"/>
      <c r="CVE37" s="84"/>
      <c r="CVF37" s="84"/>
      <c r="CVG37" s="84"/>
      <c r="CVH37" s="84"/>
      <c r="CVI37" s="84"/>
      <c r="CVJ37" s="84"/>
      <c r="CVK37" s="84"/>
      <c r="CVL37" s="84"/>
      <c r="CVM37" s="84"/>
      <c r="CVN37" s="84"/>
      <c r="CVO37" s="84"/>
      <c r="CVP37" s="84"/>
      <c r="CVQ37" s="84"/>
      <c r="CVR37" s="84"/>
      <c r="CVS37" s="84"/>
      <c r="CVT37" s="84"/>
      <c r="CVU37" s="84"/>
      <c r="CVV37" s="84"/>
      <c r="CVW37" s="84"/>
      <c r="CVX37" s="84"/>
      <c r="CVY37" s="84"/>
      <c r="CVZ37" s="84"/>
      <c r="CWA37" s="84"/>
      <c r="CWB37" s="84"/>
      <c r="CWC37" s="84"/>
      <c r="CWD37" s="84"/>
      <c r="CWE37" s="84"/>
      <c r="CWF37" s="84"/>
      <c r="CWG37" s="84"/>
      <c r="CWH37" s="84"/>
      <c r="CWI37" s="84"/>
      <c r="CWJ37" s="84"/>
      <c r="CWK37" s="84"/>
      <c r="CWL37" s="84"/>
      <c r="CWM37" s="84"/>
      <c r="CWN37" s="84"/>
      <c r="CWO37" s="84"/>
      <c r="CWP37" s="84"/>
      <c r="CWQ37" s="84"/>
      <c r="CWR37" s="84"/>
      <c r="CWS37" s="84"/>
      <c r="CWT37" s="84"/>
      <c r="CWU37" s="84"/>
      <c r="CWV37" s="84"/>
      <c r="CWW37" s="84"/>
      <c r="CWX37" s="84"/>
      <c r="CWY37" s="84"/>
      <c r="CWZ37" s="84"/>
      <c r="CXA37" s="84"/>
      <c r="CXB37" s="84"/>
      <c r="CXC37" s="84"/>
      <c r="CXD37" s="84"/>
      <c r="CXE37" s="84"/>
      <c r="CXF37" s="84"/>
      <c r="CXG37" s="84"/>
      <c r="CXH37" s="84"/>
      <c r="CXI37" s="84"/>
      <c r="CXJ37" s="84"/>
      <c r="CXK37" s="84"/>
      <c r="CXL37" s="84"/>
      <c r="CXM37" s="84"/>
      <c r="CXN37" s="84"/>
      <c r="CXO37" s="84"/>
      <c r="CXP37" s="84"/>
      <c r="CXQ37" s="84"/>
      <c r="CXR37" s="84"/>
      <c r="CXS37" s="84"/>
      <c r="CXT37" s="84"/>
      <c r="CXU37" s="84"/>
      <c r="CXV37" s="84"/>
      <c r="CXW37" s="84"/>
      <c r="CXX37" s="84"/>
      <c r="CXY37" s="84"/>
      <c r="CXZ37" s="84"/>
      <c r="CYA37" s="84"/>
      <c r="CYB37" s="84"/>
      <c r="CYC37" s="84"/>
      <c r="CYD37" s="84"/>
      <c r="CYE37" s="84"/>
      <c r="CYF37" s="84"/>
      <c r="CYG37" s="84"/>
      <c r="CYH37" s="84"/>
      <c r="CYI37" s="84"/>
      <c r="CYJ37" s="84"/>
      <c r="CYK37" s="84"/>
      <c r="CYL37" s="84"/>
      <c r="CYM37" s="84"/>
      <c r="CYN37" s="84"/>
      <c r="CYO37" s="84"/>
      <c r="CYP37" s="84"/>
      <c r="CYQ37" s="84"/>
      <c r="CYR37" s="84"/>
      <c r="CYS37" s="84"/>
      <c r="CYT37" s="84"/>
      <c r="CYU37" s="84"/>
      <c r="CYV37" s="84"/>
      <c r="CYW37" s="84"/>
      <c r="CYX37" s="84"/>
      <c r="CYY37" s="84"/>
      <c r="CYZ37" s="84"/>
      <c r="CZA37" s="84"/>
      <c r="CZB37" s="84"/>
      <c r="CZC37" s="84"/>
      <c r="CZD37" s="84"/>
      <c r="CZE37" s="84"/>
      <c r="CZF37" s="84"/>
      <c r="CZG37" s="84"/>
      <c r="CZH37" s="84"/>
      <c r="CZI37" s="84"/>
      <c r="CZJ37" s="84"/>
      <c r="CZK37" s="84"/>
      <c r="CZL37" s="84"/>
      <c r="CZM37" s="84"/>
      <c r="CZN37" s="84"/>
      <c r="CZO37" s="84"/>
      <c r="CZP37" s="84"/>
      <c r="CZQ37" s="84"/>
      <c r="CZR37" s="84"/>
      <c r="CZS37" s="84"/>
      <c r="CZT37" s="84"/>
      <c r="CZU37" s="84"/>
      <c r="CZV37" s="84"/>
      <c r="CZW37" s="84"/>
      <c r="CZX37" s="84"/>
      <c r="CZY37" s="84"/>
      <c r="CZZ37" s="84"/>
      <c r="DAA37" s="84"/>
      <c r="DAB37" s="84"/>
      <c r="DAC37" s="84"/>
      <c r="DAD37" s="84"/>
      <c r="DAE37" s="84"/>
      <c r="DAF37" s="84"/>
      <c r="DAG37" s="84"/>
      <c r="DAH37" s="84"/>
      <c r="DAI37" s="84"/>
      <c r="DAJ37" s="84"/>
      <c r="DAK37" s="84"/>
      <c r="DAL37" s="84"/>
      <c r="DAM37" s="84"/>
      <c r="DAN37" s="84"/>
      <c r="DAO37" s="84"/>
      <c r="DAP37" s="84"/>
      <c r="DAQ37" s="84"/>
      <c r="DAR37" s="84"/>
      <c r="DAS37" s="84"/>
      <c r="DAT37" s="84"/>
      <c r="DAU37" s="84"/>
      <c r="DAV37" s="84"/>
      <c r="DAW37" s="84"/>
      <c r="DAX37" s="84"/>
      <c r="DAY37" s="84"/>
      <c r="DAZ37" s="84"/>
      <c r="DBA37" s="84"/>
      <c r="DBB37" s="84"/>
      <c r="DBC37" s="84"/>
      <c r="DBD37" s="84"/>
      <c r="DBE37" s="84"/>
      <c r="DBF37" s="84"/>
      <c r="DBG37" s="84"/>
      <c r="DBH37" s="84"/>
      <c r="DBI37" s="84"/>
      <c r="DBJ37" s="84"/>
      <c r="DBK37" s="84"/>
      <c r="DBL37" s="84"/>
      <c r="DBM37" s="84"/>
      <c r="DBN37" s="84"/>
      <c r="DBO37" s="84"/>
      <c r="DBP37" s="84"/>
      <c r="DBQ37" s="84"/>
      <c r="DBR37" s="84"/>
      <c r="DBS37" s="84"/>
      <c r="DBT37" s="84"/>
      <c r="DBU37" s="84"/>
      <c r="DBV37" s="84"/>
      <c r="DBW37" s="84"/>
      <c r="DBX37" s="84"/>
      <c r="DBY37" s="84"/>
      <c r="DBZ37" s="84"/>
      <c r="DCA37" s="84"/>
      <c r="DCB37" s="84"/>
      <c r="DCC37" s="84"/>
      <c r="DCD37" s="84"/>
      <c r="DCE37" s="84"/>
      <c r="DCF37" s="84"/>
      <c r="DCG37" s="84"/>
      <c r="DCH37" s="84"/>
      <c r="DCI37" s="84"/>
      <c r="DCJ37" s="84"/>
      <c r="DCK37" s="84"/>
      <c r="DCL37" s="84"/>
      <c r="DCM37" s="84"/>
      <c r="DCN37" s="84"/>
      <c r="DCO37" s="84"/>
      <c r="DCP37" s="84"/>
      <c r="DCQ37" s="84"/>
      <c r="DCR37" s="84"/>
      <c r="DCS37" s="84"/>
      <c r="DCT37" s="84"/>
      <c r="DCU37" s="84"/>
      <c r="DCV37" s="84"/>
      <c r="DCW37" s="84"/>
      <c r="DCX37" s="84"/>
      <c r="DCY37" s="84"/>
      <c r="DCZ37" s="84"/>
      <c r="DDA37" s="84"/>
      <c r="DDB37" s="84"/>
      <c r="DDC37" s="84"/>
      <c r="DDD37" s="84"/>
      <c r="DDE37" s="84"/>
      <c r="DDF37" s="84"/>
      <c r="DDG37" s="84"/>
      <c r="DDH37" s="84"/>
      <c r="DDI37" s="84"/>
      <c r="DDJ37" s="84"/>
      <c r="DDK37" s="84"/>
      <c r="DDL37" s="84"/>
      <c r="DDM37" s="84"/>
      <c r="DDN37" s="84"/>
      <c r="DDO37" s="84"/>
      <c r="DDP37" s="84"/>
      <c r="DDQ37" s="84"/>
      <c r="DDR37" s="84"/>
      <c r="DDS37" s="84"/>
      <c r="DDT37" s="84"/>
      <c r="DDU37" s="84"/>
      <c r="DDV37" s="84"/>
      <c r="DDW37" s="84"/>
      <c r="DDX37" s="84"/>
      <c r="DDY37" s="84"/>
      <c r="DDZ37" s="84"/>
      <c r="DEA37" s="84"/>
      <c r="DEB37" s="84"/>
      <c r="DEC37" s="84"/>
      <c r="DED37" s="84"/>
      <c r="DEE37" s="84"/>
      <c r="DEF37" s="84"/>
      <c r="DEG37" s="84"/>
      <c r="DEH37" s="84"/>
      <c r="DEI37" s="84"/>
      <c r="DEJ37" s="84"/>
      <c r="DEK37" s="84"/>
      <c r="DEL37" s="84"/>
      <c r="DEM37" s="84"/>
      <c r="DEN37" s="84"/>
      <c r="DEO37" s="84"/>
      <c r="DEP37" s="84"/>
      <c r="DEQ37" s="84"/>
      <c r="DER37" s="84"/>
      <c r="DES37" s="84"/>
      <c r="DET37" s="84"/>
      <c r="DEU37" s="84"/>
      <c r="DEV37" s="84"/>
      <c r="DEW37" s="84"/>
      <c r="DEX37" s="84"/>
      <c r="DEY37" s="84"/>
      <c r="DEZ37" s="84"/>
      <c r="DFA37" s="84"/>
      <c r="DFB37" s="84"/>
      <c r="DFC37" s="84"/>
      <c r="DFD37" s="84"/>
      <c r="DFE37" s="84"/>
      <c r="DFF37" s="84"/>
      <c r="DFG37" s="84"/>
      <c r="DFH37" s="84"/>
      <c r="DFI37" s="84"/>
      <c r="DFJ37" s="84"/>
      <c r="DFK37" s="84"/>
      <c r="DFL37" s="84"/>
      <c r="DFM37" s="84"/>
      <c r="DFN37" s="84"/>
      <c r="DFO37" s="84"/>
      <c r="DFP37" s="84"/>
      <c r="DFQ37" s="84"/>
      <c r="DFR37" s="84"/>
      <c r="DFS37" s="84"/>
      <c r="DFT37" s="84"/>
      <c r="DFU37" s="84"/>
      <c r="DFV37" s="84"/>
      <c r="DFW37" s="84"/>
      <c r="DFX37" s="84"/>
      <c r="DFY37" s="84"/>
      <c r="DFZ37" s="84"/>
      <c r="DGA37" s="84"/>
      <c r="DGB37" s="84"/>
      <c r="DGC37" s="84"/>
      <c r="DGD37" s="84"/>
      <c r="DGE37" s="84"/>
      <c r="DGF37" s="84"/>
      <c r="DGG37" s="84"/>
      <c r="DGH37" s="84"/>
      <c r="DGI37" s="84"/>
      <c r="DGJ37" s="84"/>
      <c r="DGK37" s="84"/>
      <c r="DGL37" s="84"/>
      <c r="DGM37" s="84"/>
      <c r="DGN37" s="84"/>
      <c r="DGO37" s="84"/>
      <c r="DGP37" s="84"/>
      <c r="DGQ37" s="84"/>
      <c r="DGR37" s="84"/>
      <c r="DGS37" s="84"/>
      <c r="DGT37" s="84"/>
      <c r="DGU37" s="84"/>
      <c r="DGV37" s="84"/>
      <c r="DGW37" s="84"/>
      <c r="DGX37" s="84"/>
      <c r="DGY37" s="84"/>
      <c r="DGZ37" s="84"/>
      <c r="DHA37" s="84"/>
      <c r="DHB37" s="84"/>
      <c r="DHC37" s="84"/>
      <c r="DHD37" s="84"/>
      <c r="DHE37" s="84"/>
      <c r="DHF37" s="84"/>
      <c r="DHG37" s="84"/>
      <c r="DHH37" s="84"/>
      <c r="DHI37" s="84"/>
      <c r="DHJ37" s="84"/>
      <c r="DHK37" s="84"/>
      <c r="DHL37" s="84"/>
      <c r="DHM37" s="84"/>
      <c r="DHN37" s="84"/>
      <c r="DHO37" s="84"/>
      <c r="DHP37" s="84"/>
      <c r="DHQ37" s="84"/>
      <c r="DHR37" s="84"/>
      <c r="DHS37" s="84"/>
      <c r="DHT37" s="84"/>
      <c r="DHU37" s="84"/>
      <c r="DHV37" s="84"/>
      <c r="DHW37" s="84"/>
      <c r="DHX37" s="84"/>
      <c r="DHY37" s="84"/>
      <c r="DHZ37" s="84"/>
      <c r="DIA37" s="84"/>
      <c r="DIB37" s="84"/>
      <c r="DIC37" s="84"/>
      <c r="DID37" s="84"/>
      <c r="DIE37" s="84"/>
      <c r="DIF37" s="84"/>
      <c r="DIG37" s="84"/>
      <c r="DIH37" s="84"/>
      <c r="DII37" s="84"/>
      <c r="DIJ37" s="84"/>
      <c r="DIK37" s="84"/>
      <c r="DIL37" s="84"/>
      <c r="DIM37" s="84"/>
      <c r="DIN37" s="84"/>
      <c r="DIO37" s="84"/>
      <c r="DIP37" s="84"/>
      <c r="DIQ37" s="84"/>
      <c r="DIR37" s="84"/>
      <c r="DIS37" s="84"/>
      <c r="DIT37" s="84"/>
      <c r="DIU37" s="84"/>
      <c r="DIV37" s="84"/>
      <c r="DIW37" s="84"/>
      <c r="DIX37" s="84"/>
      <c r="DIY37" s="84"/>
      <c r="DIZ37" s="84"/>
      <c r="DJA37" s="84"/>
      <c r="DJB37" s="84"/>
      <c r="DJC37" s="84"/>
      <c r="DJD37" s="84"/>
      <c r="DJE37" s="84"/>
      <c r="DJF37" s="84"/>
      <c r="DJG37" s="84"/>
      <c r="DJH37" s="84"/>
      <c r="DJI37" s="84"/>
      <c r="DJJ37" s="84"/>
      <c r="DJK37" s="84"/>
      <c r="DJL37" s="84"/>
      <c r="DJM37" s="84"/>
      <c r="DJN37" s="84"/>
      <c r="DJO37" s="84"/>
      <c r="DJP37" s="84"/>
      <c r="DJQ37" s="84"/>
      <c r="DJR37" s="84"/>
      <c r="DJS37" s="84"/>
      <c r="DJT37" s="84"/>
      <c r="DJU37" s="84"/>
      <c r="DJV37" s="84"/>
      <c r="DJW37" s="84"/>
      <c r="DJX37" s="84"/>
      <c r="DJY37" s="84"/>
      <c r="DJZ37" s="84"/>
      <c r="DKA37" s="84"/>
      <c r="DKB37" s="84"/>
      <c r="DKC37" s="84"/>
      <c r="DKD37" s="84"/>
      <c r="DKE37" s="84"/>
      <c r="DKF37" s="84"/>
      <c r="DKG37" s="84"/>
      <c r="DKH37" s="84"/>
      <c r="DKI37" s="84"/>
      <c r="DKJ37" s="84"/>
      <c r="DKK37" s="84"/>
      <c r="DKL37" s="84"/>
      <c r="DKM37" s="84"/>
      <c r="DKN37" s="84"/>
      <c r="DKO37" s="84"/>
      <c r="DKP37" s="84"/>
      <c r="DKQ37" s="84"/>
      <c r="DKR37" s="84"/>
      <c r="DKS37" s="84"/>
      <c r="DKT37" s="84"/>
      <c r="DKU37" s="84"/>
      <c r="DKV37" s="84"/>
      <c r="DKW37" s="84"/>
      <c r="DKX37" s="84"/>
      <c r="DKY37" s="84"/>
      <c r="DKZ37" s="84"/>
      <c r="DLA37" s="84"/>
      <c r="DLB37" s="84"/>
      <c r="DLC37" s="84"/>
      <c r="DLD37" s="84"/>
      <c r="DLE37" s="84"/>
      <c r="DLF37" s="84"/>
      <c r="DLG37" s="84"/>
      <c r="DLH37" s="84"/>
      <c r="DLI37" s="84"/>
      <c r="DLJ37" s="84"/>
      <c r="DLK37" s="84"/>
      <c r="DLL37" s="84"/>
      <c r="DLM37" s="84"/>
      <c r="DLN37" s="84"/>
      <c r="DLO37" s="84"/>
      <c r="DLP37" s="84"/>
      <c r="DLQ37" s="84"/>
      <c r="DLR37" s="84"/>
      <c r="DLS37" s="84"/>
      <c r="DLT37" s="84"/>
      <c r="DLU37" s="84"/>
      <c r="DLV37" s="84"/>
      <c r="DLW37" s="84"/>
      <c r="DLX37" s="84"/>
      <c r="DLY37" s="84"/>
      <c r="DLZ37" s="84"/>
      <c r="DMA37" s="84"/>
      <c r="DMB37" s="84"/>
      <c r="DMC37" s="84"/>
      <c r="DMD37" s="84"/>
      <c r="DME37" s="84"/>
      <c r="DMF37" s="84"/>
      <c r="DMG37" s="84"/>
      <c r="DMH37" s="84"/>
      <c r="DMI37" s="84"/>
      <c r="DMJ37" s="84"/>
      <c r="DMK37" s="84"/>
      <c r="DML37" s="84"/>
      <c r="DMM37" s="84"/>
      <c r="DMN37" s="84"/>
      <c r="DMO37" s="84"/>
      <c r="DMP37" s="84"/>
      <c r="DMQ37" s="84"/>
      <c r="DMR37" s="84"/>
      <c r="DMS37" s="84"/>
      <c r="DMT37" s="84"/>
      <c r="DMU37" s="84"/>
      <c r="DMV37" s="84"/>
      <c r="DMW37" s="84"/>
      <c r="DMX37" s="84"/>
      <c r="DMY37" s="84"/>
      <c r="DMZ37" s="84"/>
      <c r="DNA37" s="84"/>
      <c r="DNB37" s="84"/>
      <c r="DNC37" s="84"/>
      <c r="DND37" s="84"/>
      <c r="DNE37" s="84"/>
      <c r="DNF37" s="84"/>
      <c r="DNG37" s="84"/>
      <c r="DNH37" s="84"/>
      <c r="DNI37" s="84"/>
      <c r="DNJ37" s="84"/>
      <c r="DNK37" s="84"/>
      <c r="DNL37" s="84"/>
      <c r="DNM37" s="84"/>
      <c r="DNN37" s="84"/>
      <c r="DNO37" s="84"/>
      <c r="DNP37" s="84"/>
      <c r="DNQ37" s="84"/>
      <c r="DNR37" s="84"/>
      <c r="DNS37" s="84"/>
      <c r="DNT37" s="84"/>
      <c r="DNU37" s="84"/>
      <c r="DNV37" s="84"/>
      <c r="DNW37" s="84"/>
      <c r="DNX37" s="84"/>
      <c r="DNY37" s="84"/>
      <c r="DNZ37" s="84"/>
      <c r="DOA37" s="84"/>
      <c r="DOB37" s="84"/>
      <c r="DOC37" s="84"/>
      <c r="DOD37" s="84"/>
      <c r="DOE37" s="84"/>
      <c r="DOF37" s="84"/>
      <c r="DOG37" s="84"/>
      <c r="DOH37" s="84"/>
      <c r="DOI37" s="84"/>
      <c r="DOJ37" s="84"/>
      <c r="DOK37" s="84"/>
      <c r="DOL37" s="84"/>
      <c r="DOM37" s="84"/>
      <c r="DON37" s="84"/>
      <c r="DOO37" s="84"/>
      <c r="DOP37" s="84"/>
      <c r="DOQ37" s="84"/>
      <c r="DOR37" s="84"/>
      <c r="DOS37" s="84"/>
      <c r="DOT37" s="84"/>
      <c r="DOU37" s="84"/>
      <c r="DOV37" s="84"/>
      <c r="DOW37" s="84"/>
      <c r="DOX37" s="84"/>
      <c r="DOY37" s="84"/>
      <c r="DOZ37" s="84"/>
      <c r="DPA37" s="84"/>
      <c r="DPB37" s="84"/>
      <c r="DPC37" s="84"/>
      <c r="DPD37" s="84"/>
      <c r="DPE37" s="84"/>
      <c r="DPF37" s="84"/>
      <c r="DPG37" s="84"/>
      <c r="DPH37" s="84"/>
      <c r="DPI37" s="84"/>
      <c r="DPJ37" s="84"/>
      <c r="DPK37" s="84"/>
      <c r="DPL37" s="84"/>
      <c r="DPM37" s="84"/>
      <c r="DPN37" s="84"/>
      <c r="DPO37" s="84"/>
      <c r="DPP37" s="84"/>
      <c r="DPQ37" s="84"/>
      <c r="DPR37" s="84"/>
      <c r="DPS37" s="84"/>
      <c r="DPT37" s="84"/>
      <c r="DPU37" s="84"/>
      <c r="DPV37" s="84"/>
      <c r="DPW37" s="84"/>
      <c r="DPX37" s="84"/>
      <c r="DPY37" s="84"/>
      <c r="DPZ37" s="84"/>
      <c r="DQA37" s="84"/>
      <c r="DQB37" s="84"/>
      <c r="DQC37" s="84"/>
      <c r="DQD37" s="84"/>
      <c r="DQE37" s="84"/>
      <c r="DQF37" s="84"/>
      <c r="DQG37" s="84"/>
      <c r="DQH37" s="84"/>
      <c r="DQI37" s="84"/>
      <c r="DQJ37" s="84"/>
      <c r="DQK37" s="84"/>
      <c r="DQL37" s="84"/>
      <c r="DQM37" s="84"/>
      <c r="DQN37" s="84"/>
      <c r="DQO37" s="84"/>
      <c r="DQP37" s="84"/>
      <c r="DQQ37" s="84"/>
      <c r="DQR37" s="84"/>
      <c r="DQS37" s="84"/>
      <c r="DQT37" s="84"/>
      <c r="DQU37" s="84"/>
      <c r="DQV37" s="84"/>
      <c r="DQW37" s="84"/>
      <c r="DQX37" s="84"/>
      <c r="DQY37" s="84"/>
      <c r="DQZ37" s="84"/>
      <c r="DRA37" s="84"/>
      <c r="DRB37" s="84"/>
      <c r="DRC37" s="84"/>
      <c r="DRD37" s="84"/>
      <c r="DRE37" s="84"/>
      <c r="DRF37" s="84"/>
      <c r="DRG37" s="84"/>
      <c r="DRH37" s="84"/>
      <c r="DRI37" s="84"/>
      <c r="DRJ37" s="84"/>
      <c r="DRK37" s="84"/>
      <c r="DRL37" s="84"/>
      <c r="DRM37" s="84"/>
      <c r="DRN37" s="84"/>
      <c r="DRO37" s="84"/>
      <c r="DRP37" s="84"/>
      <c r="DRQ37" s="84"/>
      <c r="DRR37" s="84"/>
      <c r="DRS37" s="84"/>
      <c r="DRT37" s="84"/>
      <c r="DRU37" s="84"/>
      <c r="DRV37" s="84"/>
      <c r="DRW37" s="84"/>
      <c r="DRX37" s="84"/>
      <c r="DRY37" s="84"/>
      <c r="DRZ37" s="84"/>
      <c r="DSA37" s="84"/>
      <c r="DSB37" s="84"/>
      <c r="DSC37" s="84"/>
      <c r="DSD37" s="84"/>
      <c r="DSE37" s="84"/>
      <c r="DSF37" s="84"/>
      <c r="DSG37" s="84"/>
      <c r="DSH37" s="84"/>
      <c r="DSI37" s="84"/>
      <c r="DSJ37" s="84"/>
      <c r="DSK37" s="84"/>
      <c r="DSL37" s="84"/>
      <c r="DSM37" s="84"/>
      <c r="DSN37" s="84"/>
      <c r="DSO37" s="84"/>
      <c r="DSP37" s="84"/>
      <c r="DSQ37" s="84"/>
      <c r="DSR37" s="84"/>
      <c r="DSS37" s="84"/>
      <c r="DST37" s="84"/>
      <c r="DSU37" s="84"/>
      <c r="DSV37" s="84"/>
      <c r="DSW37" s="84"/>
      <c r="DSX37" s="84"/>
      <c r="DSY37" s="84"/>
      <c r="DSZ37" s="84"/>
      <c r="DTA37" s="84"/>
      <c r="DTB37" s="84"/>
      <c r="DTC37" s="84"/>
      <c r="DTD37" s="84"/>
      <c r="DTE37" s="84"/>
      <c r="DTF37" s="84"/>
      <c r="DTG37" s="84"/>
      <c r="DTH37" s="84"/>
      <c r="DTI37" s="84"/>
      <c r="DTJ37" s="84"/>
      <c r="DTK37" s="84"/>
      <c r="DTL37" s="84"/>
      <c r="DTM37" s="84"/>
      <c r="DTN37" s="84"/>
      <c r="DTO37" s="84"/>
      <c r="DTP37" s="84"/>
      <c r="DTQ37" s="84"/>
      <c r="DTR37" s="84"/>
      <c r="DTS37" s="84"/>
      <c r="DTT37" s="84"/>
      <c r="DTU37" s="84"/>
      <c r="DTV37" s="84"/>
      <c r="DTW37" s="84"/>
      <c r="DTX37" s="84"/>
      <c r="DTY37" s="84"/>
      <c r="DTZ37" s="84"/>
      <c r="DUA37" s="84"/>
      <c r="DUB37" s="84"/>
      <c r="DUC37" s="84"/>
      <c r="DUD37" s="84"/>
      <c r="DUE37" s="84"/>
      <c r="DUF37" s="84"/>
      <c r="DUG37" s="84"/>
      <c r="DUH37" s="84"/>
      <c r="DUI37" s="84"/>
      <c r="DUJ37" s="84"/>
      <c r="DUK37" s="84"/>
      <c r="DUL37" s="84"/>
      <c r="DUM37" s="84"/>
      <c r="DUN37" s="84"/>
      <c r="DUO37" s="84"/>
      <c r="DUP37" s="84"/>
      <c r="DUQ37" s="84"/>
      <c r="DUR37" s="84"/>
      <c r="DUS37" s="84"/>
      <c r="DUT37" s="84"/>
      <c r="DUU37" s="84"/>
      <c r="DUV37" s="84"/>
      <c r="DUW37" s="84"/>
      <c r="DUX37" s="84"/>
      <c r="DUY37" s="84"/>
      <c r="DUZ37" s="84"/>
      <c r="DVA37" s="84"/>
      <c r="DVB37" s="84"/>
      <c r="DVC37" s="84"/>
      <c r="DVD37" s="84"/>
      <c r="DVE37" s="84"/>
      <c r="DVF37" s="84"/>
      <c r="DVG37" s="84"/>
      <c r="DVH37" s="84"/>
      <c r="DVI37" s="84"/>
      <c r="DVJ37" s="84"/>
      <c r="DVK37" s="84"/>
      <c r="DVL37" s="84"/>
      <c r="DVM37" s="84"/>
      <c r="DVN37" s="84"/>
      <c r="DVO37" s="84"/>
      <c r="DVP37" s="84"/>
      <c r="DVQ37" s="84"/>
      <c r="DVR37" s="84"/>
      <c r="DVS37" s="84"/>
      <c r="DVT37" s="84"/>
      <c r="DVU37" s="84"/>
      <c r="DVV37" s="84"/>
      <c r="DVW37" s="84"/>
      <c r="DVX37" s="84"/>
      <c r="DVY37" s="84"/>
      <c r="DVZ37" s="84"/>
      <c r="DWA37" s="84"/>
      <c r="DWB37" s="84"/>
      <c r="DWC37" s="84"/>
      <c r="DWD37" s="84"/>
      <c r="DWE37" s="84"/>
      <c r="DWF37" s="84"/>
      <c r="DWG37" s="84"/>
      <c r="DWH37" s="84"/>
      <c r="DWI37" s="84"/>
      <c r="DWJ37" s="84"/>
      <c r="DWK37" s="84"/>
      <c r="DWL37" s="84"/>
      <c r="DWM37" s="84"/>
      <c r="DWN37" s="84"/>
      <c r="DWO37" s="84"/>
      <c r="DWP37" s="84"/>
      <c r="DWQ37" s="84"/>
      <c r="DWR37" s="84"/>
      <c r="DWS37" s="84"/>
      <c r="DWT37" s="84"/>
      <c r="DWU37" s="84"/>
      <c r="DWV37" s="84"/>
      <c r="DWW37" s="84"/>
      <c r="DWX37" s="84"/>
      <c r="DWY37" s="84"/>
      <c r="DWZ37" s="84"/>
      <c r="DXA37" s="84"/>
      <c r="DXB37" s="84"/>
      <c r="DXC37" s="84"/>
      <c r="DXD37" s="84"/>
      <c r="DXE37" s="84"/>
      <c r="DXF37" s="84"/>
      <c r="DXG37" s="84"/>
      <c r="DXH37" s="84"/>
      <c r="DXI37" s="84"/>
      <c r="DXJ37" s="84"/>
      <c r="DXK37" s="84"/>
      <c r="DXL37" s="84"/>
      <c r="DXM37" s="84"/>
      <c r="DXN37" s="84"/>
      <c r="DXO37" s="84"/>
      <c r="DXP37" s="84"/>
      <c r="DXQ37" s="84"/>
      <c r="DXR37" s="84"/>
      <c r="DXS37" s="84"/>
      <c r="DXT37" s="84"/>
      <c r="DXU37" s="84"/>
      <c r="DXV37" s="84"/>
      <c r="DXW37" s="84"/>
      <c r="DXX37" s="84"/>
      <c r="DXY37" s="84"/>
      <c r="DXZ37" s="84"/>
      <c r="DYA37" s="84"/>
      <c r="DYB37" s="84"/>
      <c r="DYC37" s="84"/>
      <c r="DYD37" s="84"/>
      <c r="DYE37" s="84"/>
      <c r="DYF37" s="84"/>
      <c r="DYG37" s="84"/>
      <c r="DYH37" s="84"/>
      <c r="DYI37" s="84"/>
      <c r="DYJ37" s="84"/>
      <c r="DYK37" s="84"/>
      <c r="DYL37" s="84"/>
      <c r="DYM37" s="84"/>
      <c r="DYN37" s="84"/>
      <c r="DYO37" s="84"/>
      <c r="DYP37" s="84"/>
      <c r="DYQ37" s="84"/>
      <c r="DYR37" s="84"/>
      <c r="DYS37" s="84"/>
      <c r="DYT37" s="84"/>
      <c r="DYU37" s="84"/>
      <c r="DYV37" s="84"/>
      <c r="DYW37" s="84"/>
      <c r="DYX37" s="84"/>
      <c r="DYY37" s="84"/>
      <c r="DYZ37" s="84"/>
      <c r="DZA37" s="84"/>
      <c r="DZB37" s="84"/>
      <c r="DZC37" s="84"/>
      <c r="DZD37" s="84"/>
      <c r="DZE37" s="84"/>
      <c r="DZF37" s="84"/>
      <c r="DZG37" s="84"/>
      <c r="DZH37" s="84"/>
      <c r="DZI37" s="84"/>
      <c r="DZJ37" s="84"/>
      <c r="DZK37" s="84"/>
      <c r="DZL37" s="84"/>
      <c r="DZM37" s="84"/>
      <c r="DZN37" s="84"/>
      <c r="DZO37" s="84"/>
      <c r="DZP37" s="84"/>
      <c r="DZQ37" s="84"/>
      <c r="DZR37" s="84"/>
      <c r="DZS37" s="84"/>
      <c r="DZT37" s="84"/>
      <c r="DZU37" s="84"/>
      <c r="DZV37" s="84"/>
      <c r="DZW37" s="84"/>
      <c r="DZX37" s="84"/>
      <c r="DZY37" s="84"/>
      <c r="DZZ37" s="84"/>
      <c r="EAA37" s="84"/>
      <c r="EAB37" s="84"/>
      <c r="EAC37" s="84"/>
      <c r="EAD37" s="84"/>
      <c r="EAE37" s="84"/>
      <c r="EAF37" s="84"/>
      <c r="EAG37" s="84"/>
      <c r="EAH37" s="84"/>
      <c r="EAI37" s="84"/>
      <c r="EAJ37" s="84"/>
      <c r="EAK37" s="84"/>
      <c r="EAL37" s="84"/>
      <c r="EAM37" s="84"/>
      <c r="EAN37" s="84"/>
      <c r="EAO37" s="84"/>
      <c r="EAP37" s="84"/>
      <c r="EAQ37" s="84"/>
      <c r="EAR37" s="84"/>
      <c r="EAS37" s="84"/>
      <c r="EAT37" s="84"/>
      <c r="EAU37" s="84"/>
      <c r="EAV37" s="84"/>
      <c r="EAW37" s="84"/>
      <c r="EAX37" s="84"/>
      <c r="EAY37" s="84"/>
      <c r="EAZ37" s="84"/>
      <c r="EBA37" s="84"/>
      <c r="EBB37" s="84"/>
      <c r="EBC37" s="84"/>
      <c r="EBD37" s="84"/>
      <c r="EBE37" s="84"/>
      <c r="EBF37" s="84"/>
      <c r="EBG37" s="84"/>
      <c r="EBH37" s="84"/>
      <c r="EBI37" s="84"/>
      <c r="EBJ37" s="84"/>
      <c r="EBK37" s="84"/>
      <c r="EBL37" s="84"/>
      <c r="EBM37" s="84"/>
      <c r="EBN37" s="84"/>
      <c r="EBO37" s="84"/>
      <c r="EBP37" s="84"/>
      <c r="EBQ37" s="84"/>
      <c r="EBR37" s="84"/>
      <c r="EBS37" s="84"/>
      <c r="EBT37" s="84"/>
      <c r="EBU37" s="84"/>
      <c r="EBV37" s="84"/>
      <c r="EBW37" s="84"/>
      <c r="EBX37" s="84"/>
      <c r="EBY37" s="84"/>
      <c r="EBZ37" s="84"/>
      <c r="ECA37" s="84"/>
      <c r="ECB37" s="84"/>
      <c r="ECC37" s="84"/>
      <c r="ECD37" s="84"/>
      <c r="ECE37" s="84"/>
      <c r="ECF37" s="84"/>
      <c r="ECG37" s="84"/>
      <c r="ECH37" s="84"/>
      <c r="ECI37" s="84"/>
      <c r="ECJ37" s="84"/>
      <c r="ECK37" s="84"/>
      <c r="ECL37" s="84"/>
      <c r="ECM37" s="84"/>
      <c r="ECN37" s="84"/>
      <c r="ECO37" s="84"/>
      <c r="ECP37" s="84"/>
      <c r="ECQ37" s="84"/>
      <c r="ECR37" s="84"/>
      <c r="ECS37" s="84"/>
      <c r="ECT37" s="84"/>
      <c r="ECU37" s="84"/>
      <c r="ECV37" s="84"/>
      <c r="ECW37" s="84"/>
      <c r="ECX37" s="84"/>
      <c r="ECY37" s="84"/>
      <c r="ECZ37" s="84"/>
      <c r="EDA37" s="84"/>
      <c r="EDB37" s="84"/>
      <c r="EDC37" s="84"/>
      <c r="EDD37" s="84"/>
      <c r="EDE37" s="84"/>
      <c r="EDF37" s="84"/>
      <c r="EDG37" s="84"/>
      <c r="EDH37" s="84"/>
      <c r="EDI37" s="84"/>
      <c r="EDJ37" s="84"/>
      <c r="EDK37" s="84"/>
      <c r="EDL37" s="84"/>
      <c r="EDM37" s="84"/>
      <c r="EDN37" s="84"/>
      <c r="EDO37" s="84"/>
      <c r="EDP37" s="84"/>
      <c r="EDQ37" s="84"/>
      <c r="EDR37" s="84"/>
      <c r="EDS37" s="84"/>
      <c r="EDT37" s="84"/>
      <c r="EDU37" s="84"/>
      <c r="EDV37" s="84"/>
      <c r="EDW37" s="84"/>
      <c r="EDX37" s="84"/>
      <c r="EDY37" s="84"/>
      <c r="EDZ37" s="84"/>
      <c r="EEA37" s="84"/>
      <c r="EEB37" s="84"/>
      <c r="EEC37" s="84"/>
      <c r="EED37" s="84"/>
      <c r="EEE37" s="84"/>
      <c r="EEF37" s="84"/>
      <c r="EEG37" s="84"/>
      <c r="EEH37" s="84"/>
      <c r="EEI37" s="84"/>
      <c r="EEJ37" s="84"/>
      <c r="EEK37" s="84"/>
      <c r="EEL37" s="84"/>
      <c r="EEM37" s="84"/>
      <c r="EEN37" s="84"/>
      <c r="EEO37" s="84"/>
      <c r="EEP37" s="84"/>
      <c r="EEQ37" s="84"/>
      <c r="EER37" s="84"/>
      <c r="EES37" s="84"/>
      <c r="EET37" s="84"/>
      <c r="EEU37" s="84"/>
      <c r="EEV37" s="84"/>
      <c r="EEW37" s="84"/>
      <c r="EEX37" s="84"/>
      <c r="EEY37" s="84"/>
      <c r="EEZ37" s="84"/>
      <c r="EFA37" s="84"/>
      <c r="EFB37" s="84"/>
      <c r="EFC37" s="84"/>
      <c r="EFD37" s="84"/>
      <c r="EFE37" s="84"/>
      <c r="EFF37" s="84"/>
      <c r="EFG37" s="84"/>
      <c r="EFH37" s="84"/>
      <c r="EFI37" s="84"/>
      <c r="EFJ37" s="84"/>
      <c r="EFK37" s="84"/>
      <c r="EFL37" s="84"/>
      <c r="EFM37" s="84"/>
      <c r="EFN37" s="84"/>
      <c r="EFO37" s="84"/>
      <c r="EFP37" s="84"/>
      <c r="EFQ37" s="84"/>
      <c r="EFR37" s="84"/>
      <c r="EFS37" s="84"/>
      <c r="EFT37" s="84"/>
      <c r="EFU37" s="84"/>
      <c r="EFV37" s="84"/>
      <c r="EFW37" s="84"/>
      <c r="EFX37" s="84"/>
      <c r="EFY37" s="84"/>
      <c r="EFZ37" s="84"/>
      <c r="EGA37" s="84"/>
      <c r="EGB37" s="84"/>
      <c r="EGC37" s="84"/>
      <c r="EGD37" s="84"/>
      <c r="EGE37" s="84"/>
      <c r="EGF37" s="84"/>
      <c r="EGG37" s="84"/>
      <c r="EGH37" s="84"/>
      <c r="EGI37" s="84"/>
      <c r="EGJ37" s="84"/>
      <c r="EGK37" s="84"/>
      <c r="EGL37" s="84"/>
      <c r="EGM37" s="84"/>
      <c r="EGN37" s="84"/>
      <c r="EGO37" s="84"/>
      <c r="EGP37" s="84"/>
      <c r="EGQ37" s="84"/>
      <c r="EGR37" s="84"/>
      <c r="EGS37" s="84"/>
      <c r="EGT37" s="84"/>
      <c r="EGU37" s="84"/>
      <c r="EGV37" s="84"/>
      <c r="EGW37" s="84"/>
      <c r="EGX37" s="84"/>
      <c r="EGY37" s="84"/>
      <c r="EGZ37" s="84"/>
      <c r="EHA37" s="84"/>
      <c r="EHB37" s="84"/>
      <c r="EHC37" s="84"/>
      <c r="EHD37" s="84"/>
      <c r="EHE37" s="84"/>
      <c r="EHF37" s="84"/>
      <c r="EHG37" s="84"/>
      <c r="EHH37" s="84"/>
      <c r="EHI37" s="84"/>
      <c r="EHJ37" s="84"/>
      <c r="EHK37" s="84"/>
      <c r="EHL37" s="84"/>
      <c r="EHM37" s="84"/>
      <c r="EHN37" s="84"/>
      <c r="EHO37" s="84"/>
      <c r="EHP37" s="84"/>
      <c r="EHQ37" s="84"/>
      <c r="EHR37" s="84"/>
      <c r="EHS37" s="84"/>
      <c r="EHT37" s="84"/>
      <c r="EHU37" s="84"/>
      <c r="EHV37" s="84"/>
      <c r="EHW37" s="84"/>
      <c r="EHX37" s="84"/>
      <c r="EHY37" s="84"/>
      <c r="EHZ37" s="84"/>
      <c r="EIA37" s="84"/>
      <c r="EIB37" s="84"/>
      <c r="EIC37" s="84"/>
      <c r="EID37" s="84"/>
      <c r="EIE37" s="84"/>
      <c r="EIF37" s="84"/>
      <c r="EIG37" s="84"/>
      <c r="EIH37" s="84"/>
      <c r="EII37" s="84"/>
      <c r="EIJ37" s="84"/>
      <c r="EIK37" s="84"/>
      <c r="EIL37" s="84"/>
      <c r="EIM37" s="84"/>
      <c r="EIN37" s="84"/>
      <c r="EIO37" s="84"/>
      <c r="EIP37" s="84"/>
      <c r="EIQ37" s="84"/>
      <c r="EIR37" s="84"/>
      <c r="EIS37" s="84"/>
      <c r="EIT37" s="84"/>
      <c r="EIU37" s="84"/>
      <c r="EIV37" s="84"/>
      <c r="EIW37" s="84"/>
      <c r="EIX37" s="84"/>
      <c r="EIY37" s="84"/>
      <c r="EIZ37" s="84"/>
      <c r="EJA37" s="84"/>
      <c r="EJB37" s="84"/>
      <c r="EJC37" s="84"/>
      <c r="EJD37" s="84"/>
      <c r="EJE37" s="84"/>
      <c r="EJF37" s="84"/>
      <c r="EJG37" s="84"/>
      <c r="EJH37" s="84"/>
      <c r="EJI37" s="84"/>
      <c r="EJJ37" s="84"/>
      <c r="EJK37" s="84"/>
      <c r="EJL37" s="84"/>
      <c r="EJM37" s="84"/>
      <c r="EJN37" s="84"/>
      <c r="EJO37" s="84"/>
      <c r="EJP37" s="84"/>
      <c r="EJQ37" s="84"/>
      <c r="EJR37" s="84"/>
      <c r="EJS37" s="84"/>
      <c r="EJT37" s="84"/>
      <c r="EJU37" s="84"/>
      <c r="EJV37" s="84"/>
      <c r="EJW37" s="84"/>
      <c r="EJX37" s="84"/>
      <c r="EJY37" s="84"/>
      <c r="EJZ37" s="84"/>
      <c r="EKA37" s="84"/>
      <c r="EKB37" s="84"/>
      <c r="EKC37" s="84"/>
      <c r="EKD37" s="84"/>
      <c r="EKE37" s="84"/>
      <c r="EKF37" s="84"/>
      <c r="EKG37" s="84"/>
      <c r="EKH37" s="84"/>
      <c r="EKI37" s="84"/>
      <c r="EKJ37" s="84"/>
      <c r="EKK37" s="84"/>
      <c r="EKL37" s="84"/>
      <c r="EKM37" s="84"/>
      <c r="EKN37" s="84"/>
      <c r="EKO37" s="84"/>
      <c r="EKP37" s="84"/>
      <c r="EKQ37" s="84"/>
      <c r="EKR37" s="84"/>
      <c r="EKS37" s="84"/>
      <c r="EKT37" s="84"/>
      <c r="EKU37" s="84"/>
      <c r="EKV37" s="84"/>
      <c r="EKW37" s="84"/>
      <c r="EKX37" s="84"/>
      <c r="EKY37" s="84"/>
      <c r="EKZ37" s="84"/>
      <c r="ELA37" s="84"/>
      <c r="ELB37" s="84"/>
      <c r="ELC37" s="84"/>
      <c r="ELD37" s="84"/>
      <c r="ELE37" s="84"/>
      <c r="ELF37" s="84"/>
      <c r="ELG37" s="84"/>
      <c r="ELH37" s="84"/>
      <c r="ELI37" s="84"/>
      <c r="ELJ37" s="84"/>
      <c r="ELK37" s="84"/>
      <c r="ELL37" s="84"/>
      <c r="ELM37" s="84"/>
      <c r="ELN37" s="84"/>
      <c r="ELO37" s="84"/>
      <c r="ELP37" s="84"/>
      <c r="ELQ37" s="84"/>
      <c r="ELR37" s="84"/>
      <c r="ELS37" s="84"/>
      <c r="ELT37" s="84"/>
      <c r="ELU37" s="84"/>
      <c r="ELV37" s="84"/>
      <c r="ELW37" s="84"/>
      <c r="ELX37" s="84"/>
      <c r="ELY37" s="84"/>
      <c r="ELZ37" s="84"/>
      <c r="EMA37" s="84"/>
      <c r="EMB37" s="84"/>
      <c r="EMC37" s="84"/>
      <c r="EMD37" s="84"/>
      <c r="EME37" s="84"/>
      <c r="EMF37" s="84"/>
      <c r="EMG37" s="84"/>
      <c r="EMH37" s="84"/>
      <c r="EMI37" s="84"/>
      <c r="EMJ37" s="84"/>
      <c r="EMK37" s="84"/>
      <c r="EML37" s="84"/>
      <c r="EMM37" s="84"/>
      <c r="EMN37" s="84"/>
      <c r="EMO37" s="84"/>
      <c r="EMP37" s="84"/>
      <c r="EMQ37" s="84"/>
      <c r="EMR37" s="84"/>
      <c r="EMS37" s="84"/>
      <c r="EMT37" s="84"/>
      <c r="EMU37" s="84"/>
      <c r="EMV37" s="84"/>
      <c r="EMW37" s="84"/>
      <c r="EMX37" s="84"/>
      <c r="EMY37" s="84"/>
      <c r="EMZ37" s="84"/>
      <c r="ENA37" s="84"/>
      <c r="ENB37" s="84"/>
      <c r="ENC37" s="84"/>
      <c r="END37" s="84"/>
      <c r="ENE37" s="84"/>
      <c r="ENF37" s="84"/>
      <c r="ENG37" s="84"/>
      <c r="ENH37" s="84"/>
      <c r="ENI37" s="84"/>
      <c r="ENJ37" s="84"/>
      <c r="ENK37" s="84"/>
      <c r="ENL37" s="84"/>
      <c r="ENM37" s="84"/>
      <c r="ENN37" s="84"/>
      <c r="ENO37" s="84"/>
      <c r="ENP37" s="84"/>
      <c r="ENQ37" s="84"/>
      <c r="ENR37" s="84"/>
      <c r="ENS37" s="84"/>
      <c r="ENT37" s="84"/>
      <c r="ENU37" s="84"/>
      <c r="ENV37" s="84"/>
      <c r="ENW37" s="84"/>
      <c r="ENX37" s="84"/>
      <c r="ENY37" s="84"/>
      <c r="ENZ37" s="84"/>
      <c r="EOA37" s="84"/>
      <c r="EOB37" s="84"/>
      <c r="EOC37" s="84"/>
      <c r="EOD37" s="84"/>
      <c r="EOE37" s="84"/>
      <c r="EOF37" s="84"/>
      <c r="EOG37" s="84"/>
      <c r="EOH37" s="84"/>
      <c r="EOI37" s="84"/>
      <c r="EOJ37" s="84"/>
      <c r="EOK37" s="84"/>
      <c r="EOL37" s="84"/>
      <c r="EOM37" s="84"/>
      <c r="EON37" s="84"/>
      <c r="EOO37" s="84"/>
      <c r="EOP37" s="84"/>
      <c r="EOQ37" s="84"/>
      <c r="EOR37" s="84"/>
      <c r="EOS37" s="84"/>
      <c r="EOT37" s="84"/>
      <c r="EOU37" s="84"/>
      <c r="EOV37" s="84"/>
      <c r="EOW37" s="84"/>
      <c r="EOX37" s="84"/>
      <c r="EOY37" s="84"/>
      <c r="EOZ37" s="84"/>
      <c r="EPA37" s="84"/>
      <c r="EPB37" s="84"/>
      <c r="EPC37" s="84"/>
      <c r="EPD37" s="84"/>
      <c r="EPE37" s="84"/>
      <c r="EPF37" s="84"/>
      <c r="EPG37" s="84"/>
      <c r="EPH37" s="84"/>
      <c r="EPI37" s="84"/>
      <c r="EPJ37" s="84"/>
      <c r="EPK37" s="84"/>
      <c r="EPL37" s="84"/>
      <c r="EPM37" s="84"/>
      <c r="EPN37" s="84"/>
      <c r="EPO37" s="84"/>
      <c r="EPP37" s="84"/>
      <c r="EPQ37" s="84"/>
      <c r="EPR37" s="84"/>
      <c r="EPS37" s="84"/>
      <c r="EPT37" s="84"/>
      <c r="EPU37" s="84"/>
      <c r="EPV37" s="84"/>
      <c r="EPW37" s="84"/>
      <c r="EPX37" s="84"/>
      <c r="EPY37" s="84"/>
      <c r="EPZ37" s="84"/>
      <c r="EQA37" s="84"/>
      <c r="EQB37" s="84"/>
      <c r="EQC37" s="84"/>
      <c r="EQD37" s="84"/>
      <c r="EQE37" s="84"/>
      <c r="EQF37" s="84"/>
      <c r="EQG37" s="84"/>
      <c r="EQH37" s="84"/>
      <c r="EQI37" s="84"/>
      <c r="EQJ37" s="84"/>
      <c r="EQK37" s="84"/>
      <c r="EQL37" s="84"/>
      <c r="EQM37" s="84"/>
      <c r="EQN37" s="84"/>
      <c r="EQO37" s="84"/>
      <c r="EQP37" s="84"/>
      <c r="EQQ37" s="84"/>
      <c r="EQR37" s="84"/>
      <c r="EQS37" s="84"/>
      <c r="EQT37" s="84"/>
      <c r="EQU37" s="84"/>
      <c r="EQV37" s="84"/>
      <c r="EQW37" s="84"/>
      <c r="EQX37" s="84"/>
      <c r="EQY37" s="84"/>
      <c r="EQZ37" s="84"/>
      <c r="ERA37" s="84"/>
      <c r="ERB37" s="84"/>
      <c r="ERC37" s="84"/>
      <c r="ERD37" s="84"/>
      <c r="ERE37" s="84"/>
      <c r="ERF37" s="84"/>
      <c r="ERG37" s="84"/>
      <c r="ERH37" s="84"/>
      <c r="ERI37" s="84"/>
      <c r="ERJ37" s="84"/>
      <c r="ERK37" s="84"/>
      <c r="ERL37" s="84"/>
      <c r="ERM37" s="84"/>
      <c r="ERN37" s="84"/>
      <c r="ERO37" s="84"/>
      <c r="ERP37" s="84"/>
      <c r="ERQ37" s="84"/>
      <c r="ERR37" s="84"/>
      <c r="ERS37" s="84"/>
      <c r="ERT37" s="84"/>
      <c r="ERU37" s="84"/>
      <c r="ERV37" s="84"/>
      <c r="ERW37" s="84"/>
      <c r="ERX37" s="84"/>
      <c r="ERY37" s="84"/>
      <c r="ERZ37" s="84"/>
      <c r="ESA37" s="84"/>
      <c r="ESB37" s="84"/>
      <c r="ESC37" s="84"/>
      <c r="ESD37" s="84"/>
      <c r="ESE37" s="84"/>
      <c r="ESF37" s="84"/>
      <c r="ESG37" s="84"/>
      <c r="ESH37" s="84"/>
      <c r="ESI37" s="84"/>
      <c r="ESJ37" s="84"/>
      <c r="ESK37" s="84"/>
      <c r="ESL37" s="84"/>
      <c r="ESM37" s="84"/>
      <c r="ESN37" s="84"/>
      <c r="ESO37" s="84"/>
      <c r="ESP37" s="84"/>
      <c r="ESQ37" s="84"/>
      <c r="ESR37" s="84"/>
      <c r="ESS37" s="84"/>
      <c r="EST37" s="84"/>
      <c r="ESU37" s="84"/>
      <c r="ESV37" s="84"/>
      <c r="ESW37" s="84"/>
      <c r="ESX37" s="84"/>
      <c r="ESY37" s="84"/>
      <c r="ESZ37" s="84"/>
      <c r="ETA37" s="84"/>
      <c r="ETB37" s="84"/>
      <c r="ETC37" s="84"/>
      <c r="ETD37" s="84"/>
      <c r="ETE37" s="84"/>
      <c r="ETF37" s="84"/>
      <c r="ETG37" s="84"/>
      <c r="ETH37" s="84"/>
      <c r="ETI37" s="84"/>
      <c r="ETJ37" s="84"/>
      <c r="ETK37" s="84"/>
      <c r="ETL37" s="84"/>
      <c r="ETM37" s="84"/>
      <c r="ETN37" s="84"/>
      <c r="ETO37" s="84"/>
      <c r="ETP37" s="84"/>
      <c r="ETQ37" s="84"/>
      <c r="ETR37" s="84"/>
      <c r="ETS37" s="84"/>
      <c r="ETT37" s="84"/>
      <c r="ETU37" s="84"/>
      <c r="ETV37" s="84"/>
      <c r="ETW37" s="84"/>
      <c r="ETX37" s="84"/>
      <c r="ETY37" s="84"/>
      <c r="ETZ37" s="84"/>
      <c r="EUA37" s="84"/>
      <c r="EUB37" s="84"/>
      <c r="EUC37" s="84"/>
      <c r="EUD37" s="84"/>
      <c r="EUE37" s="84"/>
      <c r="EUF37" s="84"/>
      <c r="EUG37" s="84"/>
      <c r="EUH37" s="84"/>
      <c r="EUI37" s="84"/>
      <c r="EUJ37" s="84"/>
      <c r="EUK37" s="84"/>
      <c r="EUL37" s="84"/>
      <c r="EUM37" s="84"/>
      <c r="EUN37" s="84"/>
      <c r="EUO37" s="84"/>
      <c r="EUP37" s="84"/>
      <c r="EUQ37" s="84"/>
      <c r="EUR37" s="84"/>
      <c r="EUS37" s="84"/>
      <c r="EUT37" s="84"/>
      <c r="EUU37" s="84"/>
      <c r="EUV37" s="84"/>
      <c r="EUW37" s="84"/>
      <c r="EUX37" s="84"/>
      <c r="EUY37" s="84"/>
      <c r="EUZ37" s="84"/>
      <c r="EVA37" s="84"/>
      <c r="EVB37" s="84"/>
      <c r="EVC37" s="84"/>
      <c r="EVD37" s="84"/>
      <c r="EVE37" s="84"/>
      <c r="EVF37" s="84"/>
      <c r="EVG37" s="84"/>
      <c r="EVH37" s="84"/>
      <c r="EVI37" s="84"/>
      <c r="EVJ37" s="84"/>
      <c r="EVK37" s="84"/>
      <c r="EVL37" s="84"/>
      <c r="EVM37" s="84"/>
      <c r="EVN37" s="84"/>
      <c r="EVO37" s="84"/>
      <c r="EVP37" s="84"/>
      <c r="EVQ37" s="84"/>
      <c r="EVR37" s="84"/>
      <c r="EVS37" s="84"/>
      <c r="EVT37" s="84"/>
      <c r="EVU37" s="84"/>
      <c r="EVV37" s="84"/>
      <c r="EVW37" s="84"/>
      <c r="EVX37" s="84"/>
      <c r="EVY37" s="84"/>
      <c r="EVZ37" s="84"/>
      <c r="EWA37" s="84"/>
      <c r="EWB37" s="84"/>
      <c r="EWC37" s="84"/>
      <c r="EWD37" s="84"/>
      <c r="EWE37" s="84"/>
      <c r="EWF37" s="84"/>
      <c r="EWG37" s="84"/>
      <c r="EWH37" s="84"/>
      <c r="EWI37" s="84"/>
      <c r="EWJ37" s="84"/>
      <c r="EWK37" s="84"/>
      <c r="EWL37" s="84"/>
      <c r="EWM37" s="84"/>
      <c r="EWN37" s="84"/>
      <c r="EWO37" s="84"/>
      <c r="EWP37" s="84"/>
      <c r="EWQ37" s="84"/>
      <c r="EWR37" s="84"/>
      <c r="EWS37" s="84"/>
      <c r="EWT37" s="84"/>
      <c r="EWU37" s="84"/>
      <c r="EWV37" s="84"/>
      <c r="EWW37" s="84"/>
      <c r="EWX37" s="84"/>
      <c r="EWY37" s="84"/>
      <c r="EWZ37" s="84"/>
      <c r="EXA37" s="84"/>
      <c r="EXB37" s="84"/>
      <c r="EXC37" s="84"/>
      <c r="EXD37" s="84"/>
      <c r="EXE37" s="84"/>
      <c r="EXF37" s="84"/>
      <c r="EXG37" s="84"/>
      <c r="EXH37" s="84"/>
      <c r="EXI37" s="84"/>
      <c r="EXJ37" s="84"/>
      <c r="EXK37" s="84"/>
      <c r="EXL37" s="84"/>
      <c r="EXM37" s="84"/>
      <c r="EXN37" s="84"/>
      <c r="EXO37" s="84"/>
      <c r="EXP37" s="84"/>
      <c r="EXQ37" s="84"/>
      <c r="EXR37" s="84"/>
      <c r="EXS37" s="84"/>
      <c r="EXT37" s="84"/>
      <c r="EXU37" s="84"/>
      <c r="EXV37" s="84"/>
      <c r="EXW37" s="84"/>
      <c r="EXX37" s="84"/>
      <c r="EXY37" s="84"/>
      <c r="EXZ37" s="84"/>
      <c r="EYA37" s="84"/>
      <c r="EYB37" s="84"/>
      <c r="EYC37" s="84"/>
      <c r="EYD37" s="84"/>
      <c r="EYE37" s="84"/>
      <c r="EYF37" s="84"/>
      <c r="EYG37" s="84"/>
      <c r="EYH37" s="84"/>
      <c r="EYI37" s="84"/>
      <c r="EYJ37" s="84"/>
      <c r="EYK37" s="84"/>
      <c r="EYL37" s="84"/>
      <c r="EYM37" s="84"/>
      <c r="EYN37" s="84"/>
      <c r="EYO37" s="84"/>
      <c r="EYP37" s="84"/>
      <c r="EYQ37" s="84"/>
      <c r="EYR37" s="84"/>
      <c r="EYS37" s="84"/>
      <c r="EYT37" s="84"/>
      <c r="EYU37" s="84"/>
      <c r="EYV37" s="84"/>
      <c r="EYW37" s="84"/>
      <c r="EYX37" s="84"/>
      <c r="EYY37" s="84"/>
      <c r="EYZ37" s="84"/>
      <c r="EZA37" s="84"/>
      <c r="EZB37" s="84"/>
      <c r="EZC37" s="84"/>
      <c r="EZD37" s="84"/>
      <c r="EZE37" s="84"/>
      <c r="EZF37" s="84"/>
      <c r="EZG37" s="84"/>
      <c r="EZH37" s="84"/>
      <c r="EZI37" s="84"/>
      <c r="EZJ37" s="84"/>
      <c r="EZK37" s="84"/>
      <c r="EZL37" s="84"/>
      <c r="EZM37" s="84"/>
      <c r="EZN37" s="84"/>
      <c r="EZO37" s="84"/>
      <c r="EZP37" s="84"/>
      <c r="EZQ37" s="84"/>
      <c r="EZR37" s="84"/>
      <c r="EZS37" s="84"/>
      <c r="EZT37" s="84"/>
      <c r="EZU37" s="84"/>
      <c r="EZV37" s="84"/>
      <c r="EZW37" s="84"/>
      <c r="EZX37" s="84"/>
      <c r="EZY37" s="84"/>
      <c r="EZZ37" s="84"/>
      <c r="FAA37" s="84"/>
      <c r="FAB37" s="84"/>
      <c r="FAC37" s="84"/>
      <c r="FAD37" s="84"/>
      <c r="FAE37" s="84"/>
      <c r="FAF37" s="84"/>
      <c r="FAG37" s="84"/>
      <c r="FAH37" s="84"/>
      <c r="FAI37" s="84"/>
      <c r="FAJ37" s="84"/>
      <c r="FAK37" s="84"/>
      <c r="FAL37" s="84"/>
      <c r="FAM37" s="84"/>
      <c r="FAN37" s="84"/>
      <c r="FAO37" s="84"/>
      <c r="FAP37" s="84"/>
      <c r="FAQ37" s="84"/>
      <c r="FAR37" s="84"/>
      <c r="FAS37" s="84"/>
      <c r="FAT37" s="84"/>
      <c r="FAU37" s="84"/>
      <c r="FAV37" s="84"/>
      <c r="FAW37" s="84"/>
      <c r="FAX37" s="84"/>
      <c r="FAY37" s="84"/>
      <c r="FAZ37" s="84"/>
      <c r="FBA37" s="84"/>
      <c r="FBB37" s="84"/>
      <c r="FBC37" s="84"/>
      <c r="FBD37" s="84"/>
      <c r="FBE37" s="84"/>
      <c r="FBF37" s="84"/>
      <c r="FBG37" s="84"/>
      <c r="FBH37" s="84"/>
      <c r="FBI37" s="84"/>
      <c r="FBJ37" s="84"/>
      <c r="FBK37" s="84"/>
      <c r="FBL37" s="84"/>
      <c r="FBM37" s="84"/>
      <c r="FBN37" s="84"/>
      <c r="FBO37" s="84"/>
      <c r="FBP37" s="84"/>
      <c r="FBQ37" s="84"/>
      <c r="FBR37" s="84"/>
      <c r="FBS37" s="84"/>
      <c r="FBT37" s="84"/>
      <c r="FBU37" s="84"/>
      <c r="FBV37" s="84"/>
      <c r="FBW37" s="84"/>
      <c r="FBX37" s="84"/>
      <c r="FBY37" s="84"/>
      <c r="FBZ37" s="84"/>
      <c r="FCA37" s="84"/>
      <c r="FCB37" s="84"/>
      <c r="FCC37" s="84"/>
      <c r="FCD37" s="84"/>
      <c r="FCE37" s="84"/>
      <c r="FCF37" s="84"/>
      <c r="FCG37" s="84"/>
      <c r="FCH37" s="84"/>
      <c r="FCI37" s="84"/>
      <c r="FCJ37" s="84"/>
      <c r="FCK37" s="84"/>
      <c r="FCL37" s="84"/>
      <c r="FCM37" s="84"/>
      <c r="FCN37" s="84"/>
      <c r="FCO37" s="84"/>
      <c r="FCP37" s="84"/>
      <c r="FCQ37" s="84"/>
      <c r="FCR37" s="84"/>
      <c r="FCS37" s="84"/>
      <c r="FCT37" s="84"/>
      <c r="FCU37" s="84"/>
      <c r="FCV37" s="84"/>
      <c r="FCW37" s="84"/>
      <c r="FCX37" s="84"/>
      <c r="FCY37" s="84"/>
      <c r="FCZ37" s="84"/>
      <c r="FDA37" s="84"/>
      <c r="FDB37" s="84"/>
      <c r="FDC37" s="84"/>
      <c r="FDD37" s="84"/>
      <c r="FDE37" s="84"/>
      <c r="FDF37" s="84"/>
      <c r="FDG37" s="84"/>
      <c r="FDH37" s="84"/>
      <c r="FDI37" s="84"/>
      <c r="FDJ37" s="84"/>
      <c r="FDK37" s="84"/>
      <c r="FDL37" s="84"/>
      <c r="FDM37" s="84"/>
      <c r="FDN37" s="84"/>
      <c r="FDO37" s="84"/>
      <c r="FDP37" s="84"/>
      <c r="FDQ37" s="84"/>
      <c r="FDR37" s="84"/>
      <c r="FDS37" s="84"/>
      <c r="FDT37" s="84"/>
      <c r="FDU37" s="84"/>
      <c r="FDV37" s="84"/>
      <c r="FDW37" s="84"/>
      <c r="FDX37" s="84"/>
      <c r="FDY37" s="84"/>
      <c r="FDZ37" s="84"/>
      <c r="FEA37" s="84"/>
      <c r="FEB37" s="84"/>
      <c r="FEC37" s="84"/>
      <c r="FED37" s="84"/>
      <c r="FEE37" s="84"/>
      <c r="FEF37" s="84"/>
      <c r="FEG37" s="84"/>
      <c r="FEH37" s="84"/>
      <c r="FEI37" s="84"/>
      <c r="FEJ37" s="84"/>
      <c r="FEK37" s="84"/>
      <c r="FEL37" s="84"/>
      <c r="FEM37" s="84"/>
      <c r="FEN37" s="84"/>
      <c r="FEO37" s="84"/>
      <c r="FEP37" s="84"/>
      <c r="FEQ37" s="84"/>
      <c r="FER37" s="84"/>
      <c r="FES37" s="84"/>
      <c r="FET37" s="84"/>
      <c r="FEU37" s="84"/>
      <c r="FEV37" s="84"/>
      <c r="FEW37" s="84"/>
      <c r="FEX37" s="84"/>
      <c r="FEY37" s="84"/>
      <c r="FEZ37" s="84"/>
      <c r="FFA37" s="84"/>
      <c r="FFB37" s="84"/>
      <c r="FFC37" s="84"/>
      <c r="FFD37" s="84"/>
      <c r="FFE37" s="84"/>
      <c r="FFF37" s="84"/>
      <c r="FFG37" s="84"/>
      <c r="FFH37" s="84"/>
      <c r="FFI37" s="84"/>
      <c r="FFJ37" s="84"/>
      <c r="FFK37" s="84"/>
      <c r="FFL37" s="84"/>
      <c r="FFM37" s="84"/>
      <c r="FFN37" s="84"/>
      <c r="FFO37" s="84"/>
      <c r="FFP37" s="84"/>
      <c r="FFQ37" s="84"/>
      <c r="FFR37" s="84"/>
      <c r="FFS37" s="84"/>
      <c r="FFT37" s="84"/>
      <c r="FFU37" s="84"/>
      <c r="FFV37" s="84"/>
      <c r="FFW37" s="84"/>
      <c r="FFX37" s="84"/>
      <c r="FFY37" s="84"/>
      <c r="FFZ37" s="84"/>
      <c r="FGA37" s="84"/>
      <c r="FGB37" s="84"/>
      <c r="FGC37" s="84"/>
      <c r="FGD37" s="84"/>
      <c r="FGE37" s="84"/>
      <c r="FGF37" s="84"/>
      <c r="FGG37" s="84"/>
      <c r="FGH37" s="84"/>
      <c r="FGI37" s="84"/>
      <c r="FGJ37" s="84"/>
      <c r="FGK37" s="84"/>
      <c r="FGL37" s="84"/>
      <c r="FGM37" s="84"/>
      <c r="FGN37" s="84"/>
      <c r="FGO37" s="84"/>
      <c r="FGP37" s="84"/>
      <c r="FGQ37" s="84"/>
      <c r="FGR37" s="84"/>
      <c r="FGS37" s="84"/>
      <c r="FGT37" s="84"/>
      <c r="FGU37" s="84"/>
      <c r="FGV37" s="84"/>
      <c r="FGW37" s="84"/>
      <c r="FGX37" s="84"/>
      <c r="FGY37" s="84"/>
      <c r="FGZ37" s="84"/>
      <c r="FHA37" s="84"/>
      <c r="FHB37" s="84"/>
      <c r="FHC37" s="84"/>
      <c r="FHD37" s="84"/>
      <c r="FHE37" s="84"/>
      <c r="FHF37" s="84"/>
      <c r="FHG37" s="84"/>
      <c r="FHH37" s="84"/>
      <c r="FHI37" s="84"/>
      <c r="FHJ37" s="84"/>
      <c r="FHK37" s="84"/>
      <c r="FHL37" s="84"/>
      <c r="FHM37" s="84"/>
      <c r="FHN37" s="84"/>
      <c r="FHO37" s="84"/>
      <c r="FHP37" s="84"/>
      <c r="FHQ37" s="84"/>
      <c r="FHR37" s="84"/>
      <c r="FHS37" s="84"/>
      <c r="FHT37" s="84"/>
      <c r="FHU37" s="84"/>
      <c r="FHV37" s="84"/>
      <c r="FHW37" s="84"/>
      <c r="FHX37" s="84"/>
      <c r="FHY37" s="84"/>
      <c r="FHZ37" s="84"/>
      <c r="FIA37" s="84"/>
      <c r="FIB37" s="84"/>
      <c r="FIC37" s="84"/>
      <c r="FID37" s="84"/>
      <c r="FIE37" s="84"/>
      <c r="FIF37" s="84"/>
      <c r="FIG37" s="84"/>
      <c r="FIH37" s="84"/>
      <c r="FII37" s="84"/>
      <c r="FIJ37" s="84"/>
      <c r="FIK37" s="84"/>
      <c r="FIL37" s="84"/>
      <c r="FIM37" s="84"/>
      <c r="FIN37" s="84"/>
      <c r="FIO37" s="84"/>
      <c r="FIP37" s="84"/>
      <c r="FIQ37" s="84"/>
      <c r="FIR37" s="84"/>
      <c r="FIS37" s="84"/>
      <c r="FIT37" s="84"/>
      <c r="FIU37" s="84"/>
      <c r="FIV37" s="84"/>
      <c r="FIW37" s="84"/>
      <c r="FIX37" s="84"/>
      <c r="FIY37" s="84"/>
      <c r="FIZ37" s="84"/>
      <c r="FJA37" s="84"/>
      <c r="FJB37" s="84"/>
      <c r="FJC37" s="84"/>
      <c r="FJD37" s="84"/>
      <c r="FJE37" s="84"/>
      <c r="FJF37" s="84"/>
      <c r="FJG37" s="84"/>
      <c r="FJH37" s="84"/>
      <c r="FJI37" s="84"/>
      <c r="FJJ37" s="84"/>
      <c r="FJK37" s="84"/>
      <c r="FJL37" s="84"/>
      <c r="FJM37" s="84"/>
      <c r="FJN37" s="84"/>
      <c r="FJO37" s="84"/>
      <c r="FJP37" s="84"/>
      <c r="FJQ37" s="84"/>
      <c r="FJR37" s="84"/>
      <c r="FJS37" s="84"/>
      <c r="FJT37" s="84"/>
      <c r="FJU37" s="84"/>
      <c r="FJV37" s="84"/>
      <c r="FJW37" s="84"/>
      <c r="FJX37" s="84"/>
      <c r="FJY37" s="84"/>
      <c r="FJZ37" s="84"/>
      <c r="FKA37" s="84"/>
      <c r="FKB37" s="84"/>
      <c r="FKC37" s="84"/>
      <c r="FKD37" s="84"/>
      <c r="FKE37" s="84"/>
      <c r="FKF37" s="84"/>
      <c r="FKG37" s="84"/>
      <c r="FKH37" s="84"/>
      <c r="FKI37" s="84"/>
      <c r="FKJ37" s="84"/>
      <c r="FKK37" s="84"/>
      <c r="FKL37" s="84"/>
      <c r="FKM37" s="84"/>
      <c r="FKN37" s="84"/>
      <c r="FKO37" s="84"/>
      <c r="FKP37" s="84"/>
      <c r="FKQ37" s="84"/>
      <c r="FKR37" s="84"/>
      <c r="FKS37" s="84"/>
      <c r="FKT37" s="84"/>
      <c r="FKU37" s="84"/>
      <c r="FKV37" s="84"/>
      <c r="FKW37" s="84"/>
      <c r="FKX37" s="84"/>
      <c r="FKY37" s="84"/>
      <c r="FKZ37" s="84"/>
      <c r="FLA37" s="84"/>
      <c r="FLB37" s="84"/>
      <c r="FLC37" s="84"/>
      <c r="FLD37" s="84"/>
      <c r="FLE37" s="84"/>
      <c r="FLF37" s="84"/>
      <c r="FLG37" s="84"/>
      <c r="FLH37" s="84"/>
      <c r="FLI37" s="84"/>
      <c r="FLJ37" s="84"/>
      <c r="FLK37" s="84"/>
      <c r="FLL37" s="84"/>
      <c r="FLM37" s="84"/>
      <c r="FLN37" s="84"/>
      <c r="FLO37" s="84"/>
      <c r="FLP37" s="84"/>
      <c r="FLQ37" s="84"/>
      <c r="FLR37" s="84"/>
      <c r="FLS37" s="84"/>
      <c r="FLT37" s="84"/>
      <c r="FLU37" s="84"/>
      <c r="FLV37" s="84"/>
      <c r="FLW37" s="84"/>
      <c r="FLX37" s="84"/>
      <c r="FLY37" s="84"/>
      <c r="FLZ37" s="84"/>
      <c r="FMA37" s="84"/>
      <c r="FMB37" s="84"/>
      <c r="FMC37" s="84"/>
      <c r="FMD37" s="84"/>
      <c r="FME37" s="84"/>
      <c r="FMF37" s="84"/>
      <c r="FMG37" s="84"/>
      <c r="FMH37" s="84"/>
      <c r="FMI37" s="84"/>
      <c r="FMJ37" s="84"/>
      <c r="FMK37" s="84"/>
      <c r="FML37" s="84"/>
      <c r="FMM37" s="84"/>
      <c r="FMN37" s="84"/>
      <c r="FMO37" s="84"/>
      <c r="FMP37" s="84"/>
      <c r="FMQ37" s="84"/>
      <c r="FMR37" s="84"/>
      <c r="FMS37" s="84"/>
      <c r="FMT37" s="84"/>
      <c r="FMU37" s="84"/>
      <c r="FMV37" s="84"/>
      <c r="FMW37" s="84"/>
      <c r="FMX37" s="84"/>
      <c r="FMY37" s="84"/>
      <c r="FMZ37" s="84"/>
      <c r="FNA37" s="84"/>
      <c r="FNB37" s="84"/>
      <c r="FNC37" s="84"/>
      <c r="FND37" s="84"/>
      <c r="FNE37" s="84"/>
      <c r="FNF37" s="84"/>
      <c r="FNG37" s="84"/>
      <c r="FNH37" s="84"/>
      <c r="FNI37" s="84"/>
      <c r="FNJ37" s="84"/>
      <c r="FNK37" s="84"/>
      <c r="FNL37" s="84"/>
      <c r="FNM37" s="84"/>
      <c r="FNN37" s="84"/>
      <c r="FNO37" s="84"/>
      <c r="FNP37" s="84"/>
      <c r="FNQ37" s="84"/>
      <c r="FNR37" s="84"/>
      <c r="FNS37" s="84"/>
      <c r="FNT37" s="84"/>
      <c r="FNU37" s="84"/>
      <c r="FNV37" s="84"/>
      <c r="FNW37" s="84"/>
      <c r="FNX37" s="84"/>
      <c r="FNY37" s="84"/>
      <c r="FNZ37" s="84"/>
      <c r="FOA37" s="84"/>
      <c r="FOB37" s="84"/>
      <c r="FOC37" s="84"/>
      <c r="FOD37" s="84"/>
      <c r="FOE37" s="84"/>
      <c r="FOF37" s="84"/>
      <c r="FOG37" s="84"/>
      <c r="FOH37" s="84"/>
      <c r="FOI37" s="84"/>
      <c r="FOJ37" s="84"/>
      <c r="FOK37" s="84"/>
      <c r="FOL37" s="84"/>
      <c r="FOM37" s="84"/>
      <c r="FON37" s="84"/>
      <c r="FOO37" s="84"/>
      <c r="FOP37" s="84"/>
      <c r="FOQ37" s="84"/>
      <c r="FOR37" s="84"/>
      <c r="FOS37" s="84"/>
      <c r="FOT37" s="84"/>
      <c r="FOU37" s="84"/>
      <c r="FOV37" s="84"/>
      <c r="FOW37" s="84"/>
      <c r="FOX37" s="84"/>
      <c r="FOY37" s="84"/>
      <c r="FOZ37" s="84"/>
      <c r="FPA37" s="84"/>
      <c r="FPB37" s="84"/>
      <c r="FPC37" s="84"/>
      <c r="FPD37" s="84"/>
      <c r="FPE37" s="84"/>
      <c r="FPF37" s="84"/>
      <c r="FPG37" s="84"/>
      <c r="FPH37" s="84"/>
      <c r="FPI37" s="84"/>
      <c r="FPJ37" s="84"/>
      <c r="FPK37" s="84"/>
      <c r="FPL37" s="84"/>
      <c r="FPM37" s="84"/>
      <c r="FPN37" s="84"/>
      <c r="FPO37" s="84"/>
      <c r="FPP37" s="84"/>
      <c r="FPQ37" s="84"/>
      <c r="FPR37" s="84"/>
      <c r="FPS37" s="84"/>
      <c r="FPT37" s="84"/>
      <c r="FPU37" s="84"/>
      <c r="FPV37" s="84"/>
      <c r="FPW37" s="84"/>
      <c r="FPX37" s="84"/>
      <c r="FPY37" s="84"/>
      <c r="FPZ37" s="84"/>
      <c r="FQA37" s="84"/>
      <c r="FQB37" s="84"/>
      <c r="FQC37" s="84"/>
      <c r="FQD37" s="84"/>
      <c r="FQE37" s="84"/>
      <c r="FQF37" s="84"/>
      <c r="FQG37" s="84"/>
      <c r="FQH37" s="84"/>
      <c r="FQI37" s="84"/>
      <c r="FQJ37" s="84"/>
      <c r="FQK37" s="84"/>
      <c r="FQL37" s="84"/>
      <c r="FQM37" s="84"/>
      <c r="FQN37" s="84"/>
      <c r="FQO37" s="84"/>
      <c r="FQP37" s="84"/>
      <c r="FQQ37" s="84"/>
      <c r="FQR37" s="84"/>
      <c r="FQS37" s="84"/>
      <c r="FQT37" s="84"/>
      <c r="FQU37" s="84"/>
      <c r="FQV37" s="84"/>
      <c r="FQW37" s="84"/>
      <c r="FQX37" s="84"/>
      <c r="FQY37" s="84"/>
      <c r="FQZ37" s="84"/>
      <c r="FRA37" s="84"/>
      <c r="FRB37" s="84"/>
      <c r="FRC37" s="84"/>
      <c r="FRD37" s="84"/>
      <c r="FRE37" s="84"/>
      <c r="FRF37" s="84"/>
      <c r="FRG37" s="84"/>
      <c r="FRH37" s="84"/>
      <c r="FRI37" s="84"/>
      <c r="FRJ37" s="84"/>
      <c r="FRK37" s="84"/>
      <c r="FRL37" s="84"/>
      <c r="FRM37" s="84"/>
      <c r="FRN37" s="84"/>
      <c r="FRO37" s="84"/>
      <c r="FRP37" s="84"/>
      <c r="FRQ37" s="84"/>
      <c r="FRR37" s="84"/>
      <c r="FRS37" s="84"/>
      <c r="FRT37" s="84"/>
      <c r="FRU37" s="84"/>
      <c r="FRV37" s="84"/>
      <c r="FRW37" s="84"/>
      <c r="FRX37" s="84"/>
      <c r="FRY37" s="84"/>
      <c r="FRZ37" s="84"/>
      <c r="FSA37" s="84"/>
      <c r="FSB37" s="84"/>
      <c r="FSC37" s="84"/>
      <c r="FSD37" s="84"/>
      <c r="FSE37" s="84"/>
      <c r="FSF37" s="84"/>
      <c r="FSG37" s="84"/>
      <c r="FSH37" s="84"/>
      <c r="FSI37" s="84"/>
      <c r="FSJ37" s="84"/>
      <c r="FSK37" s="84"/>
      <c r="FSL37" s="84"/>
      <c r="FSM37" s="84"/>
      <c r="FSN37" s="84"/>
      <c r="FSO37" s="84"/>
      <c r="FSP37" s="84"/>
      <c r="FSQ37" s="84"/>
      <c r="FSR37" s="84"/>
      <c r="FSS37" s="84"/>
      <c r="FST37" s="84"/>
      <c r="FSU37" s="84"/>
      <c r="FSV37" s="84"/>
      <c r="FSW37" s="84"/>
      <c r="FSX37" s="84"/>
      <c r="FSY37" s="84"/>
      <c r="FSZ37" s="84"/>
      <c r="FTA37" s="84"/>
      <c r="FTB37" s="84"/>
      <c r="FTC37" s="84"/>
      <c r="FTD37" s="84"/>
      <c r="FTE37" s="84"/>
      <c r="FTF37" s="84"/>
      <c r="FTG37" s="84"/>
      <c r="FTH37" s="84"/>
      <c r="FTI37" s="84"/>
      <c r="FTJ37" s="84"/>
      <c r="FTK37" s="84"/>
      <c r="FTL37" s="84"/>
      <c r="FTM37" s="84"/>
      <c r="FTN37" s="84"/>
      <c r="FTO37" s="84"/>
      <c r="FTP37" s="84"/>
      <c r="FTQ37" s="84"/>
      <c r="FTR37" s="84"/>
      <c r="FTS37" s="84"/>
      <c r="FTT37" s="84"/>
      <c r="FTU37" s="84"/>
      <c r="FTV37" s="84"/>
      <c r="FTW37" s="84"/>
      <c r="FTX37" s="84"/>
      <c r="FTY37" s="84"/>
      <c r="FTZ37" s="84"/>
      <c r="FUA37" s="84"/>
      <c r="FUB37" s="84"/>
      <c r="FUC37" s="84"/>
      <c r="FUD37" s="84"/>
      <c r="FUE37" s="84"/>
      <c r="FUF37" s="84"/>
      <c r="FUG37" s="84"/>
      <c r="FUH37" s="84"/>
      <c r="FUI37" s="84"/>
      <c r="FUJ37" s="84"/>
      <c r="FUK37" s="84"/>
      <c r="FUL37" s="84"/>
      <c r="FUM37" s="84"/>
      <c r="FUN37" s="84"/>
      <c r="FUO37" s="84"/>
      <c r="FUP37" s="84"/>
      <c r="FUQ37" s="84"/>
      <c r="FUR37" s="84"/>
      <c r="FUS37" s="84"/>
      <c r="FUT37" s="84"/>
      <c r="FUU37" s="84"/>
      <c r="FUV37" s="84"/>
      <c r="FUW37" s="84"/>
      <c r="FUX37" s="84"/>
      <c r="FUY37" s="84"/>
      <c r="FUZ37" s="84"/>
      <c r="FVA37" s="84"/>
      <c r="FVB37" s="84"/>
      <c r="FVC37" s="84"/>
      <c r="FVD37" s="84"/>
      <c r="FVE37" s="84"/>
      <c r="FVF37" s="84"/>
      <c r="FVG37" s="84"/>
      <c r="FVH37" s="84"/>
      <c r="FVI37" s="84"/>
      <c r="FVJ37" s="84"/>
      <c r="FVK37" s="84"/>
      <c r="FVL37" s="84"/>
      <c r="FVM37" s="84"/>
      <c r="FVN37" s="84"/>
      <c r="FVO37" s="84"/>
      <c r="FVP37" s="84"/>
      <c r="FVQ37" s="84"/>
      <c r="FVR37" s="84"/>
      <c r="FVS37" s="84"/>
      <c r="FVT37" s="84"/>
      <c r="FVU37" s="84"/>
      <c r="FVV37" s="84"/>
      <c r="FVW37" s="84"/>
      <c r="FVX37" s="84"/>
      <c r="FVY37" s="84"/>
      <c r="FVZ37" s="84"/>
      <c r="FWA37" s="84"/>
      <c r="FWB37" s="84"/>
      <c r="FWC37" s="84"/>
      <c r="FWD37" s="84"/>
      <c r="FWE37" s="84"/>
      <c r="FWF37" s="84"/>
      <c r="FWG37" s="84"/>
      <c r="FWH37" s="84"/>
      <c r="FWI37" s="84"/>
      <c r="FWJ37" s="84"/>
      <c r="FWK37" s="84"/>
      <c r="FWL37" s="84"/>
      <c r="FWM37" s="84"/>
      <c r="FWN37" s="84"/>
      <c r="FWO37" s="84"/>
      <c r="FWP37" s="84"/>
      <c r="FWQ37" s="84"/>
      <c r="FWR37" s="84"/>
      <c r="FWS37" s="84"/>
      <c r="FWT37" s="84"/>
      <c r="FWU37" s="84"/>
      <c r="FWV37" s="84"/>
      <c r="FWW37" s="84"/>
      <c r="FWX37" s="84"/>
      <c r="FWY37" s="84"/>
      <c r="FWZ37" s="84"/>
      <c r="FXA37" s="84"/>
      <c r="FXB37" s="84"/>
      <c r="FXC37" s="84"/>
      <c r="FXD37" s="84"/>
      <c r="FXE37" s="84"/>
      <c r="FXF37" s="84"/>
      <c r="FXG37" s="84"/>
      <c r="FXH37" s="84"/>
      <c r="FXI37" s="84"/>
      <c r="FXJ37" s="84"/>
      <c r="FXK37" s="84"/>
      <c r="FXL37" s="84"/>
      <c r="FXM37" s="84"/>
      <c r="FXN37" s="84"/>
      <c r="FXO37" s="84"/>
      <c r="FXP37" s="84"/>
      <c r="FXQ37" s="84"/>
      <c r="FXR37" s="84"/>
      <c r="FXS37" s="84"/>
      <c r="FXT37" s="84"/>
      <c r="FXU37" s="84"/>
      <c r="FXV37" s="84"/>
      <c r="FXW37" s="84"/>
      <c r="FXX37" s="84"/>
      <c r="FXY37" s="84"/>
      <c r="FXZ37" s="84"/>
      <c r="FYA37" s="84"/>
      <c r="FYB37" s="84"/>
      <c r="FYC37" s="84"/>
      <c r="FYD37" s="84"/>
      <c r="FYE37" s="84"/>
      <c r="FYF37" s="84"/>
      <c r="FYG37" s="84"/>
      <c r="FYH37" s="84"/>
      <c r="FYI37" s="84"/>
      <c r="FYJ37" s="84"/>
      <c r="FYK37" s="84"/>
      <c r="FYL37" s="84"/>
      <c r="FYM37" s="84"/>
      <c r="FYN37" s="84"/>
      <c r="FYO37" s="84"/>
      <c r="FYP37" s="84"/>
      <c r="FYQ37" s="84"/>
      <c r="FYR37" s="84"/>
      <c r="FYS37" s="84"/>
      <c r="FYT37" s="84"/>
      <c r="FYU37" s="84"/>
      <c r="FYV37" s="84"/>
      <c r="FYW37" s="84"/>
      <c r="FYX37" s="84"/>
      <c r="FYY37" s="84"/>
      <c r="FYZ37" s="84"/>
      <c r="FZA37" s="84"/>
      <c r="FZB37" s="84"/>
      <c r="FZC37" s="84"/>
      <c r="FZD37" s="84"/>
      <c r="FZE37" s="84"/>
      <c r="FZF37" s="84"/>
      <c r="FZG37" s="84"/>
      <c r="FZH37" s="84"/>
      <c r="FZI37" s="84"/>
      <c r="FZJ37" s="84"/>
      <c r="FZK37" s="84"/>
      <c r="FZL37" s="84"/>
      <c r="FZM37" s="84"/>
      <c r="FZN37" s="84"/>
      <c r="FZO37" s="84"/>
      <c r="FZP37" s="84"/>
      <c r="FZQ37" s="84"/>
      <c r="FZR37" s="84"/>
      <c r="FZS37" s="84"/>
      <c r="FZT37" s="84"/>
      <c r="FZU37" s="84"/>
      <c r="FZV37" s="84"/>
      <c r="FZW37" s="84"/>
      <c r="FZX37" s="84"/>
      <c r="FZY37" s="84"/>
      <c r="FZZ37" s="84"/>
      <c r="GAA37" s="84"/>
      <c r="GAB37" s="84"/>
      <c r="GAC37" s="84"/>
      <c r="GAD37" s="84"/>
      <c r="GAE37" s="84"/>
      <c r="GAF37" s="84"/>
      <c r="GAG37" s="84"/>
      <c r="GAH37" s="84"/>
      <c r="GAI37" s="84"/>
      <c r="GAJ37" s="84"/>
      <c r="GAK37" s="84"/>
      <c r="GAL37" s="84"/>
      <c r="GAM37" s="84"/>
      <c r="GAN37" s="84"/>
      <c r="GAO37" s="84"/>
      <c r="GAP37" s="84"/>
      <c r="GAQ37" s="84"/>
      <c r="GAR37" s="84"/>
      <c r="GAS37" s="84"/>
      <c r="GAT37" s="84"/>
      <c r="GAU37" s="84"/>
      <c r="GAV37" s="84"/>
      <c r="GAW37" s="84"/>
      <c r="GAX37" s="84"/>
      <c r="GAY37" s="84"/>
      <c r="GAZ37" s="84"/>
      <c r="GBA37" s="84"/>
      <c r="GBB37" s="84"/>
      <c r="GBC37" s="84"/>
      <c r="GBD37" s="84"/>
      <c r="GBE37" s="84"/>
      <c r="GBF37" s="84"/>
      <c r="GBG37" s="84"/>
      <c r="GBH37" s="84"/>
      <c r="GBI37" s="84"/>
      <c r="GBJ37" s="84"/>
      <c r="GBK37" s="84"/>
      <c r="GBL37" s="84"/>
      <c r="GBM37" s="84"/>
      <c r="GBN37" s="84"/>
      <c r="GBO37" s="84"/>
      <c r="GBP37" s="84"/>
      <c r="GBQ37" s="84"/>
      <c r="GBR37" s="84"/>
      <c r="GBS37" s="84"/>
      <c r="GBT37" s="84"/>
      <c r="GBU37" s="84"/>
      <c r="GBV37" s="84"/>
      <c r="GBW37" s="84"/>
      <c r="GBX37" s="84"/>
      <c r="GBY37" s="84"/>
      <c r="GBZ37" s="84"/>
      <c r="GCA37" s="84"/>
      <c r="GCB37" s="84"/>
      <c r="GCC37" s="84"/>
      <c r="GCD37" s="84"/>
      <c r="GCE37" s="84"/>
      <c r="GCF37" s="84"/>
      <c r="GCG37" s="84"/>
      <c r="GCH37" s="84"/>
      <c r="GCI37" s="84"/>
      <c r="GCJ37" s="84"/>
      <c r="GCK37" s="84"/>
      <c r="GCL37" s="84"/>
      <c r="GCM37" s="84"/>
      <c r="GCN37" s="84"/>
      <c r="GCO37" s="84"/>
      <c r="GCP37" s="84"/>
      <c r="GCQ37" s="84"/>
      <c r="GCR37" s="84"/>
      <c r="GCS37" s="84"/>
      <c r="GCT37" s="84"/>
      <c r="GCU37" s="84"/>
      <c r="GCV37" s="84"/>
      <c r="GCW37" s="84"/>
      <c r="GCX37" s="84"/>
      <c r="GCY37" s="84"/>
      <c r="GCZ37" s="84"/>
      <c r="GDA37" s="84"/>
      <c r="GDB37" s="84"/>
      <c r="GDC37" s="84"/>
      <c r="GDD37" s="84"/>
      <c r="GDE37" s="84"/>
      <c r="GDF37" s="84"/>
      <c r="GDG37" s="84"/>
      <c r="GDH37" s="84"/>
      <c r="GDI37" s="84"/>
      <c r="GDJ37" s="84"/>
      <c r="GDK37" s="84"/>
      <c r="GDL37" s="84"/>
      <c r="GDM37" s="84"/>
      <c r="GDN37" s="84"/>
      <c r="GDO37" s="84"/>
      <c r="GDP37" s="84"/>
      <c r="GDQ37" s="84"/>
      <c r="GDR37" s="84"/>
      <c r="GDS37" s="84"/>
      <c r="GDT37" s="84"/>
      <c r="GDU37" s="84"/>
      <c r="GDV37" s="84"/>
      <c r="GDW37" s="84"/>
      <c r="GDX37" s="84"/>
      <c r="GDY37" s="84"/>
      <c r="GDZ37" s="84"/>
      <c r="GEA37" s="84"/>
      <c r="GEB37" s="84"/>
      <c r="GEC37" s="84"/>
      <c r="GED37" s="84"/>
      <c r="GEE37" s="84"/>
      <c r="GEF37" s="84"/>
      <c r="GEG37" s="84"/>
      <c r="GEH37" s="84"/>
      <c r="GEI37" s="84"/>
      <c r="GEJ37" s="84"/>
      <c r="GEK37" s="84"/>
      <c r="GEL37" s="84"/>
      <c r="GEM37" s="84"/>
      <c r="GEN37" s="84"/>
      <c r="GEO37" s="84"/>
      <c r="GEP37" s="84"/>
      <c r="GEQ37" s="84"/>
      <c r="GER37" s="84"/>
      <c r="GES37" s="84"/>
      <c r="GET37" s="84"/>
      <c r="GEU37" s="84"/>
      <c r="GEV37" s="84"/>
      <c r="GEW37" s="84"/>
      <c r="GEX37" s="84"/>
      <c r="GEY37" s="84"/>
      <c r="GEZ37" s="84"/>
      <c r="GFA37" s="84"/>
      <c r="GFB37" s="84"/>
      <c r="GFC37" s="84"/>
      <c r="GFD37" s="84"/>
      <c r="GFE37" s="84"/>
      <c r="GFF37" s="84"/>
      <c r="GFG37" s="84"/>
      <c r="GFH37" s="84"/>
      <c r="GFI37" s="84"/>
      <c r="GFJ37" s="84"/>
      <c r="GFK37" s="84"/>
      <c r="GFL37" s="84"/>
      <c r="GFM37" s="84"/>
      <c r="GFN37" s="84"/>
      <c r="GFO37" s="84"/>
      <c r="GFP37" s="84"/>
      <c r="GFQ37" s="84"/>
      <c r="GFR37" s="84"/>
      <c r="GFS37" s="84"/>
      <c r="GFT37" s="84"/>
      <c r="GFU37" s="84"/>
      <c r="GFV37" s="84"/>
      <c r="GFW37" s="84"/>
      <c r="GFX37" s="84"/>
      <c r="GFY37" s="84"/>
      <c r="GFZ37" s="84"/>
      <c r="GGA37" s="84"/>
      <c r="GGB37" s="84"/>
      <c r="GGC37" s="84"/>
      <c r="GGD37" s="84"/>
      <c r="GGE37" s="84"/>
      <c r="GGF37" s="84"/>
      <c r="GGG37" s="84"/>
      <c r="GGH37" s="84"/>
      <c r="GGI37" s="84"/>
      <c r="GGJ37" s="84"/>
      <c r="GGK37" s="84"/>
      <c r="GGL37" s="84"/>
      <c r="GGM37" s="84"/>
      <c r="GGN37" s="84"/>
      <c r="GGO37" s="84"/>
      <c r="GGP37" s="84"/>
      <c r="GGQ37" s="84"/>
      <c r="GGR37" s="84"/>
      <c r="GGS37" s="84"/>
      <c r="GGT37" s="84"/>
      <c r="GGU37" s="84"/>
      <c r="GGV37" s="84"/>
      <c r="GGW37" s="84"/>
      <c r="GGX37" s="84"/>
      <c r="GGY37" s="84"/>
      <c r="GGZ37" s="84"/>
      <c r="GHA37" s="84"/>
      <c r="GHB37" s="84"/>
      <c r="GHC37" s="84"/>
      <c r="GHD37" s="84"/>
      <c r="GHE37" s="84"/>
      <c r="GHF37" s="84"/>
      <c r="GHG37" s="84"/>
      <c r="GHH37" s="84"/>
      <c r="GHI37" s="84"/>
      <c r="GHJ37" s="84"/>
      <c r="GHK37" s="84"/>
      <c r="GHL37" s="84"/>
      <c r="GHM37" s="84"/>
      <c r="GHN37" s="84"/>
      <c r="GHO37" s="84"/>
      <c r="GHP37" s="84"/>
      <c r="GHQ37" s="84"/>
      <c r="GHR37" s="84"/>
      <c r="GHS37" s="84"/>
      <c r="GHT37" s="84"/>
      <c r="GHU37" s="84"/>
      <c r="GHV37" s="84"/>
      <c r="GHW37" s="84"/>
      <c r="GHX37" s="84"/>
      <c r="GHY37" s="84"/>
      <c r="GHZ37" s="84"/>
      <c r="GIA37" s="84"/>
      <c r="GIB37" s="84"/>
      <c r="GIC37" s="84"/>
      <c r="GID37" s="84"/>
      <c r="GIE37" s="84"/>
      <c r="GIF37" s="84"/>
      <c r="GIG37" s="84"/>
      <c r="GIH37" s="84"/>
      <c r="GII37" s="84"/>
      <c r="GIJ37" s="84"/>
      <c r="GIK37" s="84"/>
      <c r="GIL37" s="84"/>
      <c r="GIM37" s="84"/>
      <c r="GIN37" s="84"/>
      <c r="GIO37" s="84"/>
      <c r="GIP37" s="84"/>
      <c r="GIQ37" s="84"/>
      <c r="GIR37" s="84"/>
      <c r="GIS37" s="84"/>
      <c r="GIT37" s="84"/>
      <c r="GIU37" s="84"/>
      <c r="GIV37" s="84"/>
      <c r="GIW37" s="84"/>
      <c r="GIX37" s="84"/>
      <c r="GIY37" s="84"/>
      <c r="GIZ37" s="84"/>
      <c r="GJA37" s="84"/>
      <c r="GJB37" s="84"/>
      <c r="GJC37" s="84"/>
      <c r="GJD37" s="84"/>
      <c r="GJE37" s="84"/>
      <c r="GJF37" s="84"/>
      <c r="GJG37" s="84"/>
      <c r="GJH37" s="84"/>
      <c r="GJI37" s="84"/>
      <c r="GJJ37" s="84"/>
      <c r="GJK37" s="84"/>
      <c r="GJL37" s="84"/>
      <c r="GJM37" s="84"/>
      <c r="GJN37" s="84"/>
      <c r="GJO37" s="84"/>
      <c r="GJP37" s="84"/>
      <c r="GJQ37" s="84"/>
      <c r="GJR37" s="84"/>
      <c r="GJS37" s="84"/>
      <c r="GJT37" s="84"/>
      <c r="GJU37" s="84"/>
      <c r="GJV37" s="84"/>
      <c r="GJW37" s="84"/>
      <c r="GJX37" s="84"/>
      <c r="GJY37" s="84"/>
      <c r="GJZ37" s="84"/>
      <c r="GKA37" s="84"/>
      <c r="GKB37" s="84"/>
      <c r="GKC37" s="84"/>
      <c r="GKD37" s="84"/>
      <c r="GKE37" s="84"/>
      <c r="GKF37" s="84"/>
      <c r="GKG37" s="84"/>
      <c r="GKH37" s="84"/>
      <c r="GKI37" s="84"/>
      <c r="GKJ37" s="84"/>
      <c r="GKK37" s="84"/>
      <c r="GKL37" s="84"/>
      <c r="GKM37" s="84"/>
      <c r="GKN37" s="84"/>
      <c r="GKO37" s="84"/>
      <c r="GKP37" s="84"/>
      <c r="GKQ37" s="84"/>
      <c r="GKR37" s="84"/>
      <c r="GKS37" s="84"/>
      <c r="GKT37" s="84"/>
      <c r="GKU37" s="84"/>
      <c r="GKV37" s="84"/>
      <c r="GKW37" s="84"/>
      <c r="GKX37" s="84"/>
      <c r="GKY37" s="84"/>
      <c r="GKZ37" s="84"/>
      <c r="GLA37" s="84"/>
      <c r="GLB37" s="84"/>
      <c r="GLC37" s="84"/>
      <c r="GLD37" s="84"/>
      <c r="GLE37" s="84"/>
      <c r="GLF37" s="84"/>
      <c r="GLG37" s="84"/>
      <c r="GLH37" s="84"/>
      <c r="GLI37" s="84"/>
      <c r="GLJ37" s="84"/>
      <c r="GLK37" s="84"/>
      <c r="GLL37" s="84"/>
      <c r="GLM37" s="84"/>
      <c r="GLN37" s="84"/>
      <c r="GLO37" s="84"/>
      <c r="GLP37" s="84"/>
      <c r="GLQ37" s="84"/>
      <c r="GLR37" s="84"/>
      <c r="GLS37" s="84"/>
      <c r="GLT37" s="84"/>
      <c r="GLU37" s="84"/>
      <c r="GLV37" s="84"/>
      <c r="GLW37" s="84"/>
      <c r="GLX37" s="84"/>
      <c r="GLY37" s="84"/>
      <c r="GLZ37" s="84"/>
      <c r="GMA37" s="84"/>
      <c r="GMB37" s="84"/>
      <c r="GMC37" s="84"/>
      <c r="GMD37" s="84"/>
      <c r="GME37" s="84"/>
      <c r="GMF37" s="84"/>
      <c r="GMG37" s="84"/>
      <c r="GMH37" s="84"/>
      <c r="GMI37" s="84"/>
      <c r="GMJ37" s="84"/>
      <c r="GMK37" s="84"/>
      <c r="GML37" s="84"/>
      <c r="GMM37" s="84"/>
      <c r="GMN37" s="84"/>
      <c r="GMO37" s="84"/>
      <c r="GMP37" s="84"/>
      <c r="GMQ37" s="84"/>
      <c r="GMR37" s="84"/>
      <c r="GMS37" s="84"/>
      <c r="GMT37" s="84"/>
      <c r="GMU37" s="84"/>
      <c r="GMV37" s="84"/>
      <c r="GMW37" s="84"/>
      <c r="GMX37" s="84"/>
      <c r="GMY37" s="84"/>
      <c r="GMZ37" s="84"/>
      <c r="GNA37" s="84"/>
      <c r="GNB37" s="84"/>
      <c r="GNC37" s="84"/>
      <c r="GND37" s="84"/>
      <c r="GNE37" s="84"/>
      <c r="GNF37" s="84"/>
      <c r="GNG37" s="84"/>
      <c r="GNH37" s="84"/>
      <c r="GNI37" s="84"/>
      <c r="GNJ37" s="84"/>
      <c r="GNK37" s="84"/>
      <c r="GNL37" s="84"/>
      <c r="GNM37" s="84"/>
      <c r="GNN37" s="84"/>
      <c r="GNO37" s="84"/>
      <c r="GNP37" s="84"/>
      <c r="GNQ37" s="84"/>
      <c r="GNR37" s="84"/>
      <c r="GNS37" s="84"/>
      <c r="GNT37" s="84"/>
      <c r="GNU37" s="84"/>
      <c r="GNV37" s="84"/>
      <c r="GNW37" s="84"/>
      <c r="GNX37" s="84"/>
      <c r="GNY37" s="84"/>
      <c r="GNZ37" s="84"/>
      <c r="GOA37" s="84"/>
      <c r="GOB37" s="84"/>
      <c r="GOC37" s="84"/>
      <c r="GOD37" s="84"/>
      <c r="GOE37" s="84"/>
      <c r="GOF37" s="84"/>
      <c r="GOG37" s="84"/>
      <c r="GOH37" s="84"/>
      <c r="GOI37" s="84"/>
      <c r="GOJ37" s="84"/>
      <c r="GOK37" s="84"/>
      <c r="GOL37" s="84"/>
      <c r="GOM37" s="84"/>
      <c r="GON37" s="84"/>
      <c r="GOO37" s="84"/>
      <c r="GOP37" s="84"/>
      <c r="GOQ37" s="84"/>
      <c r="GOR37" s="84"/>
      <c r="GOS37" s="84"/>
      <c r="GOT37" s="84"/>
      <c r="GOU37" s="84"/>
      <c r="GOV37" s="84"/>
      <c r="GOW37" s="84"/>
      <c r="GOX37" s="84"/>
      <c r="GOY37" s="84"/>
      <c r="GOZ37" s="84"/>
      <c r="GPA37" s="84"/>
      <c r="GPB37" s="84"/>
      <c r="GPC37" s="84"/>
      <c r="GPD37" s="84"/>
      <c r="GPE37" s="84"/>
      <c r="GPF37" s="84"/>
      <c r="GPG37" s="84"/>
      <c r="GPH37" s="84"/>
      <c r="GPI37" s="84"/>
      <c r="GPJ37" s="84"/>
      <c r="GPK37" s="84"/>
      <c r="GPL37" s="84"/>
      <c r="GPM37" s="84"/>
      <c r="GPN37" s="84"/>
      <c r="GPO37" s="84"/>
      <c r="GPP37" s="84"/>
      <c r="GPQ37" s="84"/>
      <c r="GPR37" s="84"/>
      <c r="GPS37" s="84"/>
      <c r="GPT37" s="84"/>
      <c r="GPU37" s="84"/>
      <c r="GPV37" s="84"/>
      <c r="GPW37" s="84"/>
      <c r="GPX37" s="84"/>
      <c r="GPY37" s="84"/>
      <c r="GPZ37" s="84"/>
      <c r="GQA37" s="84"/>
      <c r="GQB37" s="84"/>
      <c r="GQC37" s="84"/>
      <c r="GQD37" s="84"/>
      <c r="GQE37" s="84"/>
      <c r="GQF37" s="84"/>
      <c r="GQG37" s="84"/>
      <c r="GQH37" s="84"/>
      <c r="GQI37" s="84"/>
      <c r="GQJ37" s="84"/>
      <c r="GQK37" s="84"/>
      <c r="GQL37" s="84"/>
      <c r="GQM37" s="84"/>
      <c r="GQN37" s="84"/>
      <c r="GQO37" s="84"/>
      <c r="GQP37" s="84"/>
      <c r="GQQ37" s="84"/>
      <c r="GQR37" s="84"/>
      <c r="GQS37" s="84"/>
      <c r="GQT37" s="84"/>
      <c r="GQU37" s="84"/>
      <c r="GQV37" s="84"/>
      <c r="GQW37" s="84"/>
      <c r="GQX37" s="84"/>
      <c r="GQY37" s="84"/>
      <c r="GQZ37" s="84"/>
      <c r="GRA37" s="84"/>
      <c r="GRB37" s="84"/>
      <c r="GRC37" s="84"/>
      <c r="GRD37" s="84"/>
      <c r="GRE37" s="84"/>
      <c r="GRF37" s="84"/>
      <c r="GRG37" s="84"/>
      <c r="GRH37" s="84"/>
      <c r="GRI37" s="84"/>
      <c r="GRJ37" s="84"/>
      <c r="GRK37" s="84"/>
      <c r="GRL37" s="84"/>
      <c r="GRM37" s="84"/>
      <c r="GRN37" s="84"/>
      <c r="GRO37" s="84"/>
      <c r="GRP37" s="84"/>
      <c r="GRQ37" s="84"/>
      <c r="GRR37" s="84"/>
      <c r="GRS37" s="84"/>
      <c r="GRT37" s="84"/>
      <c r="GRU37" s="84"/>
      <c r="GRV37" s="84"/>
      <c r="GRW37" s="84"/>
      <c r="GRX37" s="84"/>
      <c r="GRY37" s="84"/>
      <c r="GRZ37" s="84"/>
      <c r="GSA37" s="84"/>
      <c r="GSB37" s="84"/>
      <c r="GSC37" s="84"/>
      <c r="GSD37" s="84"/>
      <c r="GSE37" s="84"/>
      <c r="GSF37" s="84"/>
      <c r="GSG37" s="84"/>
      <c r="GSH37" s="84"/>
      <c r="GSI37" s="84"/>
      <c r="GSJ37" s="84"/>
      <c r="GSK37" s="84"/>
      <c r="GSL37" s="84"/>
      <c r="GSM37" s="84"/>
      <c r="GSN37" s="84"/>
      <c r="GSO37" s="84"/>
      <c r="GSP37" s="84"/>
      <c r="GSQ37" s="84"/>
      <c r="GSR37" s="84"/>
      <c r="GSS37" s="84"/>
      <c r="GST37" s="84"/>
      <c r="GSU37" s="84"/>
      <c r="GSV37" s="84"/>
      <c r="GSW37" s="84"/>
      <c r="GSX37" s="84"/>
      <c r="GSY37" s="84"/>
      <c r="GSZ37" s="84"/>
      <c r="GTA37" s="84"/>
      <c r="GTB37" s="84"/>
      <c r="GTC37" s="84"/>
      <c r="GTD37" s="84"/>
      <c r="GTE37" s="84"/>
      <c r="GTF37" s="84"/>
      <c r="GTG37" s="84"/>
      <c r="GTH37" s="84"/>
      <c r="GTI37" s="84"/>
      <c r="GTJ37" s="84"/>
      <c r="GTK37" s="84"/>
      <c r="GTL37" s="84"/>
      <c r="GTM37" s="84"/>
      <c r="GTN37" s="84"/>
      <c r="GTO37" s="84"/>
      <c r="GTP37" s="84"/>
      <c r="GTQ37" s="84"/>
      <c r="GTR37" s="84"/>
      <c r="GTS37" s="84"/>
      <c r="GTT37" s="84"/>
      <c r="GTU37" s="84"/>
      <c r="GTV37" s="84"/>
      <c r="GTW37" s="84"/>
      <c r="GTX37" s="84"/>
      <c r="GTY37" s="84"/>
      <c r="GTZ37" s="84"/>
      <c r="GUA37" s="84"/>
      <c r="GUB37" s="84"/>
      <c r="GUC37" s="84"/>
      <c r="GUD37" s="84"/>
      <c r="GUE37" s="84"/>
      <c r="GUF37" s="84"/>
      <c r="GUG37" s="84"/>
      <c r="GUH37" s="84"/>
      <c r="GUI37" s="84"/>
      <c r="GUJ37" s="84"/>
      <c r="GUK37" s="84"/>
      <c r="GUL37" s="84"/>
      <c r="GUM37" s="84"/>
      <c r="GUN37" s="84"/>
      <c r="GUO37" s="84"/>
      <c r="GUP37" s="84"/>
      <c r="GUQ37" s="84"/>
      <c r="GUR37" s="84"/>
      <c r="GUS37" s="84"/>
      <c r="GUT37" s="84"/>
      <c r="GUU37" s="84"/>
      <c r="GUV37" s="84"/>
      <c r="GUW37" s="84"/>
      <c r="GUX37" s="84"/>
      <c r="GUY37" s="84"/>
      <c r="GUZ37" s="84"/>
      <c r="GVA37" s="84"/>
      <c r="GVB37" s="84"/>
      <c r="GVC37" s="84"/>
      <c r="GVD37" s="84"/>
      <c r="GVE37" s="84"/>
      <c r="GVF37" s="84"/>
      <c r="GVG37" s="84"/>
      <c r="GVH37" s="84"/>
      <c r="GVI37" s="84"/>
      <c r="GVJ37" s="84"/>
      <c r="GVK37" s="84"/>
      <c r="GVL37" s="84"/>
      <c r="GVM37" s="84"/>
      <c r="GVN37" s="84"/>
      <c r="GVO37" s="84"/>
      <c r="GVP37" s="84"/>
      <c r="GVQ37" s="84"/>
      <c r="GVR37" s="84"/>
      <c r="GVS37" s="84"/>
      <c r="GVT37" s="84"/>
      <c r="GVU37" s="84"/>
      <c r="GVV37" s="84"/>
      <c r="GVW37" s="84"/>
      <c r="GVX37" s="84"/>
      <c r="GVY37" s="84"/>
      <c r="GVZ37" s="84"/>
      <c r="GWA37" s="84"/>
      <c r="GWB37" s="84"/>
      <c r="GWC37" s="84"/>
      <c r="GWD37" s="84"/>
      <c r="GWE37" s="84"/>
      <c r="GWF37" s="84"/>
      <c r="GWG37" s="84"/>
      <c r="GWH37" s="84"/>
      <c r="GWI37" s="84"/>
      <c r="GWJ37" s="84"/>
      <c r="GWK37" s="84"/>
      <c r="GWL37" s="84"/>
      <c r="GWM37" s="84"/>
      <c r="GWN37" s="84"/>
      <c r="GWO37" s="84"/>
      <c r="GWP37" s="84"/>
      <c r="GWQ37" s="84"/>
      <c r="GWR37" s="84"/>
      <c r="GWS37" s="84"/>
      <c r="GWT37" s="84"/>
      <c r="GWU37" s="84"/>
      <c r="GWV37" s="84"/>
      <c r="GWW37" s="84"/>
      <c r="GWX37" s="84"/>
      <c r="GWY37" s="84"/>
      <c r="GWZ37" s="84"/>
      <c r="GXA37" s="84"/>
      <c r="GXB37" s="84"/>
      <c r="GXC37" s="84"/>
      <c r="GXD37" s="84"/>
      <c r="GXE37" s="84"/>
      <c r="GXF37" s="84"/>
      <c r="GXG37" s="84"/>
      <c r="GXH37" s="84"/>
      <c r="GXI37" s="84"/>
      <c r="GXJ37" s="84"/>
      <c r="GXK37" s="84"/>
      <c r="GXL37" s="84"/>
      <c r="GXM37" s="84"/>
      <c r="GXN37" s="84"/>
      <c r="GXO37" s="84"/>
      <c r="GXP37" s="84"/>
      <c r="GXQ37" s="84"/>
      <c r="GXR37" s="84"/>
      <c r="GXS37" s="84"/>
      <c r="GXT37" s="84"/>
      <c r="GXU37" s="84"/>
      <c r="GXV37" s="84"/>
      <c r="GXW37" s="84"/>
      <c r="GXX37" s="84"/>
      <c r="GXY37" s="84"/>
      <c r="GXZ37" s="84"/>
      <c r="GYA37" s="84"/>
      <c r="GYB37" s="84"/>
      <c r="GYC37" s="84"/>
      <c r="GYD37" s="84"/>
      <c r="GYE37" s="84"/>
      <c r="GYF37" s="84"/>
      <c r="GYG37" s="84"/>
      <c r="GYH37" s="84"/>
      <c r="GYI37" s="84"/>
      <c r="GYJ37" s="84"/>
      <c r="GYK37" s="84"/>
      <c r="GYL37" s="84"/>
      <c r="GYM37" s="84"/>
      <c r="GYN37" s="84"/>
      <c r="GYO37" s="84"/>
      <c r="GYP37" s="84"/>
      <c r="GYQ37" s="84"/>
      <c r="GYR37" s="84"/>
      <c r="GYS37" s="84"/>
      <c r="GYT37" s="84"/>
      <c r="GYU37" s="84"/>
      <c r="GYV37" s="84"/>
      <c r="GYW37" s="84"/>
      <c r="GYX37" s="84"/>
      <c r="GYY37" s="84"/>
      <c r="GYZ37" s="84"/>
      <c r="GZA37" s="84"/>
      <c r="GZB37" s="84"/>
      <c r="GZC37" s="84"/>
      <c r="GZD37" s="84"/>
      <c r="GZE37" s="84"/>
      <c r="GZF37" s="84"/>
      <c r="GZG37" s="84"/>
      <c r="GZH37" s="84"/>
      <c r="GZI37" s="84"/>
      <c r="GZJ37" s="84"/>
      <c r="GZK37" s="84"/>
      <c r="GZL37" s="84"/>
      <c r="GZM37" s="84"/>
      <c r="GZN37" s="84"/>
      <c r="GZO37" s="84"/>
      <c r="GZP37" s="84"/>
      <c r="GZQ37" s="84"/>
      <c r="GZR37" s="84"/>
      <c r="GZS37" s="84"/>
      <c r="GZT37" s="84"/>
      <c r="GZU37" s="84"/>
      <c r="GZV37" s="84"/>
      <c r="GZW37" s="84"/>
      <c r="GZX37" s="84"/>
      <c r="GZY37" s="84"/>
      <c r="GZZ37" s="84"/>
      <c r="HAA37" s="84"/>
      <c r="HAB37" s="84"/>
      <c r="HAC37" s="84"/>
      <c r="HAD37" s="84"/>
      <c r="HAE37" s="84"/>
      <c r="HAF37" s="84"/>
      <c r="HAG37" s="84"/>
      <c r="HAH37" s="84"/>
      <c r="HAI37" s="84"/>
      <c r="HAJ37" s="84"/>
      <c r="HAK37" s="84"/>
      <c r="HAL37" s="84"/>
      <c r="HAM37" s="84"/>
      <c r="HAN37" s="84"/>
      <c r="HAO37" s="84"/>
      <c r="HAP37" s="84"/>
      <c r="HAQ37" s="84"/>
      <c r="HAR37" s="84"/>
      <c r="HAS37" s="84"/>
      <c r="HAT37" s="84"/>
      <c r="HAU37" s="84"/>
      <c r="HAV37" s="84"/>
      <c r="HAW37" s="84"/>
      <c r="HAX37" s="84"/>
      <c r="HAY37" s="84"/>
      <c r="HAZ37" s="84"/>
      <c r="HBA37" s="84"/>
      <c r="HBB37" s="84"/>
      <c r="HBC37" s="84"/>
      <c r="HBD37" s="84"/>
      <c r="HBE37" s="84"/>
      <c r="HBF37" s="84"/>
      <c r="HBG37" s="84"/>
      <c r="HBH37" s="84"/>
      <c r="HBI37" s="84"/>
      <c r="HBJ37" s="84"/>
      <c r="HBK37" s="84"/>
      <c r="HBL37" s="84"/>
      <c r="HBM37" s="84"/>
      <c r="HBN37" s="84"/>
      <c r="HBO37" s="84"/>
      <c r="HBP37" s="84"/>
      <c r="HBQ37" s="84"/>
      <c r="HBR37" s="84"/>
      <c r="HBS37" s="84"/>
      <c r="HBT37" s="84"/>
      <c r="HBU37" s="84"/>
      <c r="HBV37" s="84"/>
      <c r="HBW37" s="84"/>
      <c r="HBX37" s="84"/>
      <c r="HBY37" s="84"/>
      <c r="HBZ37" s="84"/>
      <c r="HCA37" s="84"/>
      <c r="HCB37" s="84"/>
      <c r="HCC37" s="84"/>
      <c r="HCD37" s="84"/>
      <c r="HCE37" s="84"/>
      <c r="HCF37" s="84"/>
      <c r="HCG37" s="84"/>
      <c r="HCH37" s="84"/>
      <c r="HCI37" s="84"/>
      <c r="HCJ37" s="84"/>
      <c r="HCK37" s="84"/>
      <c r="HCL37" s="84"/>
      <c r="HCM37" s="84"/>
      <c r="HCN37" s="84"/>
      <c r="HCO37" s="84"/>
      <c r="HCP37" s="84"/>
      <c r="HCQ37" s="84"/>
      <c r="HCR37" s="84"/>
      <c r="HCS37" s="84"/>
      <c r="HCT37" s="84"/>
      <c r="HCU37" s="84"/>
      <c r="HCV37" s="84"/>
      <c r="HCW37" s="84"/>
      <c r="HCX37" s="84"/>
      <c r="HCY37" s="84"/>
      <c r="HCZ37" s="84"/>
      <c r="HDA37" s="84"/>
      <c r="HDB37" s="84"/>
      <c r="HDC37" s="84"/>
      <c r="HDD37" s="84"/>
      <c r="HDE37" s="84"/>
      <c r="HDF37" s="84"/>
      <c r="HDG37" s="84"/>
      <c r="HDH37" s="84"/>
      <c r="HDI37" s="84"/>
      <c r="HDJ37" s="84"/>
      <c r="HDK37" s="84"/>
      <c r="HDL37" s="84"/>
      <c r="HDM37" s="84"/>
      <c r="HDN37" s="84"/>
      <c r="HDO37" s="84"/>
      <c r="HDP37" s="84"/>
      <c r="HDQ37" s="84"/>
      <c r="HDR37" s="84"/>
      <c r="HDS37" s="84"/>
      <c r="HDT37" s="84"/>
      <c r="HDU37" s="84"/>
      <c r="HDV37" s="84"/>
      <c r="HDW37" s="84"/>
      <c r="HDX37" s="84"/>
      <c r="HDY37" s="84"/>
      <c r="HDZ37" s="84"/>
      <c r="HEA37" s="84"/>
      <c r="HEB37" s="84"/>
      <c r="HEC37" s="84"/>
      <c r="HED37" s="84"/>
      <c r="HEE37" s="84"/>
      <c r="HEF37" s="84"/>
      <c r="HEG37" s="84"/>
      <c r="HEH37" s="84"/>
      <c r="HEI37" s="84"/>
      <c r="HEJ37" s="84"/>
      <c r="HEK37" s="84"/>
      <c r="HEL37" s="84"/>
      <c r="HEM37" s="84"/>
      <c r="HEN37" s="84"/>
      <c r="HEO37" s="84"/>
      <c r="HEP37" s="84"/>
      <c r="HEQ37" s="84"/>
      <c r="HER37" s="84"/>
      <c r="HES37" s="84"/>
      <c r="HET37" s="84"/>
      <c r="HEU37" s="84"/>
      <c r="HEV37" s="84"/>
      <c r="HEW37" s="84"/>
      <c r="HEX37" s="84"/>
      <c r="HEY37" s="84"/>
      <c r="HEZ37" s="84"/>
      <c r="HFA37" s="84"/>
      <c r="HFB37" s="84"/>
      <c r="HFC37" s="84"/>
      <c r="HFD37" s="84"/>
      <c r="HFE37" s="84"/>
      <c r="HFF37" s="84"/>
      <c r="HFG37" s="84"/>
      <c r="HFH37" s="84"/>
      <c r="HFI37" s="84"/>
      <c r="HFJ37" s="84"/>
      <c r="HFK37" s="84"/>
      <c r="HFL37" s="84"/>
      <c r="HFM37" s="84"/>
      <c r="HFN37" s="84"/>
      <c r="HFO37" s="84"/>
      <c r="HFP37" s="84"/>
      <c r="HFQ37" s="84"/>
      <c r="HFR37" s="84"/>
      <c r="HFS37" s="84"/>
      <c r="HFT37" s="84"/>
      <c r="HFU37" s="84"/>
      <c r="HFV37" s="84"/>
      <c r="HFW37" s="84"/>
      <c r="HFX37" s="84"/>
      <c r="HFY37" s="84"/>
      <c r="HFZ37" s="84"/>
      <c r="HGA37" s="84"/>
      <c r="HGB37" s="84"/>
      <c r="HGC37" s="84"/>
      <c r="HGD37" s="84"/>
      <c r="HGE37" s="84"/>
      <c r="HGF37" s="84"/>
      <c r="HGG37" s="84"/>
      <c r="HGH37" s="84"/>
      <c r="HGI37" s="84"/>
      <c r="HGJ37" s="84"/>
      <c r="HGK37" s="84"/>
      <c r="HGL37" s="84"/>
      <c r="HGM37" s="84"/>
      <c r="HGN37" s="84"/>
      <c r="HGO37" s="84"/>
      <c r="HGP37" s="84"/>
      <c r="HGQ37" s="84"/>
      <c r="HGR37" s="84"/>
      <c r="HGS37" s="84"/>
      <c r="HGT37" s="84"/>
      <c r="HGU37" s="84"/>
      <c r="HGV37" s="84"/>
      <c r="HGW37" s="84"/>
      <c r="HGX37" s="84"/>
      <c r="HGY37" s="84"/>
      <c r="HGZ37" s="84"/>
      <c r="HHA37" s="84"/>
      <c r="HHB37" s="84"/>
      <c r="HHC37" s="84"/>
      <c r="HHD37" s="84"/>
      <c r="HHE37" s="84"/>
      <c r="HHF37" s="84"/>
      <c r="HHG37" s="84"/>
      <c r="HHH37" s="84"/>
      <c r="HHI37" s="84"/>
      <c r="HHJ37" s="84"/>
      <c r="HHK37" s="84"/>
      <c r="HHL37" s="84"/>
      <c r="HHM37" s="84"/>
      <c r="HHN37" s="84"/>
      <c r="HHO37" s="84"/>
      <c r="HHP37" s="84"/>
      <c r="HHQ37" s="84"/>
      <c r="HHR37" s="84"/>
      <c r="HHS37" s="84"/>
      <c r="HHT37" s="84"/>
      <c r="HHU37" s="84"/>
      <c r="HHV37" s="84"/>
      <c r="HHW37" s="84"/>
      <c r="HHX37" s="84"/>
      <c r="HHY37" s="84"/>
      <c r="HHZ37" s="84"/>
      <c r="HIA37" s="84"/>
      <c r="HIB37" s="84"/>
      <c r="HIC37" s="84"/>
      <c r="HID37" s="84"/>
      <c r="HIE37" s="84"/>
      <c r="HIF37" s="84"/>
      <c r="HIG37" s="84"/>
      <c r="HIH37" s="84"/>
      <c r="HII37" s="84"/>
      <c r="HIJ37" s="84"/>
      <c r="HIK37" s="84"/>
      <c r="HIL37" s="84"/>
      <c r="HIM37" s="84"/>
      <c r="HIN37" s="84"/>
      <c r="HIO37" s="84"/>
      <c r="HIP37" s="84"/>
      <c r="HIQ37" s="84"/>
      <c r="HIR37" s="84"/>
      <c r="HIS37" s="84"/>
      <c r="HIT37" s="84"/>
      <c r="HIU37" s="84"/>
      <c r="HIV37" s="84"/>
      <c r="HIW37" s="84"/>
      <c r="HIX37" s="84"/>
      <c r="HIY37" s="84"/>
      <c r="HIZ37" s="84"/>
      <c r="HJA37" s="84"/>
      <c r="HJB37" s="84"/>
      <c r="HJC37" s="84"/>
      <c r="HJD37" s="84"/>
      <c r="HJE37" s="84"/>
      <c r="HJF37" s="84"/>
      <c r="HJG37" s="84"/>
      <c r="HJH37" s="84"/>
      <c r="HJI37" s="84"/>
      <c r="HJJ37" s="84"/>
      <c r="HJK37" s="84"/>
      <c r="HJL37" s="84"/>
      <c r="HJM37" s="84"/>
      <c r="HJN37" s="84"/>
      <c r="HJO37" s="84"/>
      <c r="HJP37" s="84"/>
      <c r="HJQ37" s="84"/>
      <c r="HJR37" s="84"/>
      <c r="HJS37" s="84"/>
      <c r="HJT37" s="84"/>
      <c r="HJU37" s="84"/>
      <c r="HJV37" s="84"/>
      <c r="HJW37" s="84"/>
      <c r="HJX37" s="84"/>
      <c r="HJY37" s="84"/>
      <c r="HJZ37" s="84"/>
      <c r="HKA37" s="84"/>
      <c r="HKB37" s="84"/>
      <c r="HKC37" s="84"/>
      <c r="HKD37" s="84"/>
      <c r="HKE37" s="84"/>
      <c r="HKF37" s="84"/>
      <c r="HKG37" s="84"/>
      <c r="HKH37" s="84"/>
      <c r="HKI37" s="84"/>
      <c r="HKJ37" s="84"/>
      <c r="HKK37" s="84"/>
      <c r="HKL37" s="84"/>
      <c r="HKM37" s="84"/>
      <c r="HKN37" s="84"/>
      <c r="HKO37" s="84"/>
      <c r="HKP37" s="84"/>
      <c r="HKQ37" s="84"/>
      <c r="HKR37" s="84"/>
      <c r="HKS37" s="84"/>
      <c r="HKT37" s="84"/>
      <c r="HKU37" s="84"/>
      <c r="HKV37" s="84"/>
      <c r="HKW37" s="84"/>
      <c r="HKX37" s="84"/>
      <c r="HKY37" s="84"/>
      <c r="HKZ37" s="84"/>
      <c r="HLA37" s="84"/>
      <c r="HLB37" s="84"/>
      <c r="HLC37" s="84"/>
      <c r="HLD37" s="84"/>
      <c r="HLE37" s="84"/>
      <c r="HLF37" s="84"/>
      <c r="HLG37" s="84"/>
      <c r="HLH37" s="84"/>
      <c r="HLI37" s="84"/>
      <c r="HLJ37" s="84"/>
      <c r="HLK37" s="84"/>
      <c r="HLL37" s="84"/>
      <c r="HLM37" s="84"/>
      <c r="HLN37" s="84"/>
      <c r="HLO37" s="84"/>
      <c r="HLP37" s="84"/>
      <c r="HLQ37" s="84"/>
      <c r="HLR37" s="84"/>
      <c r="HLS37" s="84"/>
      <c r="HLT37" s="84"/>
      <c r="HLU37" s="84"/>
      <c r="HLV37" s="84"/>
      <c r="HLW37" s="84"/>
      <c r="HLX37" s="84"/>
      <c r="HLY37" s="84"/>
      <c r="HLZ37" s="84"/>
      <c r="HMA37" s="84"/>
      <c r="HMB37" s="84"/>
      <c r="HMC37" s="84"/>
      <c r="HMD37" s="84"/>
      <c r="HME37" s="84"/>
      <c r="HMF37" s="84"/>
      <c r="HMG37" s="84"/>
      <c r="HMH37" s="84"/>
      <c r="HMI37" s="84"/>
      <c r="HMJ37" s="84"/>
      <c r="HMK37" s="84"/>
      <c r="HML37" s="84"/>
      <c r="HMM37" s="84"/>
      <c r="HMN37" s="84"/>
      <c r="HMO37" s="84"/>
      <c r="HMP37" s="84"/>
      <c r="HMQ37" s="84"/>
      <c r="HMR37" s="84"/>
      <c r="HMS37" s="84"/>
      <c r="HMT37" s="84"/>
      <c r="HMU37" s="84"/>
      <c r="HMV37" s="84"/>
      <c r="HMW37" s="84"/>
      <c r="HMX37" s="84"/>
      <c r="HMY37" s="84"/>
      <c r="HMZ37" s="84"/>
      <c r="HNA37" s="84"/>
      <c r="HNB37" s="84"/>
      <c r="HNC37" s="84"/>
      <c r="HND37" s="84"/>
      <c r="HNE37" s="84"/>
      <c r="HNF37" s="84"/>
      <c r="HNG37" s="84"/>
      <c r="HNH37" s="84"/>
      <c r="HNI37" s="84"/>
      <c r="HNJ37" s="84"/>
      <c r="HNK37" s="84"/>
      <c r="HNL37" s="84"/>
      <c r="HNM37" s="84"/>
      <c r="HNN37" s="84"/>
      <c r="HNO37" s="84"/>
      <c r="HNP37" s="84"/>
      <c r="HNQ37" s="84"/>
      <c r="HNR37" s="84"/>
      <c r="HNS37" s="84"/>
      <c r="HNT37" s="84"/>
      <c r="HNU37" s="84"/>
      <c r="HNV37" s="84"/>
      <c r="HNW37" s="84"/>
      <c r="HNX37" s="84"/>
      <c r="HNY37" s="84"/>
      <c r="HNZ37" s="84"/>
      <c r="HOA37" s="84"/>
      <c r="HOB37" s="84"/>
      <c r="HOC37" s="84"/>
      <c r="HOD37" s="84"/>
      <c r="HOE37" s="84"/>
      <c r="HOF37" s="84"/>
      <c r="HOG37" s="84"/>
      <c r="HOH37" s="84"/>
      <c r="HOI37" s="84"/>
      <c r="HOJ37" s="84"/>
      <c r="HOK37" s="84"/>
      <c r="HOL37" s="84"/>
      <c r="HOM37" s="84"/>
      <c r="HON37" s="84"/>
      <c r="HOO37" s="84"/>
      <c r="HOP37" s="84"/>
      <c r="HOQ37" s="84"/>
      <c r="HOR37" s="84"/>
      <c r="HOS37" s="84"/>
      <c r="HOT37" s="84"/>
      <c r="HOU37" s="84"/>
      <c r="HOV37" s="84"/>
      <c r="HOW37" s="84"/>
      <c r="HOX37" s="84"/>
      <c r="HOY37" s="84"/>
      <c r="HOZ37" s="84"/>
      <c r="HPA37" s="84"/>
      <c r="HPB37" s="84"/>
      <c r="HPC37" s="84"/>
      <c r="HPD37" s="84"/>
      <c r="HPE37" s="84"/>
      <c r="HPF37" s="84"/>
      <c r="HPG37" s="84"/>
      <c r="HPH37" s="84"/>
      <c r="HPI37" s="84"/>
      <c r="HPJ37" s="84"/>
      <c r="HPK37" s="84"/>
      <c r="HPL37" s="84"/>
      <c r="HPM37" s="84"/>
      <c r="HPN37" s="84"/>
      <c r="HPO37" s="84"/>
      <c r="HPP37" s="84"/>
      <c r="HPQ37" s="84"/>
      <c r="HPR37" s="84"/>
      <c r="HPS37" s="84"/>
      <c r="HPT37" s="84"/>
      <c r="HPU37" s="84"/>
      <c r="HPV37" s="84"/>
      <c r="HPW37" s="84"/>
      <c r="HPX37" s="84"/>
      <c r="HPY37" s="84"/>
      <c r="HPZ37" s="84"/>
      <c r="HQA37" s="84"/>
      <c r="HQB37" s="84"/>
      <c r="HQC37" s="84"/>
      <c r="HQD37" s="84"/>
      <c r="HQE37" s="84"/>
      <c r="HQF37" s="84"/>
      <c r="HQG37" s="84"/>
      <c r="HQH37" s="84"/>
      <c r="HQI37" s="84"/>
      <c r="HQJ37" s="84"/>
      <c r="HQK37" s="84"/>
      <c r="HQL37" s="84"/>
      <c r="HQM37" s="84"/>
      <c r="HQN37" s="84"/>
      <c r="HQO37" s="84"/>
      <c r="HQP37" s="84"/>
      <c r="HQQ37" s="84"/>
      <c r="HQR37" s="84"/>
      <c r="HQS37" s="84"/>
      <c r="HQT37" s="84"/>
      <c r="HQU37" s="84"/>
      <c r="HQV37" s="84"/>
      <c r="HQW37" s="84"/>
      <c r="HQX37" s="84"/>
      <c r="HQY37" s="84"/>
      <c r="HQZ37" s="84"/>
      <c r="HRA37" s="84"/>
      <c r="HRB37" s="84"/>
      <c r="HRC37" s="84"/>
      <c r="HRD37" s="84"/>
      <c r="HRE37" s="84"/>
      <c r="HRF37" s="84"/>
      <c r="HRG37" s="84"/>
      <c r="HRH37" s="84"/>
      <c r="HRI37" s="84"/>
      <c r="HRJ37" s="84"/>
      <c r="HRK37" s="84"/>
      <c r="HRL37" s="84"/>
      <c r="HRM37" s="84"/>
      <c r="HRN37" s="84"/>
      <c r="HRO37" s="84"/>
      <c r="HRP37" s="84"/>
      <c r="HRQ37" s="84"/>
      <c r="HRR37" s="84"/>
      <c r="HRS37" s="84"/>
      <c r="HRT37" s="84"/>
      <c r="HRU37" s="84"/>
      <c r="HRV37" s="84"/>
      <c r="HRW37" s="84"/>
      <c r="HRX37" s="84"/>
      <c r="HRY37" s="84"/>
      <c r="HRZ37" s="84"/>
      <c r="HSA37" s="84"/>
      <c r="HSB37" s="84"/>
      <c r="HSC37" s="84"/>
      <c r="HSD37" s="84"/>
      <c r="HSE37" s="84"/>
      <c r="HSF37" s="84"/>
      <c r="HSG37" s="84"/>
      <c r="HSH37" s="84"/>
      <c r="HSI37" s="84"/>
      <c r="HSJ37" s="84"/>
      <c r="HSK37" s="84"/>
      <c r="HSL37" s="84"/>
      <c r="HSM37" s="84"/>
      <c r="HSN37" s="84"/>
      <c r="HSO37" s="84"/>
      <c r="HSP37" s="84"/>
      <c r="HSQ37" s="84"/>
      <c r="HSR37" s="84"/>
      <c r="HSS37" s="84"/>
      <c r="HST37" s="84"/>
      <c r="HSU37" s="84"/>
      <c r="HSV37" s="84"/>
      <c r="HSW37" s="84"/>
      <c r="HSX37" s="84"/>
      <c r="HSY37" s="84"/>
      <c r="HSZ37" s="84"/>
      <c r="HTA37" s="84"/>
      <c r="HTB37" s="84"/>
      <c r="HTC37" s="84"/>
      <c r="HTD37" s="84"/>
      <c r="HTE37" s="84"/>
      <c r="HTF37" s="84"/>
      <c r="HTG37" s="84"/>
      <c r="HTH37" s="84"/>
      <c r="HTI37" s="84"/>
      <c r="HTJ37" s="84"/>
      <c r="HTK37" s="84"/>
      <c r="HTL37" s="84"/>
      <c r="HTM37" s="84"/>
      <c r="HTN37" s="84"/>
      <c r="HTO37" s="84"/>
      <c r="HTP37" s="84"/>
      <c r="HTQ37" s="84"/>
      <c r="HTR37" s="84"/>
      <c r="HTS37" s="84"/>
      <c r="HTT37" s="84"/>
      <c r="HTU37" s="84"/>
      <c r="HTV37" s="84"/>
      <c r="HTW37" s="84"/>
      <c r="HTX37" s="84"/>
      <c r="HTY37" s="84"/>
      <c r="HTZ37" s="84"/>
      <c r="HUA37" s="84"/>
      <c r="HUB37" s="84"/>
      <c r="HUC37" s="84"/>
      <c r="HUD37" s="84"/>
      <c r="HUE37" s="84"/>
      <c r="HUF37" s="84"/>
      <c r="HUG37" s="84"/>
      <c r="HUH37" s="84"/>
      <c r="HUI37" s="84"/>
      <c r="HUJ37" s="84"/>
      <c r="HUK37" s="84"/>
      <c r="HUL37" s="84"/>
      <c r="HUM37" s="84"/>
      <c r="HUN37" s="84"/>
      <c r="HUO37" s="84"/>
      <c r="HUP37" s="84"/>
      <c r="HUQ37" s="84"/>
      <c r="HUR37" s="84"/>
      <c r="HUS37" s="84"/>
      <c r="HUT37" s="84"/>
      <c r="HUU37" s="84"/>
      <c r="HUV37" s="84"/>
      <c r="HUW37" s="84"/>
      <c r="HUX37" s="84"/>
      <c r="HUY37" s="84"/>
      <c r="HUZ37" s="84"/>
      <c r="HVA37" s="84"/>
      <c r="HVB37" s="84"/>
      <c r="HVC37" s="84"/>
      <c r="HVD37" s="84"/>
      <c r="HVE37" s="84"/>
      <c r="HVF37" s="84"/>
      <c r="HVG37" s="84"/>
      <c r="HVH37" s="84"/>
      <c r="HVI37" s="84"/>
      <c r="HVJ37" s="84"/>
      <c r="HVK37" s="84"/>
      <c r="HVL37" s="84"/>
      <c r="HVM37" s="84"/>
      <c r="HVN37" s="84"/>
      <c r="HVO37" s="84"/>
      <c r="HVP37" s="84"/>
      <c r="HVQ37" s="84"/>
      <c r="HVR37" s="84"/>
      <c r="HVS37" s="84"/>
      <c r="HVT37" s="84"/>
      <c r="HVU37" s="84"/>
      <c r="HVV37" s="84"/>
      <c r="HVW37" s="84"/>
      <c r="HVX37" s="84"/>
      <c r="HVY37" s="84"/>
      <c r="HVZ37" s="84"/>
      <c r="HWA37" s="84"/>
      <c r="HWB37" s="84"/>
      <c r="HWC37" s="84"/>
      <c r="HWD37" s="84"/>
      <c r="HWE37" s="84"/>
      <c r="HWF37" s="84"/>
      <c r="HWG37" s="84"/>
      <c r="HWH37" s="84"/>
      <c r="HWI37" s="84"/>
      <c r="HWJ37" s="84"/>
      <c r="HWK37" s="84"/>
      <c r="HWL37" s="84"/>
      <c r="HWM37" s="84"/>
      <c r="HWN37" s="84"/>
      <c r="HWO37" s="84"/>
      <c r="HWP37" s="84"/>
      <c r="HWQ37" s="84"/>
      <c r="HWR37" s="84"/>
      <c r="HWS37" s="84"/>
      <c r="HWT37" s="84"/>
      <c r="HWU37" s="84"/>
      <c r="HWV37" s="84"/>
      <c r="HWW37" s="84"/>
      <c r="HWX37" s="84"/>
      <c r="HWY37" s="84"/>
      <c r="HWZ37" s="84"/>
      <c r="HXA37" s="84"/>
      <c r="HXB37" s="84"/>
      <c r="HXC37" s="84"/>
      <c r="HXD37" s="84"/>
      <c r="HXE37" s="84"/>
      <c r="HXF37" s="84"/>
      <c r="HXG37" s="84"/>
      <c r="HXH37" s="84"/>
      <c r="HXI37" s="84"/>
      <c r="HXJ37" s="84"/>
      <c r="HXK37" s="84"/>
      <c r="HXL37" s="84"/>
      <c r="HXM37" s="84"/>
      <c r="HXN37" s="84"/>
      <c r="HXO37" s="84"/>
      <c r="HXP37" s="84"/>
      <c r="HXQ37" s="84"/>
      <c r="HXR37" s="84"/>
      <c r="HXS37" s="84"/>
      <c r="HXT37" s="84"/>
      <c r="HXU37" s="84"/>
      <c r="HXV37" s="84"/>
      <c r="HXW37" s="84"/>
      <c r="HXX37" s="84"/>
      <c r="HXY37" s="84"/>
      <c r="HXZ37" s="84"/>
      <c r="HYA37" s="84"/>
      <c r="HYB37" s="84"/>
      <c r="HYC37" s="84"/>
      <c r="HYD37" s="84"/>
      <c r="HYE37" s="84"/>
      <c r="HYF37" s="84"/>
      <c r="HYG37" s="84"/>
      <c r="HYH37" s="84"/>
      <c r="HYI37" s="84"/>
      <c r="HYJ37" s="84"/>
      <c r="HYK37" s="84"/>
      <c r="HYL37" s="84"/>
      <c r="HYM37" s="84"/>
      <c r="HYN37" s="84"/>
      <c r="HYO37" s="84"/>
      <c r="HYP37" s="84"/>
      <c r="HYQ37" s="84"/>
      <c r="HYR37" s="84"/>
      <c r="HYS37" s="84"/>
      <c r="HYT37" s="84"/>
      <c r="HYU37" s="84"/>
      <c r="HYV37" s="84"/>
      <c r="HYW37" s="84"/>
      <c r="HYX37" s="84"/>
      <c r="HYY37" s="84"/>
      <c r="HYZ37" s="84"/>
      <c r="HZA37" s="84"/>
      <c r="HZB37" s="84"/>
      <c r="HZC37" s="84"/>
      <c r="HZD37" s="84"/>
      <c r="HZE37" s="84"/>
      <c r="HZF37" s="84"/>
      <c r="HZG37" s="84"/>
      <c r="HZH37" s="84"/>
      <c r="HZI37" s="84"/>
      <c r="HZJ37" s="84"/>
      <c r="HZK37" s="84"/>
      <c r="HZL37" s="84"/>
      <c r="HZM37" s="84"/>
      <c r="HZN37" s="84"/>
      <c r="HZO37" s="84"/>
      <c r="HZP37" s="84"/>
      <c r="HZQ37" s="84"/>
      <c r="HZR37" s="84"/>
      <c r="HZS37" s="84"/>
      <c r="HZT37" s="84"/>
      <c r="HZU37" s="84"/>
      <c r="HZV37" s="84"/>
      <c r="HZW37" s="84"/>
      <c r="HZX37" s="84"/>
      <c r="HZY37" s="84"/>
      <c r="HZZ37" s="84"/>
      <c r="IAA37" s="84"/>
      <c r="IAB37" s="84"/>
      <c r="IAC37" s="84"/>
      <c r="IAD37" s="84"/>
      <c r="IAE37" s="84"/>
      <c r="IAF37" s="84"/>
      <c r="IAG37" s="84"/>
      <c r="IAH37" s="84"/>
      <c r="IAI37" s="84"/>
      <c r="IAJ37" s="84"/>
      <c r="IAK37" s="84"/>
      <c r="IAL37" s="84"/>
      <c r="IAM37" s="84"/>
      <c r="IAN37" s="84"/>
      <c r="IAO37" s="84"/>
      <c r="IAP37" s="84"/>
      <c r="IAQ37" s="84"/>
      <c r="IAR37" s="84"/>
      <c r="IAS37" s="84"/>
      <c r="IAT37" s="84"/>
      <c r="IAU37" s="84"/>
      <c r="IAV37" s="84"/>
      <c r="IAW37" s="84"/>
      <c r="IAX37" s="84"/>
      <c r="IAY37" s="84"/>
      <c r="IAZ37" s="84"/>
      <c r="IBA37" s="84"/>
      <c r="IBB37" s="84"/>
      <c r="IBC37" s="84"/>
      <c r="IBD37" s="84"/>
      <c r="IBE37" s="84"/>
      <c r="IBF37" s="84"/>
      <c r="IBG37" s="84"/>
      <c r="IBH37" s="84"/>
      <c r="IBI37" s="84"/>
      <c r="IBJ37" s="84"/>
      <c r="IBK37" s="84"/>
      <c r="IBL37" s="84"/>
      <c r="IBM37" s="84"/>
      <c r="IBN37" s="84"/>
      <c r="IBO37" s="84"/>
      <c r="IBP37" s="84"/>
      <c r="IBQ37" s="84"/>
      <c r="IBR37" s="84"/>
      <c r="IBS37" s="84"/>
      <c r="IBT37" s="84"/>
      <c r="IBU37" s="84"/>
      <c r="IBV37" s="84"/>
      <c r="IBW37" s="84"/>
      <c r="IBX37" s="84"/>
      <c r="IBY37" s="84"/>
      <c r="IBZ37" s="84"/>
      <c r="ICA37" s="84"/>
      <c r="ICB37" s="84"/>
      <c r="ICC37" s="84"/>
      <c r="ICD37" s="84"/>
      <c r="ICE37" s="84"/>
      <c r="ICF37" s="84"/>
      <c r="ICG37" s="84"/>
      <c r="ICH37" s="84"/>
      <c r="ICI37" s="84"/>
      <c r="ICJ37" s="84"/>
      <c r="ICK37" s="84"/>
      <c r="ICL37" s="84"/>
      <c r="ICM37" s="84"/>
      <c r="ICN37" s="84"/>
      <c r="ICO37" s="84"/>
      <c r="ICP37" s="84"/>
      <c r="ICQ37" s="84"/>
      <c r="ICR37" s="84"/>
      <c r="ICS37" s="84"/>
      <c r="ICT37" s="84"/>
      <c r="ICU37" s="84"/>
      <c r="ICV37" s="84"/>
      <c r="ICW37" s="84"/>
      <c r="ICX37" s="84"/>
      <c r="ICY37" s="84"/>
      <c r="ICZ37" s="84"/>
      <c r="IDA37" s="84"/>
      <c r="IDB37" s="84"/>
      <c r="IDC37" s="84"/>
      <c r="IDD37" s="84"/>
      <c r="IDE37" s="84"/>
      <c r="IDF37" s="84"/>
      <c r="IDG37" s="84"/>
      <c r="IDH37" s="84"/>
      <c r="IDI37" s="84"/>
      <c r="IDJ37" s="84"/>
      <c r="IDK37" s="84"/>
      <c r="IDL37" s="84"/>
      <c r="IDM37" s="84"/>
      <c r="IDN37" s="84"/>
      <c r="IDO37" s="84"/>
      <c r="IDP37" s="84"/>
      <c r="IDQ37" s="84"/>
      <c r="IDR37" s="84"/>
      <c r="IDS37" s="84"/>
      <c r="IDT37" s="84"/>
      <c r="IDU37" s="84"/>
      <c r="IDV37" s="84"/>
      <c r="IDW37" s="84"/>
      <c r="IDX37" s="84"/>
      <c r="IDY37" s="84"/>
      <c r="IDZ37" s="84"/>
      <c r="IEA37" s="84"/>
      <c r="IEB37" s="84"/>
      <c r="IEC37" s="84"/>
      <c r="IED37" s="84"/>
      <c r="IEE37" s="84"/>
      <c r="IEF37" s="84"/>
      <c r="IEG37" s="84"/>
      <c r="IEH37" s="84"/>
      <c r="IEI37" s="84"/>
      <c r="IEJ37" s="84"/>
      <c r="IEK37" s="84"/>
      <c r="IEL37" s="84"/>
      <c r="IEM37" s="84"/>
      <c r="IEN37" s="84"/>
      <c r="IEO37" s="84"/>
      <c r="IEP37" s="84"/>
      <c r="IEQ37" s="84"/>
      <c r="IER37" s="84"/>
      <c r="IES37" s="84"/>
      <c r="IET37" s="84"/>
      <c r="IEU37" s="84"/>
      <c r="IEV37" s="84"/>
      <c r="IEW37" s="84"/>
      <c r="IEX37" s="84"/>
      <c r="IEY37" s="84"/>
      <c r="IEZ37" s="84"/>
      <c r="IFA37" s="84"/>
      <c r="IFB37" s="84"/>
      <c r="IFC37" s="84"/>
      <c r="IFD37" s="84"/>
      <c r="IFE37" s="84"/>
      <c r="IFF37" s="84"/>
      <c r="IFG37" s="84"/>
      <c r="IFH37" s="84"/>
      <c r="IFI37" s="84"/>
      <c r="IFJ37" s="84"/>
      <c r="IFK37" s="84"/>
      <c r="IFL37" s="84"/>
      <c r="IFM37" s="84"/>
      <c r="IFN37" s="84"/>
      <c r="IFO37" s="84"/>
      <c r="IFP37" s="84"/>
      <c r="IFQ37" s="84"/>
      <c r="IFR37" s="84"/>
      <c r="IFS37" s="84"/>
      <c r="IFT37" s="84"/>
      <c r="IFU37" s="84"/>
      <c r="IFV37" s="84"/>
      <c r="IFW37" s="84"/>
      <c r="IFX37" s="84"/>
      <c r="IFY37" s="84"/>
      <c r="IFZ37" s="84"/>
      <c r="IGA37" s="84"/>
      <c r="IGB37" s="84"/>
      <c r="IGC37" s="84"/>
      <c r="IGD37" s="84"/>
      <c r="IGE37" s="84"/>
      <c r="IGF37" s="84"/>
      <c r="IGG37" s="84"/>
      <c r="IGH37" s="84"/>
      <c r="IGI37" s="84"/>
      <c r="IGJ37" s="84"/>
      <c r="IGK37" s="84"/>
      <c r="IGL37" s="84"/>
      <c r="IGM37" s="84"/>
      <c r="IGN37" s="84"/>
      <c r="IGO37" s="84"/>
      <c r="IGP37" s="84"/>
      <c r="IGQ37" s="84"/>
      <c r="IGR37" s="84"/>
      <c r="IGS37" s="84"/>
      <c r="IGT37" s="84"/>
      <c r="IGU37" s="84"/>
      <c r="IGV37" s="84"/>
      <c r="IGW37" s="84"/>
      <c r="IGX37" s="84"/>
      <c r="IGY37" s="84"/>
      <c r="IGZ37" s="84"/>
      <c r="IHA37" s="84"/>
      <c r="IHB37" s="84"/>
      <c r="IHC37" s="84"/>
      <c r="IHD37" s="84"/>
      <c r="IHE37" s="84"/>
      <c r="IHF37" s="84"/>
      <c r="IHG37" s="84"/>
      <c r="IHH37" s="84"/>
      <c r="IHI37" s="84"/>
      <c r="IHJ37" s="84"/>
      <c r="IHK37" s="84"/>
      <c r="IHL37" s="84"/>
      <c r="IHM37" s="84"/>
      <c r="IHN37" s="84"/>
      <c r="IHO37" s="84"/>
      <c r="IHP37" s="84"/>
      <c r="IHQ37" s="84"/>
      <c r="IHR37" s="84"/>
      <c r="IHS37" s="84"/>
      <c r="IHT37" s="84"/>
      <c r="IHU37" s="84"/>
      <c r="IHV37" s="84"/>
      <c r="IHW37" s="84"/>
      <c r="IHX37" s="84"/>
      <c r="IHY37" s="84"/>
      <c r="IHZ37" s="84"/>
      <c r="IIA37" s="84"/>
      <c r="IIB37" s="84"/>
      <c r="IIC37" s="84"/>
      <c r="IID37" s="84"/>
      <c r="IIE37" s="84"/>
      <c r="IIF37" s="84"/>
      <c r="IIG37" s="84"/>
      <c r="IIH37" s="84"/>
      <c r="III37" s="84"/>
      <c r="IIJ37" s="84"/>
      <c r="IIK37" s="84"/>
      <c r="IIL37" s="84"/>
      <c r="IIM37" s="84"/>
      <c r="IIN37" s="84"/>
      <c r="IIO37" s="84"/>
      <c r="IIP37" s="84"/>
      <c r="IIQ37" s="84"/>
      <c r="IIR37" s="84"/>
      <c r="IIS37" s="84"/>
      <c r="IIT37" s="84"/>
      <c r="IIU37" s="84"/>
      <c r="IIV37" s="84"/>
      <c r="IIW37" s="84"/>
      <c r="IIX37" s="84"/>
      <c r="IIY37" s="84"/>
      <c r="IIZ37" s="84"/>
      <c r="IJA37" s="84"/>
      <c r="IJB37" s="84"/>
      <c r="IJC37" s="84"/>
      <c r="IJD37" s="84"/>
      <c r="IJE37" s="84"/>
      <c r="IJF37" s="84"/>
      <c r="IJG37" s="84"/>
      <c r="IJH37" s="84"/>
      <c r="IJI37" s="84"/>
      <c r="IJJ37" s="84"/>
      <c r="IJK37" s="84"/>
      <c r="IJL37" s="84"/>
      <c r="IJM37" s="84"/>
      <c r="IJN37" s="84"/>
      <c r="IJO37" s="84"/>
      <c r="IJP37" s="84"/>
      <c r="IJQ37" s="84"/>
      <c r="IJR37" s="84"/>
      <c r="IJS37" s="84"/>
      <c r="IJT37" s="84"/>
      <c r="IJU37" s="84"/>
      <c r="IJV37" s="84"/>
      <c r="IJW37" s="84"/>
      <c r="IJX37" s="84"/>
      <c r="IJY37" s="84"/>
      <c r="IJZ37" s="84"/>
      <c r="IKA37" s="84"/>
      <c r="IKB37" s="84"/>
      <c r="IKC37" s="84"/>
      <c r="IKD37" s="84"/>
      <c r="IKE37" s="84"/>
      <c r="IKF37" s="84"/>
      <c r="IKG37" s="84"/>
      <c r="IKH37" s="84"/>
      <c r="IKI37" s="84"/>
      <c r="IKJ37" s="84"/>
      <c r="IKK37" s="84"/>
      <c r="IKL37" s="84"/>
      <c r="IKM37" s="84"/>
      <c r="IKN37" s="84"/>
      <c r="IKO37" s="84"/>
      <c r="IKP37" s="84"/>
      <c r="IKQ37" s="84"/>
      <c r="IKR37" s="84"/>
      <c r="IKS37" s="84"/>
      <c r="IKT37" s="84"/>
      <c r="IKU37" s="84"/>
      <c r="IKV37" s="84"/>
      <c r="IKW37" s="84"/>
      <c r="IKX37" s="84"/>
      <c r="IKY37" s="84"/>
      <c r="IKZ37" s="84"/>
      <c r="ILA37" s="84"/>
      <c r="ILB37" s="84"/>
      <c r="ILC37" s="84"/>
      <c r="ILD37" s="84"/>
      <c r="ILE37" s="84"/>
      <c r="ILF37" s="84"/>
      <c r="ILG37" s="84"/>
      <c r="ILH37" s="84"/>
      <c r="ILI37" s="84"/>
      <c r="ILJ37" s="84"/>
      <c r="ILK37" s="84"/>
      <c r="ILL37" s="84"/>
      <c r="ILM37" s="84"/>
      <c r="ILN37" s="84"/>
      <c r="ILO37" s="84"/>
      <c r="ILP37" s="84"/>
      <c r="ILQ37" s="84"/>
      <c r="ILR37" s="84"/>
      <c r="ILS37" s="84"/>
      <c r="ILT37" s="84"/>
      <c r="ILU37" s="84"/>
      <c r="ILV37" s="84"/>
      <c r="ILW37" s="84"/>
      <c r="ILX37" s="84"/>
      <c r="ILY37" s="84"/>
      <c r="ILZ37" s="84"/>
      <c r="IMA37" s="84"/>
      <c r="IMB37" s="84"/>
      <c r="IMC37" s="84"/>
      <c r="IMD37" s="84"/>
      <c r="IME37" s="84"/>
      <c r="IMF37" s="84"/>
      <c r="IMG37" s="84"/>
      <c r="IMH37" s="84"/>
      <c r="IMI37" s="84"/>
      <c r="IMJ37" s="84"/>
      <c r="IMK37" s="84"/>
      <c r="IML37" s="84"/>
      <c r="IMM37" s="84"/>
      <c r="IMN37" s="84"/>
      <c r="IMO37" s="84"/>
      <c r="IMP37" s="84"/>
      <c r="IMQ37" s="84"/>
      <c r="IMR37" s="84"/>
      <c r="IMS37" s="84"/>
      <c r="IMT37" s="84"/>
      <c r="IMU37" s="84"/>
      <c r="IMV37" s="84"/>
      <c r="IMW37" s="84"/>
      <c r="IMX37" s="84"/>
      <c r="IMY37" s="84"/>
      <c r="IMZ37" s="84"/>
      <c r="INA37" s="84"/>
      <c r="INB37" s="84"/>
      <c r="INC37" s="84"/>
      <c r="IND37" s="84"/>
      <c r="INE37" s="84"/>
      <c r="INF37" s="84"/>
      <c r="ING37" s="84"/>
      <c r="INH37" s="84"/>
      <c r="INI37" s="84"/>
      <c r="INJ37" s="84"/>
      <c r="INK37" s="84"/>
      <c r="INL37" s="84"/>
      <c r="INM37" s="84"/>
      <c r="INN37" s="84"/>
      <c r="INO37" s="84"/>
      <c r="INP37" s="84"/>
      <c r="INQ37" s="84"/>
      <c r="INR37" s="84"/>
      <c r="INS37" s="84"/>
      <c r="INT37" s="84"/>
      <c r="INU37" s="84"/>
      <c r="INV37" s="84"/>
      <c r="INW37" s="84"/>
      <c r="INX37" s="84"/>
      <c r="INY37" s="84"/>
      <c r="INZ37" s="84"/>
      <c r="IOA37" s="84"/>
      <c r="IOB37" s="84"/>
      <c r="IOC37" s="84"/>
      <c r="IOD37" s="84"/>
      <c r="IOE37" s="84"/>
      <c r="IOF37" s="84"/>
      <c r="IOG37" s="84"/>
      <c r="IOH37" s="84"/>
      <c r="IOI37" s="84"/>
      <c r="IOJ37" s="84"/>
      <c r="IOK37" s="84"/>
      <c r="IOL37" s="84"/>
      <c r="IOM37" s="84"/>
      <c r="ION37" s="84"/>
      <c r="IOO37" s="84"/>
      <c r="IOP37" s="84"/>
      <c r="IOQ37" s="84"/>
      <c r="IOR37" s="84"/>
      <c r="IOS37" s="84"/>
      <c r="IOT37" s="84"/>
      <c r="IOU37" s="84"/>
      <c r="IOV37" s="84"/>
      <c r="IOW37" s="84"/>
      <c r="IOX37" s="84"/>
      <c r="IOY37" s="84"/>
      <c r="IOZ37" s="84"/>
      <c r="IPA37" s="84"/>
      <c r="IPB37" s="84"/>
      <c r="IPC37" s="84"/>
      <c r="IPD37" s="84"/>
      <c r="IPE37" s="84"/>
      <c r="IPF37" s="84"/>
      <c r="IPG37" s="84"/>
      <c r="IPH37" s="84"/>
      <c r="IPI37" s="84"/>
      <c r="IPJ37" s="84"/>
      <c r="IPK37" s="84"/>
      <c r="IPL37" s="84"/>
      <c r="IPM37" s="84"/>
      <c r="IPN37" s="84"/>
      <c r="IPO37" s="84"/>
      <c r="IPP37" s="84"/>
      <c r="IPQ37" s="84"/>
      <c r="IPR37" s="84"/>
      <c r="IPS37" s="84"/>
      <c r="IPT37" s="84"/>
      <c r="IPU37" s="84"/>
      <c r="IPV37" s="84"/>
      <c r="IPW37" s="84"/>
      <c r="IPX37" s="84"/>
      <c r="IPY37" s="84"/>
      <c r="IPZ37" s="84"/>
      <c r="IQA37" s="84"/>
      <c r="IQB37" s="84"/>
      <c r="IQC37" s="84"/>
      <c r="IQD37" s="84"/>
      <c r="IQE37" s="84"/>
      <c r="IQF37" s="84"/>
      <c r="IQG37" s="84"/>
      <c r="IQH37" s="84"/>
      <c r="IQI37" s="84"/>
      <c r="IQJ37" s="84"/>
      <c r="IQK37" s="84"/>
      <c r="IQL37" s="84"/>
      <c r="IQM37" s="84"/>
      <c r="IQN37" s="84"/>
      <c r="IQO37" s="84"/>
      <c r="IQP37" s="84"/>
      <c r="IQQ37" s="84"/>
      <c r="IQR37" s="84"/>
      <c r="IQS37" s="84"/>
      <c r="IQT37" s="84"/>
      <c r="IQU37" s="84"/>
      <c r="IQV37" s="84"/>
      <c r="IQW37" s="84"/>
      <c r="IQX37" s="84"/>
      <c r="IQY37" s="84"/>
      <c r="IQZ37" s="84"/>
      <c r="IRA37" s="84"/>
      <c r="IRB37" s="84"/>
      <c r="IRC37" s="84"/>
      <c r="IRD37" s="84"/>
      <c r="IRE37" s="84"/>
      <c r="IRF37" s="84"/>
      <c r="IRG37" s="84"/>
      <c r="IRH37" s="84"/>
      <c r="IRI37" s="84"/>
      <c r="IRJ37" s="84"/>
      <c r="IRK37" s="84"/>
      <c r="IRL37" s="84"/>
      <c r="IRM37" s="84"/>
      <c r="IRN37" s="84"/>
      <c r="IRO37" s="84"/>
      <c r="IRP37" s="84"/>
      <c r="IRQ37" s="84"/>
      <c r="IRR37" s="84"/>
      <c r="IRS37" s="84"/>
      <c r="IRT37" s="84"/>
      <c r="IRU37" s="84"/>
      <c r="IRV37" s="84"/>
      <c r="IRW37" s="84"/>
      <c r="IRX37" s="84"/>
      <c r="IRY37" s="84"/>
      <c r="IRZ37" s="84"/>
      <c r="ISA37" s="84"/>
      <c r="ISB37" s="84"/>
      <c r="ISC37" s="84"/>
      <c r="ISD37" s="84"/>
      <c r="ISE37" s="84"/>
      <c r="ISF37" s="84"/>
      <c r="ISG37" s="84"/>
      <c r="ISH37" s="84"/>
      <c r="ISI37" s="84"/>
      <c r="ISJ37" s="84"/>
      <c r="ISK37" s="84"/>
      <c r="ISL37" s="84"/>
      <c r="ISM37" s="84"/>
      <c r="ISN37" s="84"/>
      <c r="ISO37" s="84"/>
      <c r="ISP37" s="84"/>
      <c r="ISQ37" s="84"/>
      <c r="ISR37" s="84"/>
      <c r="ISS37" s="84"/>
      <c r="IST37" s="84"/>
      <c r="ISU37" s="84"/>
      <c r="ISV37" s="84"/>
      <c r="ISW37" s="84"/>
      <c r="ISX37" s="84"/>
      <c r="ISY37" s="84"/>
      <c r="ISZ37" s="84"/>
      <c r="ITA37" s="84"/>
      <c r="ITB37" s="84"/>
      <c r="ITC37" s="84"/>
      <c r="ITD37" s="84"/>
      <c r="ITE37" s="84"/>
      <c r="ITF37" s="84"/>
      <c r="ITG37" s="84"/>
      <c r="ITH37" s="84"/>
      <c r="ITI37" s="84"/>
      <c r="ITJ37" s="84"/>
      <c r="ITK37" s="84"/>
      <c r="ITL37" s="84"/>
      <c r="ITM37" s="84"/>
      <c r="ITN37" s="84"/>
      <c r="ITO37" s="84"/>
      <c r="ITP37" s="84"/>
      <c r="ITQ37" s="84"/>
      <c r="ITR37" s="84"/>
      <c r="ITS37" s="84"/>
      <c r="ITT37" s="84"/>
      <c r="ITU37" s="84"/>
      <c r="ITV37" s="84"/>
      <c r="ITW37" s="84"/>
      <c r="ITX37" s="84"/>
      <c r="ITY37" s="84"/>
      <c r="ITZ37" s="84"/>
      <c r="IUA37" s="84"/>
      <c r="IUB37" s="84"/>
      <c r="IUC37" s="84"/>
      <c r="IUD37" s="84"/>
      <c r="IUE37" s="84"/>
      <c r="IUF37" s="84"/>
      <c r="IUG37" s="84"/>
      <c r="IUH37" s="84"/>
      <c r="IUI37" s="84"/>
      <c r="IUJ37" s="84"/>
      <c r="IUK37" s="84"/>
      <c r="IUL37" s="84"/>
      <c r="IUM37" s="84"/>
      <c r="IUN37" s="84"/>
      <c r="IUO37" s="84"/>
      <c r="IUP37" s="84"/>
      <c r="IUQ37" s="84"/>
      <c r="IUR37" s="84"/>
      <c r="IUS37" s="84"/>
      <c r="IUT37" s="84"/>
      <c r="IUU37" s="84"/>
      <c r="IUV37" s="84"/>
      <c r="IUW37" s="84"/>
      <c r="IUX37" s="84"/>
      <c r="IUY37" s="84"/>
      <c r="IUZ37" s="84"/>
      <c r="IVA37" s="84"/>
      <c r="IVB37" s="84"/>
      <c r="IVC37" s="84"/>
      <c r="IVD37" s="84"/>
      <c r="IVE37" s="84"/>
      <c r="IVF37" s="84"/>
      <c r="IVG37" s="84"/>
      <c r="IVH37" s="84"/>
      <c r="IVI37" s="84"/>
      <c r="IVJ37" s="84"/>
      <c r="IVK37" s="84"/>
      <c r="IVL37" s="84"/>
      <c r="IVM37" s="84"/>
      <c r="IVN37" s="84"/>
      <c r="IVO37" s="84"/>
      <c r="IVP37" s="84"/>
      <c r="IVQ37" s="84"/>
      <c r="IVR37" s="84"/>
      <c r="IVS37" s="84"/>
      <c r="IVT37" s="84"/>
      <c r="IVU37" s="84"/>
      <c r="IVV37" s="84"/>
      <c r="IVW37" s="84"/>
      <c r="IVX37" s="84"/>
      <c r="IVY37" s="84"/>
      <c r="IVZ37" s="84"/>
      <c r="IWA37" s="84"/>
      <c r="IWB37" s="84"/>
      <c r="IWC37" s="84"/>
      <c r="IWD37" s="84"/>
      <c r="IWE37" s="84"/>
      <c r="IWF37" s="84"/>
      <c r="IWG37" s="84"/>
      <c r="IWH37" s="84"/>
      <c r="IWI37" s="84"/>
      <c r="IWJ37" s="84"/>
      <c r="IWK37" s="84"/>
      <c r="IWL37" s="84"/>
      <c r="IWM37" s="84"/>
      <c r="IWN37" s="84"/>
      <c r="IWO37" s="84"/>
      <c r="IWP37" s="84"/>
      <c r="IWQ37" s="84"/>
      <c r="IWR37" s="84"/>
      <c r="IWS37" s="84"/>
      <c r="IWT37" s="84"/>
      <c r="IWU37" s="84"/>
      <c r="IWV37" s="84"/>
      <c r="IWW37" s="84"/>
      <c r="IWX37" s="84"/>
      <c r="IWY37" s="84"/>
      <c r="IWZ37" s="84"/>
      <c r="IXA37" s="84"/>
      <c r="IXB37" s="84"/>
      <c r="IXC37" s="84"/>
      <c r="IXD37" s="84"/>
      <c r="IXE37" s="84"/>
      <c r="IXF37" s="84"/>
      <c r="IXG37" s="84"/>
      <c r="IXH37" s="84"/>
      <c r="IXI37" s="84"/>
      <c r="IXJ37" s="84"/>
      <c r="IXK37" s="84"/>
      <c r="IXL37" s="84"/>
      <c r="IXM37" s="84"/>
      <c r="IXN37" s="84"/>
      <c r="IXO37" s="84"/>
      <c r="IXP37" s="84"/>
      <c r="IXQ37" s="84"/>
      <c r="IXR37" s="84"/>
      <c r="IXS37" s="84"/>
      <c r="IXT37" s="84"/>
      <c r="IXU37" s="84"/>
      <c r="IXV37" s="84"/>
      <c r="IXW37" s="84"/>
      <c r="IXX37" s="84"/>
      <c r="IXY37" s="84"/>
      <c r="IXZ37" s="84"/>
      <c r="IYA37" s="84"/>
      <c r="IYB37" s="84"/>
      <c r="IYC37" s="84"/>
      <c r="IYD37" s="84"/>
      <c r="IYE37" s="84"/>
      <c r="IYF37" s="84"/>
      <c r="IYG37" s="84"/>
      <c r="IYH37" s="84"/>
      <c r="IYI37" s="84"/>
      <c r="IYJ37" s="84"/>
      <c r="IYK37" s="84"/>
      <c r="IYL37" s="84"/>
      <c r="IYM37" s="84"/>
      <c r="IYN37" s="84"/>
      <c r="IYO37" s="84"/>
      <c r="IYP37" s="84"/>
      <c r="IYQ37" s="84"/>
      <c r="IYR37" s="84"/>
      <c r="IYS37" s="84"/>
      <c r="IYT37" s="84"/>
      <c r="IYU37" s="84"/>
      <c r="IYV37" s="84"/>
      <c r="IYW37" s="84"/>
      <c r="IYX37" s="84"/>
      <c r="IYY37" s="84"/>
      <c r="IYZ37" s="84"/>
      <c r="IZA37" s="84"/>
      <c r="IZB37" s="84"/>
      <c r="IZC37" s="84"/>
      <c r="IZD37" s="84"/>
      <c r="IZE37" s="84"/>
      <c r="IZF37" s="84"/>
      <c r="IZG37" s="84"/>
      <c r="IZH37" s="84"/>
      <c r="IZI37" s="84"/>
      <c r="IZJ37" s="84"/>
      <c r="IZK37" s="84"/>
      <c r="IZL37" s="84"/>
      <c r="IZM37" s="84"/>
      <c r="IZN37" s="84"/>
      <c r="IZO37" s="84"/>
      <c r="IZP37" s="84"/>
      <c r="IZQ37" s="84"/>
      <c r="IZR37" s="84"/>
      <c r="IZS37" s="84"/>
      <c r="IZT37" s="84"/>
      <c r="IZU37" s="84"/>
      <c r="IZV37" s="84"/>
      <c r="IZW37" s="84"/>
      <c r="IZX37" s="84"/>
      <c r="IZY37" s="84"/>
      <c r="IZZ37" s="84"/>
      <c r="JAA37" s="84"/>
      <c r="JAB37" s="84"/>
      <c r="JAC37" s="84"/>
      <c r="JAD37" s="84"/>
      <c r="JAE37" s="84"/>
      <c r="JAF37" s="84"/>
      <c r="JAG37" s="84"/>
      <c r="JAH37" s="84"/>
      <c r="JAI37" s="84"/>
      <c r="JAJ37" s="84"/>
      <c r="JAK37" s="84"/>
      <c r="JAL37" s="84"/>
      <c r="JAM37" s="84"/>
      <c r="JAN37" s="84"/>
      <c r="JAO37" s="84"/>
      <c r="JAP37" s="84"/>
      <c r="JAQ37" s="84"/>
      <c r="JAR37" s="84"/>
      <c r="JAS37" s="84"/>
      <c r="JAT37" s="84"/>
      <c r="JAU37" s="84"/>
      <c r="JAV37" s="84"/>
      <c r="JAW37" s="84"/>
      <c r="JAX37" s="84"/>
      <c r="JAY37" s="84"/>
      <c r="JAZ37" s="84"/>
      <c r="JBA37" s="84"/>
      <c r="JBB37" s="84"/>
      <c r="JBC37" s="84"/>
      <c r="JBD37" s="84"/>
      <c r="JBE37" s="84"/>
      <c r="JBF37" s="84"/>
      <c r="JBG37" s="84"/>
      <c r="JBH37" s="84"/>
      <c r="JBI37" s="84"/>
      <c r="JBJ37" s="84"/>
      <c r="JBK37" s="84"/>
      <c r="JBL37" s="84"/>
      <c r="JBM37" s="84"/>
      <c r="JBN37" s="84"/>
      <c r="JBO37" s="84"/>
      <c r="JBP37" s="84"/>
      <c r="JBQ37" s="84"/>
      <c r="JBR37" s="84"/>
      <c r="JBS37" s="84"/>
      <c r="JBT37" s="84"/>
      <c r="JBU37" s="84"/>
      <c r="JBV37" s="84"/>
      <c r="JBW37" s="84"/>
      <c r="JBX37" s="84"/>
      <c r="JBY37" s="84"/>
      <c r="JBZ37" s="84"/>
      <c r="JCA37" s="84"/>
      <c r="JCB37" s="84"/>
      <c r="JCC37" s="84"/>
      <c r="JCD37" s="84"/>
      <c r="JCE37" s="84"/>
      <c r="JCF37" s="84"/>
      <c r="JCG37" s="84"/>
      <c r="JCH37" s="84"/>
      <c r="JCI37" s="84"/>
      <c r="JCJ37" s="84"/>
      <c r="JCK37" s="84"/>
      <c r="JCL37" s="84"/>
      <c r="JCM37" s="84"/>
      <c r="JCN37" s="84"/>
      <c r="JCO37" s="84"/>
      <c r="JCP37" s="84"/>
      <c r="JCQ37" s="84"/>
      <c r="JCR37" s="84"/>
      <c r="JCS37" s="84"/>
      <c r="JCT37" s="84"/>
      <c r="JCU37" s="84"/>
      <c r="JCV37" s="84"/>
      <c r="JCW37" s="84"/>
      <c r="JCX37" s="84"/>
      <c r="JCY37" s="84"/>
      <c r="JCZ37" s="84"/>
      <c r="JDA37" s="84"/>
      <c r="JDB37" s="84"/>
      <c r="JDC37" s="84"/>
      <c r="JDD37" s="84"/>
      <c r="JDE37" s="84"/>
      <c r="JDF37" s="84"/>
      <c r="JDG37" s="84"/>
      <c r="JDH37" s="84"/>
      <c r="JDI37" s="84"/>
      <c r="JDJ37" s="84"/>
      <c r="JDK37" s="84"/>
      <c r="JDL37" s="84"/>
      <c r="JDM37" s="84"/>
      <c r="JDN37" s="84"/>
      <c r="JDO37" s="84"/>
      <c r="JDP37" s="84"/>
      <c r="JDQ37" s="84"/>
      <c r="JDR37" s="84"/>
      <c r="JDS37" s="84"/>
      <c r="JDT37" s="84"/>
      <c r="JDU37" s="84"/>
      <c r="JDV37" s="84"/>
      <c r="JDW37" s="84"/>
      <c r="JDX37" s="84"/>
      <c r="JDY37" s="84"/>
      <c r="JDZ37" s="84"/>
      <c r="JEA37" s="84"/>
      <c r="JEB37" s="84"/>
      <c r="JEC37" s="84"/>
      <c r="JED37" s="84"/>
      <c r="JEE37" s="84"/>
      <c r="JEF37" s="84"/>
      <c r="JEG37" s="84"/>
      <c r="JEH37" s="84"/>
      <c r="JEI37" s="84"/>
      <c r="JEJ37" s="84"/>
      <c r="JEK37" s="84"/>
      <c r="JEL37" s="84"/>
      <c r="JEM37" s="84"/>
      <c r="JEN37" s="84"/>
      <c r="JEO37" s="84"/>
      <c r="JEP37" s="84"/>
      <c r="JEQ37" s="84"/>
      <c r="JER37" s="84"/>
      <c r="JES37" s="84"/>
      <c r="JET37" s="84"/>
      <c r="JEU37" s="84"/>
      <c r="JEV37" s="84"/>
      <c r="JEW37" s="84"/>
      <c r="JEX37" s="84"/>
      <c r="JEY37" s="84"/>
      <c r="JEZ37" s="84"/>
      <c r="JFA37" s="84"/>
      <c r="JFB37" s="84"/>
      <c r="JFC37" s="84"/>
      <c r="JFD37" s="84"/>
      <c r="JFE37" s="84"/>
      <c r="JFF37" s="84"/>
      <c r="JFG37" s="84"/>
      <c r="JFH37" s="84"/>
      <c r="JFI37" s="84"/>
      <c r="JFJ37" s="84"/>
      <c r="JFK37" s="84"/>
      <c r="JFL37" s="84"/>
      <c r="JFM37" s="84"/>
      <c r="JFN37" s="84"/>
      <c r="JFO37" s="84"/>
      <c r="JFP37" s="84"/>
      <c r="JFQ37" s="84"/>
      <c r="JFR37" s="84"/>
      <c r="JFS37" s="84"/>
      <c r="JFT37" s="84"/>
      <c r="JFU37" s="84"/>
      <c r="JFV37" s="84"/>
      <c r="JFW37" s="84"/>
      <c r="JFX37" s="84"/>
      <c r="JFY37" s="84"/>
      <c r="JFZ37" s="84"/>
      <c r="JGA37" s="84"/>
      <c r="JGB37" s="84"/>
      <c r="JGC37" s="84"/>
      <c r="JGD37" s="84"/>
      <c r="JGE37" s="84"/>
      <c r="JGF37" s="84"/>
      <c r="JGG37" s="84"/>
      <c r="JGH37" s="84"/>
      <c r="JGI37" s="84"/>
      <c r="JGJ37" s="84"/>
      <c r="JGK37" s="84"/>
      <c r="JGL37" s="84"/>
      <c r="JGM37" s="84"/>
      <c r="JGN37" s="84"/>
      <c r="JGO37" s="84"/>
      <c r="JGP37" s="84"/>
      <c r="JGQ37" s="84"/>
      <c r="JGR37" s="84"/>
      <c r="JGS37" s="84"/>
      <c r="JGT37" s="84"/>
      <c r="JGU37" s="84"/>
      <c r="JGV37" s="84"/>
      <c r="JGW37" s="84"/>
      <c r="JGX37" s="84"/>
      <c r="JGY37" s="84"/>
      <c r="JGZ37" s="84"/>
      <c r="JHA37" s="84"/>
      <c r="JHB37" s="84"/>
      <c r="JHC37" s="84"/>
      <c r="JHD37" s="84"/>
      <c r="JHE37" s="84"/>
      <c r="JHF37" s="84"/>
      <c r="JHG37" s="84"/>
      <c r="JHH37" s="84"/>
      <c r="JHI37" s="84"/>
      <c r="JHJ37" s="84"/>
      <c r="JHK37" s="84"/>
      <c r="JHL37" s="84"/>
      <c r="JHM37" s="84"/>
      <c r="JHN37" s="84"/>
      <c r="JHO37" s="84"/>
      <c r="JHP37" s="84"/>
      <c r="JHQ37" s="84"/>
      <c r="JHR37" s="84"/>
      <c r="JHS37" s="84"/>
      <c r="JHT37" s="84"/>
      <c r="JHU37" s="84"/>
      <c r="JHV37" s="84"/>
      <c r="JHW37" s="84"/>
      <c r="JHX37" s="84"/>
      <c r="JHY37" s="84"/>
      <c r="JHZ37" s="84"/>
      <c r="JIA37" s="84"/>
      <c r="JIB37" s="84"/>
      <c r="JIC37" s="84"/>
      <c r="JID37" s="84"/>
      <c r="JIE37" s="84"/>
      <c r="JIF37" s="84"/>
      <c r="JIG37" s="84"/>
      <c r="JIH37" s="84"/>
      <c r="JII37" s="84"/>
      <c r="JIJ37" s="84"/>
      <c r="JIK37" s="84"/>
      <c r="JIL37" s="84"/>
      <c r="JIM37" s="84"/>
      <c r="JIN37" s="84"/>
      <c r="JIO37" s="84"/>
      <c r="JIP37" s="84"/>
      <c r="JIQ37" s="84"/>
      <c r="JIR37" s="84"/>
      <c r="JIS37" s="84"/>
      <c r="JIT37" s="84"/>
      <c r="JIU37" s="84"/>
      <c r="JIV37" s="84"/>
      <c r="JIW37" s="84"/>
      <c r="JIX37" s="84"/>
      <c r="JIY37" s="84"/>
      <c r="JIZ37" s="84"/>
      <c r="JJA37" s="84"/>
      <c r="JJB37" s="84"/>
      <c r="JJC37" s="84"/>
      <c r="JJD37" s="84"/>
      <c r="JJE37" s="84"/>
      <c r="JJF37" s="84"/>
      <c r="JJG37" s="84"/>
      <c r="JJH37" s="84"/>
      <c r="JJI37" s="84"/>
      <c r="JJJ37" s="84"/>
      <c r="JJK37" s="84"/>
      <c r="JJL37" s="84"/>
      <c r="JJM37" s="84"/>
      <c r="JJN37" s="84"/>
      <c r="JJO37" s="84"/>
      <c r="JJP37" s="84"/>
      <c r="JJQ37" s="84"/>
      <c r="JJR37" s="84"/>
      <c r="JJS37" s="84"/>
      <c r="JJT37" s="84"/>
      <c r="JJU37" s="84"/>
      <c r="JJV37" s="84"/>
      <c r="JJW37" s="84"/>
      <c r="JJX37" s="84"/>
      <c r="JJY37" s="84"/>
      <c r="JJZ37" s="84"/>
      <c r="JKA37" s="84"/>
      <c r="JKB37" s="84"/>
      <c r="JKC37" s="84"/>
      <c r="JKD37" s="84"/>
      <c r="JKE37" s="84"/>
      <c r="JKF37" s="84"/>
      <c r="JKG37" s="84"/>
      <c r="JKH37" s="84"/>
      <c r="JKI37" s="84"/>
      <c r="JKJ37" s="84"/>
      <c r="JKK37" s="84"/>
      <c r="JKL37" s="84"/>
      <c r="JKM37" s="84"/>
      <c r="JKN37" s="84"/>
      <c r="JKO37" s="84"/>
      <c r="JKP37" s="84"/>
      <c r="JKQ37" s="84"/>
      <c r="JKR37" s="84"/>
      <c r="JKS37" s="84"/>
      <c r="JKT37" s="84"/>
      <c r="JKU37" s="84"/>
      <c r="JKV37" s="84"/>
      <c r="JKW37" s="84"/>
      <c r="JKX37" s="84"/>
      <c r="JKY37" s="84"/>
      <c r="JKZ37" s="84"/>
      <c r="JLA37" s="84"/>
      <c r="JLB37" s="84"/>
      <c r="JLC37" s="84"/>
      <c r="JLD37" s="84"/>
      <c r="JLE37" s="84"/>
      <c r="JLF37" s="84"/>
      <c r="JLG37" s="84"/>
      <c r="JLH37" s="84"/>
      <c r="JLI37" s="84"/>
      <c r="JLJ37" s="84"/>
      <c r="JLK37" s="84"/>
      <c r="JLL37" s="84"/>
      <c r="JLM37" s="84"/>
      <c r="JLN37" s="84"/>
      <c r="JLO37" s="84"/>
      <c r="JLP37" s="84"/>
      <c r="JLQ37" s="84"/>
      <c r="JLR37" s="84"/>
      <c r="JLS37" s="84"/>
      <c r="JLT37" s="84"/>
      <c r="JLU37" s="84"/>
      <c r="JLV37" s="84"/>
      <c r="JLW37" s="84"/>
      <c r="JLX37" s="84"/>
      <c r="JLY37" s="84"/>
      <c r="JLZ37" s="84"/>
      <c r="JMA37" s="84"/>
      <c r="JMB37" s="84"/>
      <c r="JMC37" s="84"/>
      <c r="JMD37" s="84"/>
      <c r="JME37" s="84"/>
      <c r="JMF37" s="84"/>
      <c r="JMG37" s="84"/>
      <c r="JMH37" s="84"/>
      <c r="JMI37" s="84"/>
      <c r="JMJ37" s="84"/>
      <c r="JMK37" s="84"/>
      <c r="JML37" s="84"/>
      <c r="JMM37" s="84"/>
      <c r="JMN37" s="84"/>
      <c r="JMO37" s="84"/>
      <c r="JMP37" s="84"/>
      <c r="JMQ37" s="84"/>
      <c r="JMR37" s="84"/>
      <c r="JMS37" s="84"/>
      <c r="JMT37" s="84"/>
      <c r="JMU37" s="84"/>
      <c r="JMV37" s="84"/>
      <c r="JMW37" s="84"/>
      <c r="JMX37" s="84"/>
      <c r="JMY37" s="84"/>
      <c r="JMZ37" s="84"/>
      <c r="JNA37" s="84"/>
      <c r="JNB37" s="84"/>
      <c r="JNC37" s="84"/>
      <c r="JND37" s="84"/>
      <c r="JNE37" s="84"/>
      <c r="JNF37" s="84"/>
      <c r="JNG37" s="84"/>
      <c r="JNH37" s="84"/>
      <c r="JNI37" s="84"/>
      <c r="JNJ37" s="84"/>
      <c r="JNK37" s="84"/>
      <c r="JNL37" s="84"/>
      <c r="JNM37" s="84"/>
      <c r="JNN37" s="84"/>
      <c r="JNO37" s="84"/>
      <c r="JNP37" s="84"/>
      <c r="JNQ37" s="84"/>
      <c r="JNR37" s="84"/>
      <c r="JNS37" s="84"/>
      <c r="JNT37" s="84"/>
      <c r="JNU37" s="84"/>
      <c r="JNV37" s="84"/>
      <c r="JNW37" s="84"/>
      <c r="JNX37" s="84"/>
      <c r="JNY37" s="84"/>
      <c r="JNZ37" s="84"/>
      <c r="JOA37" s="84"/>
      <c r="JOB37" s="84"/>
      <c r="JOC37" s="84"/>
      <c r="JOD37" s="84"/>
      <c r="JOE37" s="84"/>
      <c r="JOF37" s="84"/>
      <c r="JOG37" s="84"/>
      <c r="JOH37" s="84"/>
      <c r="JOI37" s="84"/>
      <c r="JOJ37" s="84"/>
      <c r="JOK37" s="84"/>
      <c r="JOL37" s="84"/>
      <c r="JOM37" s="84"/>
      <c r="JON37" s="84"/>
      <c r="JOO37" s="84"/>
      <c r="JOP37" s="84"/>
      <c r="JOQ37" s="84"/>
      <c r="JOR37" s="84"/>
      <c r="JOS37" s="84"/>
      <c r="JOT37" s="84"/>
      <c r="JOU37" s="84"/>
      <c r="JOV37" s="84"/>
      <c r="JOW37" s="84"/>
      <c r="JOX37" s="84"/>
      <c r="JOY37" s="84"/>
      <c r="JOZ37" s="84"/>
      <c r="JPA37" s="84"/>
      <c r="JPB37" s="84"/>
      <c r="JPC37" s="84"/>
      <c r="JPD37" s="84"/>
      <c r="JPE37" s="84"/>
      <c r="JPF37" s="84"/>
      <c r="JPG37" s="84"/>
      <c r="JPH37" s="84"/>
      <c r="JPI37" s="84"/>
      <c r="JPJ37" s="84"/>
      <c r="JPK37" s="84"/>
      <c r="JPL37" s="84"/>
      <c r="JPM37" s="84"/>
      <c r="JPN37" s="84"/>
      <c r="JPO37" s="84"/>
      <c r="JPP37" s="84"/>
      <c r="JPQ37" s="84"/>
      <c r="JPR37" s="84"/>
      <c r="JPS37" s="84"/>
      <c r="JPT37" s="84"/>
      <c r="JPU37" s="84"/>
      <c r="JPV37" s="84"/>
      <c r="JPW37" s="84"/>
      <c r="JPX37" s="84"/>
      <c r="JPY37" s="84"/>
      <c r="JPZ37" s="84"/>
      <c r="JQA37" s="84"/>
      <c r="JQB37" s="84"/>
      <c r="JQC37" s="84"/>
      <c r="JQD37" s="84"/>
      <c r="JQE37" s="84"/>
      <c r="JQF37" s="84"/>
      <c r="JQG37" s="84"/>
      <c r="JQH37" s="84"/>
      <c r="JQI37" s="84"/>
      <c r="JQJ37" s="84"/>
      <c r="JQK37" s="84"/>
      <c r="JQL37" s="84"/>
      <c r="JQM37" s="84"/>
      <c r="JQN37" s="84"/>
      <c r="JQO37" s="84"/>
      <c r="JQP37" s="84"/>
      <c r="JQQ37" s="84"/>
      <c r="JQR37" s="84"/>
      <c r="JQS37" s="84"/>
      <c r="JQT37" s="84"/>
      <c r="JQU37" s="84"/>
      <c r="JQV37" s="84"/>
      <c r="JQW37" s="84"/>
      <c r="JQX37" s="84"/>
      <c r="JQY37" s="84"/>
      <c r="JQZ37" s="84"/>
      <c r="JRA37" s="84"/>
      <c r="JRB37" s="84"/>
      <c r="JRC37" s="84"/>
      <c r="JRD37" s="84"/>
      <c r="JRE37" s="84"/>
      <c r="JRF37" s="84"/>
      <c r="JRG37" s="84"/>
      <c r="JRH37" s="84"/>
      <c r="JRI37" s="84"/>
      <c r="JRJ37" s="84"/>
      <c r="JRK37" s="84"/>
      <c r="JRL37" s="84"/>
      <c r="JRM37" s="84"/>
      <c r="JRN37" s="84"/>
      <c r="JRO37" s="84"/>
      <c r="JRP37" s="84"/>
      <c r="JRQ37" s="84"/>
      <c r="JRR37" s="84"/>
      <c r="JRS37" s="84"/>
      <c r="JRT37" s="84"/>
      <c r="JRU37" s="84"/>
      <c r="JRV37" s="84"/>
      <c r="JRW37" s="84"/>
      <c r="JRX37" s="84"/>
      <c r="JRY37" s="84"/>
      <c r="JRZ37" s="84"/>
      <c r="JSA37" s="84"/>
      <c r="JSB37" s="84"/>
      <c r="JSC37" s="84"/>
      <c r="JSD37" s="84"/>
      <c r="JSE37" s="84"/>
      <c r="JSF37" s="84"/>
      <c r="JSG37" s="84"/>
      <c r="JSH37" s="84"/>
      <c r="JSI37" s="84"/>
      <c r="JSJ37" s="84"/>
      <c r="JSK37" s="84"/>
      <c r="JSL37" s="84"/>
      <c r="JSM37" s="84"/>
      <c r="JSN37" s="84"/>
      <c r="JSO37" s="84"/>
      <c r="JSP37" s="84"/>
      <c r="JSQ37" s="84"/>
      <c r="JSR37" s="84"/>
      <c r="JSS37" s="84"/>
      <c r="JST37" s="84"/>
      <c r="JSU37" s="84"/>
      <c r="JSV37" s="84"/>
      <c r="JSW37" s="84"/>
      <c r="JSX37" s="84"/>
      <c r="JSY37" s="84"/>
      <c r="JSZ37" s="84"/>
      <c r="JTA37" s="84"/>
      <c r="JTB37" s="84"/>
      <c r="JTC37" s="84"/>
      <c r="JTD37" s="84"/>
      <c r="JTE37" s="84"/>
      <c r="JTF37" s="84"/>
      <c r="JTG37" s="84"/>
      <c r="JTH37" s="84"/>
      <c r="JTI37" s="84"/>
      <c r="JTJ37" s="84"/>
      <c r="JTK37" s="84"/>
      <c r="JTL37" s="84"/>
      <c r="JTM37" s="84"/>
      <c r="JTN37" s="84"/>
      <c r="JTO37" s="84"/>
      <c r="JTP37" s="84"/>
      <c r="JTQ37" s="84"/>
      <c r="JTR37" s="84"/>
      <c r="JTS37" s="84"/>
      <c r="JTT37" s="84"/>
      <c r="JTU37" s="84"/>
      <c r="JTV37" s="84"/>
      <c r="JTW37" s="84"/>
      <c r="JTX37" s="84"/>
      <c r="JTY37" s="84"/>
      <c r="JTZ37" s="84"/>
      <c r="JUA37" s="84"/>
      <c r="JUB37" s="84"/>
      <c r="JUC37" s="84"/>
      <c r="JUD37" s="84"/>
      <c r="JUE37" s="84"/>
      <c r="JUF37" s="84"/>
      <c r="JUG37" s="84"/>
      <c r="JUH37" s="84"/>
      <c r="JUI37" s="84"/>
      <c r="JUJ37" s="84"/>
      <c r="JUK37" s="84"/>
      <c r="JUL37" s="84"/>
      <c r="JUM37" s="84"/>
      <c r="JUN37" s="84"/>
      <c r="JUO37" s="84"/>
      <c r="JUP37" s="84"/>
      <c r="JUQ37" s="84"/>
      <c r="JUR37" s="84"/>
      <c r="JUS37" s="84"/>
      <c r="JUT37" s="84"/>
      <c r="JUU37" s="84"/>
      <c r="JUV37" s="84"/>
      <c r="JUW37" s="84"/>
      <c r="JUX37" s="84"/>
      <c r="JUY37" s="84"/>
      <c r="JUZ37" s="84"/>
      <c r="JVA37" s="84"/>
      <c r="JVB37" s="84"/>
      <c r="JVC37" s="84"/>
      <c r="JVD37" s="84"/>
      <c r="JVE37" s="84"/>
      <c r="JVF37" s="84"/>
      <c r="JVG37" s="84"/>
      <c r="JVH37" s="84"/>
      <c r="JVI37" s="84"/>
      <c r="JVJ37" s="84"/>
      <c r="JVK37" s="84"/>
      <c r="JVL37" s="84"/>
      <c r="JVM37" s="84"/>
      <c r="JVN37" s="84"/>
      <c r="JVO37" s="84"/>
      <c r="JVP37" s="84"/>
      <c r="JVQ37" s="84"/>
      <c r="JVR37" s="84"/>
      <c r="JVS37" s="84"/>
      <c r="JVT37" s="84"/>
      <c r="JVU37" s="84"/>
      <c r="JVV37" s="84"/>
      <c r="JVW37" s="84"/>
      <c r="JVX37" s="84"/>
      <c r="JVY37" s="84"/>
      <c r="JVZ37" s="84"/>
      <c r="JWA37" s="84"/>
      <c r="JWB37" s="84"/>
      <c r="JWC37" s="84"/>
      <c r="JWD37" s="84"/>
      <c r="JWE37" s="84"/>
      <c r="JWF37" s="84"/>
      <c r="JWG37" s="84"/>
      <c r="JWH37" s="84"/>
      <c r="JWI37" s="84"/>
      <c r="JWJ37" s="84"/>
      <c r="JWK37" s="84"/>
      <c r="JWL37" s="84"/>
      <c r="JWM37" s="84"/>
      <c r="JWN37" s="84"/>
      <c r="JWO37" s="84"/>
      <c r="JWP37" s="84"/>
      <c r="JWQ37" s="84"/>
      <c r="JWR37" s="84"/>
      <c r="JWS37" s="84"/>
      <c r="JWT37" s="84"/>
      <c r="JWU37" s="84"/>
      <c r="JWV37" s="84"/>
      <c r="JWW37" s="84"/>
      <c r="JWX37" s="84"/>
      <c r="JWY37" s="84"/>
      <c r="JWZ37" s="84"/>
      <c r="JXA37" s="84"/>
      <c r="JXB37" s="84"/>
      <c r="JXC37" s="84"/>
      <c r="JXD37" s="84"/>
      <c r="JXE37" s="84"/>
      <c r="JXF37" s="84"/>
      <c r="JXG37" s="84"/>
      <c r="JXH37" s="84"/>
      <c r="JXI37" s="84"/>
      <c r="JXJ37" s="84"/>
      <c r="JXK37" s="84"/>
      <c r="JXL37" s="84"/>
      <c r="JXM37" s="84"/>
      <c r="JXN37" s="84"/>
      <c r="JXO37" s="84"/>
      <c r="JXP37" s="84"/>
      <c r="JXQ37" s="84"/>
      <c r="JXR37" s="84"/>
      <c r="JXS37" s="84"/>
      <c r="JXT37" s="84"/>
      <c r="JXU37" s="84"/>
      <c r="JXV37" s="84"/>
      <c r="JXW37" s="84"/>
      <c r="JXX37" s="84"/>
      <c r="JXY37" s="84"/>
      <c r="JXZ37" s="84"/>
      <c r="JYA37" s="84"/>
      <c r="JYB37" s="84"/>
      <c r="JYC37" s="84"/>
      <c r="JYD37" s="84"/>
      <c r="JYE37" s="84"/>
      <c r="JYF37" s="84"/>
      <c r="JYG37" s="84"/>
      <c r="JYH37" s="84"/>
      <c r="JYI37" s="84"/>
      <c r="JYJ37" s="84"/>
      <c r="JYK37" s="84"/>
      <c r="JYL37" s="84"/>
      <c r="JYM37" s="84"/>
      <c r="JYN37" s="84"/>
      <c r="JYO37" s="84"/>
      <c r="JYP37" s="84"/>
      <c r="JYQ37" s="84"/>
      <c r="JYR37" s="84"/>
      <c r="JYS37" s="84"/>
      <c r="JYT37" s="84"/>
      <c r="JYU37" s="84"/>
      <c r="JYV37" s="84"/>
      <c r="JYW37" s="84"/>
      <c r="JYX37" s="84"/>
      <c r="JYY37" s="84"/>
      <c r="JYZ37" s="84"/>
      <c r="JZA37" s="84"/>
      <c r="JZB37" s="84"/>
      <c r="JZC37" s="84"/>
      <c r="JZD37" s="84"/>
      <c r="JZE37" s="84"/>
      <c r="JZF37" s="84"/>
      <c r="JZG37" s="84"/>
      <c r="JZH37" s="84"/>
      <c r="JZI37" s="84"/>
      <c r="JZJ37" s="84"/>
      <c r="JZK37" s="84"/>
      <c r="JZL37" s="84"/>
      <c r="JZM37" s="84"/>
      <c r="JZN37" s="84"/>
      <c r="JZO37" s="84"/>
      <c r="JZP37" s="84"/>
      <c r="JZQ37" s="84"/>
      <c r="JZR37" s="84"/>
      <c r="JZS37" s="84"/>
      <c r="JZT37" s="84"/>
      <c r="JZU37" s="84"/>
      <c r="JZV37" s="84"/>
      <c r="JZW37" s="84"/>
      <c r="JZX37" s="84"/>
      <c r="JZY37" s="84"/>
      <c r="JZZ37" s="84"/>
      <c r="KAA37" s="84"/>
      <c r="KAB37" s="84"/>
      <c r="KAC37" s="84"/>
      <c r="KAD37" s="84"/>
      <c r="KAE37" s="84"/>
      <c r="KAF37" s="84"/>
      <c r="KAG37" s="84"/>
      <c r="KAH37" s="84"/>
      <c r="KAI37" s="84"/>
      <c r="KAJ37" s="84"/>
      <c r="KAK37" s="84"/>
      <c r="KAL37" s="84"/>
      <c r="KAM37" s="84"/>
      <c r="KAN37" s="84"/>
      <c r="KAO37" s="84"/>
      <c r="KAP37" s="84"/>
      <c r="KAQ37" s="84"/>
      <c r="KAR37" s="84"/>
      <c r="KAS37" s="84"/>
      <c r="KAT37" s="84"/>
      <c r="KAU37" s="84"/>
      <c r="KAV37" s="84"/>
      <c r="KAW37" s="84"/>
      <c r="KAX37" s="84"/>
      <c r="KAY37" s="84"/>
      <c r="KAZ37" s="84"/>
      <c r="KBA37" s="84"/>
      <c r="KBB37" s="84"/>
      <c r="KBC37" s="84"/>
      <c r="KBD37" s="84"/>
      <c r="KBE37" s="84"/>
      <c r="KBF37" s="84"/>
      <c r="KBG37" s="84"/>
      <c r="KBH37" s="84"/>
      <c r="KBI37" s="84"/>
      <c r="KBJ37" s="84"/>
      <c r="KBK37" s="84"/>
      <c r="KBL37" s="84"/>
      <c r="KBM37" s="84"/>
      <c r="KBN37" s="84"/>
      <c r="KBO37" s="84"/>
      <c r="KBP37" s="84"/>
      <c r="KBQ37" s="84"/>
      <c r="KBR37" s="84"/>
      <c r="KBS37" s="84"/>
      <c r="KBT37" s="84"/>
      <c r="KBU37" s="84"/>
      <c r="KBV37" s="84"/>
      <c r="KBW37" s="84"/>
      <c r="KBX37" s="84"/>
      <c r="KBY37" s="84"/>
      <c r="KBZ37" s="84"/>
      <c r="KCA37" s="84"/>
      <c r="KCB37" s="84"/>
      <c r="KCC37" s="84"/>
      <c r="KCD37" s="84"/>
      <c r="KCE37" s="84"/>
      <c r="KCF37" s="84"/>
      <c r="KCG37" s="84"/>
      <c r="KCH37" s="84"/>
      <c r="KCI37" s="84"/>
      <c r="KCJ37" s="84"/>
      <c r="KCK37" s="84"/>
      <c r="KCL37" s="84"/>
      <c r="KCM37" s="84"/>
      <c r="KCN37" s="84"/>
      <c r="KCO37" s="84"/>
      <c r="KCP37" s="84"/>
      <c r="KCQ37" s="84"/>
      <c r="KCR37" s="84"/>
      <c r="KCS37" s="84"/>
      <c r="KCT37" s="84"/>
      <c r="KCU37" s="84"/>
      <c r="KCV37" s="84"/>
      <c r="KCW37" s="84"/>
      <c r="KCX37" s="84"/>
      <c r="KCY37" s="84"/>
      <c r="KCZ37" s="84"/>
      <c r="KDA37" s="84"/>
      <c r="KDB37" s="84"/>
      <c r="KDC37" s="84"/>
      <c r="KDD37" s="84"/>
      <c r="KDE37" s="84"/>
      <c r="KDF37" s="84"/>
      <c r="KDG37" s="84"/>
      <c r="KDH37" s="84"/>
      <c r="KDI37" s="84"/>
      <c r="KDJ37" s="84"/>
      <c r="KDK37" s="84"/>
      <c r="KDL37" s="84"/>
      <c r="KDM37" s="84"/>
      <c r="KDN37" s="84"/>
      <c r="KDO37" s="84"/>
      <c r="KDP37" s="84"/>
      <c r="KDQ37" s="84"/>
      <c r="KDR37" s="84"/>
      <c r="KDS37" s="84"/>
      <c r="KDT37" s="84"/>
      <c r="KDU37" s="84"/>
      <c r="KDV37" s="84"/>
      <c r="KDW37" s="84"/>
      <c r="KDX37" s="84"/>
      <c r="KDY37" s="84"/>
      <c r="KDZ37" s="84"/>
      <c r="KEA37" s="84"/>
      <c r="KEB37" s="84"/>
      <c r="KEC37" s="84"/>
      <c r="KED37" s="84"/>
      <c r="KEE37" s="84"/>
      <c r="KEF37" s="84"/>
      <c r="KEG37" s="84"/>
      <c r="KEH37" s="84"/>
      <c r="KEI37" s="84"/>
      <c r="KEJ37" s="84"/>
      <c r="KEK37" s="84"/>
      <c r="KEL37" s="84"/>
      <c r="KEM37" s="84"/>
      <c r="KEN37" s="84"/>
      <c r="KEO37" s="84"/>
      <c r="KEP37" s="84"/>
      <c r="KEQ37" s="84"/>
      <c r="KER37" s="84"/>
      <c r="KES37" s="84"/>
      <c r="KET37" s="84"/>
      <c r="KEU37" s="84"/>
      <c r="KEV37" s="84"/>
      <c r="KEW37" s="84"/>
      <c r="KEX37" s="84"/>
      <c r="KEY37" s="84"/>
      <c r="KEZ37" s="84"/>
      <c r="KFA37" s="84"/>
      <c r="KFB37" s="84"/>
      <c r="KFC37" s="84"/>
      <c r="KFD37" s="84"/>
      <c r="KFE37" s="84"/>
      <c r="KFF37" s="84"/>
      <c r="KFG37" s="84"/>
      <c r="KFH37" s="84"/>
      <c r="KFI37" s="84"/>
      <c r="KFJ37" s="84"/>
      <c r="KFK37" s="84"/>
      <c r="KFL37" s="84"/>
      <c r="KFM37" s="84"/>
      <c r="KFN37" s="84"/>
      <c r="KFO37" s="84"/>
      <c r="KFP37" s="84"/>
      <c r="KFQ37" s="84"/>
      <c r="KFR37" s="84"/>
      <c r="KFS37" s="84"/>
      <c r="KFT37" s="84"/>
      <c r="KFU37" s="84"/>
      <c r="KFV37" s="84"/>
      <c r="KFW37" s="84"/>
      <c r="KFX37" s="84"/>
      <c r="KFY37" s="84"/>
      <c r="KFZ37" s="84"/>
      <c r="KGA37" s="84"/>
      <c r="KGB37" s="84"/>
      <c r="KGC37" s="84"/>
      <c r="KGD37" s="84"/>
      <c r="KGE37" s="84"/>
      <c r="KGF37" s="84"/>
      <c r="KGG37" s="84"/>
      <c r="KGH37" s="84"/>
      <c r="KGI37" s="84"/>
      <c r="KGJ37" s="84"/>
      <c r="KGK37" s="84"/>
      <c r="KGL37" s="84"/>
      <c r="KGM37" s="84"/>
      <c r="KGN37" s="84"/>
      <c r="KGO37" s="84"/>
      <c r="KGP37" s="84"/>
      <c r="KGQ37" s="84"/>
      <c r="KGR37" s="84"/>
      <c r="KGS37" s="84"/>
      <c r="KGT37" s="84"/>
      <c r="KGU37" s="84"/>
      <c r="KGV37" s="84"/>
      <c r="KGW37" s="84"/>
      <c r="KGX37" s="84"/>
      <c r="KGY37" s="84"/>
      <c r="KGZ37" s="84"/>
      <c r="KHA37" s="84"/>
      <c r="KHB37" s="84"/>
      <c r="KHC37" s="84"/>
      <c r="KHD37" s="84"/>
      <c r="KHE37" s="84"/>
      <c r="KHF37" s="84"/>
      <c r="KHG37" s="84"/>
      <c r="KHH37" s="84"/>
      <c r="KHI37" s="84"/>
      <c r="KHJ37" s="84"/>
      <c r="KHK37" s="84"/>
      <c r="KHL37" s="84"/>
      <c r="KHM37" s="84"/>
      <c r="KHN37" s="84"/>
      <c r="KHO37" s="84"/>
      <c r="KHP37" s="84"/>
      <c r="KHQ37" s="84"/>
      <c r="KHR37" s="84"/>
      <c r="KHS37" s="84"/>
      <c r="KHT37" s="84"/>
      <c r="KHU37" s="84"/>
      <c r="KHV37" s="84"/>
      <c r="KHW37" s="84"/>
      <c r="KHX37" s="84"/>
      <c r="KHY37" s="84"/>
      <c r="KHZ37" s="84"/>
      <c r="KIA37" s="84"/>
      <c r="KIB37" s="84"/>
      <c r="KIC37" s="84"/>
      <c r="KID37" s="84"/>
      <c r="KIE37" s="84"/>
      <c r="KIF37" s="84"/>
      <c r="KIG37" s="84"/>
      <c r="KIH37" s="84"/>
      <c r="KII37" s="84"/>
      <c r="KIJ37" s="84"/>
      <c r="KIK37" s="84"/>
      <c r="KIL37" s="84"/>
      <c r="KIM37" s="84"/>
      <c r="KIN37" s="84"/>
      <c r="KIO37" s="84"/>
      <c r="KIP37" s="84"/>
      <c r="KIQ37" s="84"/>
      <c r="KIR37" s="84"/>
      <c r="KIS37" s="84"/>
      <c r="KIT37" s="84"/>
      <c r="KIU37" s="84"/>
      <c r="KIV37" s="84"/>
      <c r="KIW37" s="84"/>
      <c r="KIX37" s="84"/>
      <c r="KIY37" s="84"/>
      <c r="KIZ37" s="84"/>
      <c r="KJA37" s="84"/>
      <c r="KJB37" s="84"/>
      <c r="KJC37" s="84"/>
      <c r="KJD37" s="84"/>
      <c r="KJE37" s="84"/>
      <c r="KJF37" s="84"/>
      <c r="KJG37" s="84"/>
      <c r="KJH37" s="84"/>
      <c r="KJI37" s="84"/>
      <c r="KJJ37" s="84"/>
      <c r="KJK37" s="84"/>
      <c r="KJL37" s="84"/>
      <c r="KJM37" s="84"/>
      <c r="KJN37" s="84"/>
      <c r="KJO37" s="84"/>
      <c r="KJP37" s="84"/>
      <c r="KJQ37" s="84"/>
      <c r="KJR37" s="84"/>
      <c r="KJS37" s="84"/>
      <c r="KJT37" s="84"/>
      <c r="KJU37" s="84"/>
      <c r="KJV37" s="84"/>
      <c r="KJW37" s="84"/>
      <c r="KJX37" s="84"/>
      <c r="KJY37" s="84"/>
      <c r="KJZ37" s="84"/>
      <c r="KKA37" s="84"/>
      <c r="KKB37" s="84"/>
      <c r="KKC37" s="84"/>
      <c r="KKD37" s="84"/>
      <c r="KKE37" s="84"/>
      <c r="KKF37" s="84"/>
      <c r="KKG37" s="84"/>
      <c r="KKH37" s="84"/>
      <c r="KKI37" s="84"/>
      <c r="KKJ37" s="84"/>
      <c r="KKK37" s="84"/>
      <c r="KKL37" s="84"/>
      <c r="KKM37" s="84"/>
      <c r="KKN37" s="84"/>
      <c r="KKO37" s="84"/>
      <c r="KKP37" s="84"/>
      <c r="KKQ37" s="84"/>
      <c r="KKR37" s="84"/>
      <c r="KKS37" s="84"/>
      <c r="KKT37" s="84"/>
      <c r="KKU37" s="84"/>
      <c r="KKV37" s="84"/>
      <c r="KKW37" s="84"/>
      <c r="KKX37" s="84"/>
      <c r="KKY37" s="84"/>
      <c r="KKZ37" s="84"/>
      <c r="KLA37" s="84"/>
      <c r="KLB37" s="84"/>
      <c r="KLC37" s="84"/>
      <c r="KLD37" s="84"/>
      <c r="KLE37" s="84"/>
      <c r="KLF37" s="84"/>
      <c r="KLG37" s="84"/>
      <c r="KLH37" s="84"/>
      <c r="KLI37" s="84"/>
      <c r="KLJ37" s="84"/>
      <c r="KLK37" s="84"/>
      <c r="KLL37" s="84"/>
      <c r="KLM37" s="84"/>
      <c r="KLN37" s="84"/>
      <c r="KLO37" s="84"/>
      <c r="KLP37" s="84"/>
      <c r="KLQ37" s="84"/>
      <c r="KLR37" s="84"/>
      <c r="KLS37" s="84"/>
      <c r="KLT37" s="84"/>
      <c r="KLU37" s="84"/>
      <c r="KLV37" s="84"/>
      <c r="KLW37" s="84"/>
      <c r="KLX37" s="84"/>
      <c r="KLY37" s="84"/>
      <c r="KLZ37" s="84"/>
      <c r="KMA37" s="84"/>
      <c r="KMB37" s="84"/>
      <c r="KMC37" s="84"/>
      <c r="KMD37" s="84"/>
      <c r="KME37" s="84"/>
      <c r="KMF37" s="84"/>
      <c r="KMG37" s="84"/>
      <c r="KMH37" s="84"/>
      <c r="KMI37" s="84"/>
      <c r="KMJ37" s="84"/>
      <c r="KMK37" s="84"/>
      <c r="KML37" s="84"/>
      <c r="KMM37" s="84"/>
      <c r="KMN37" s="84"/>
      <c r="KMO37" s="84"/>
      <c r="KMP37" s="84"/>
      <c r="KMQ37" s="84"/>
      <c r="KMR37" s="84"/>
      <c r="KMS37" s="84"/>
      <c r="KMT37" s="84"/>
      <c r="KMU37" s="84"/>
      <c r="KMV37" s="84"/>
      <c r="KMW37" s="84"/>
      <c r="KMX37" s="84"/>
      <c r="KMY37" s="84"/>
      <c r="KMZ37" s="84"/>
      <c r="KNA37" s="84"/>
      <c r="KNB37" s="84"/>
      <c r="KNC37" s="84"/>
      <c r="KND37" s="84"/>
      <c r="KNE37" s="84"/>
      <c r="KNF37" s="84"/>
      <c r="KNG37" s="84"/>
      <c r="KNH37" s="84"/>
      <c r="KNI37" s="84"/>
      <c r="KNJ37" s="84"/>
      <c r="KNK37" s="84"/>
      <c r="KNL37" s="84"/>
      <c r="KNM37" s="84"/>
      <c r="KNN37" s="84"/>
      <c r="KNO37" s="84"/>
      <c r="KNP37" s="84"/>
      <c r="KNQ37" s="84"/>
      <c r="KNR37" s="84"/>
      <c r="KNS37" s="84"/>
      <c r="KNT37" s="84"/>
      <c r="KNU37" s="84"/>
      <c r="KNV37" s="84"/>
      <c r="KNW37" s="84"/>
      <c r="KNX37" s="84"/>
      <c r="KNY37" s="84"/>
      <c r="KNZ37" s="84"/>
      <c r="KOA37" s="84"/>
      <c r="KOB37" s="84"/>
      <c r="KOC37" s="84"/>
      <c r="KOD37" s="84"/>
      <c r="KOE37" s="84"/>
      <c r="KOF37" s="84"/>
      <c r="KOG37" s="84"/>
      <c r="KOH37" s="84"/>
      <c r="KOI37" s="84"/>
      <c r="KOJ37" s="84"/>
      <c r="KOK37" s="84"/>
      <c r="KOL37" s="84"/>
      <c r="KOM37" s="84"/>
      <c r="KON37" s="84"/>
      <c r="KOO37" s="84"/>
      <c r="KOP37" s="84"/>
      <c r="KOQ37" s="84"/>
      <c r="KOR37" s="84"/>
      <c r="KOS37" s="84"/>
      <c r="KOT37" s="84"/>
      <c r="KOU37" s="84"/>
      <c r="KOV37" s="84"/>
      <c r="KOW37" s="84"/>
      <c r="KOX37" s="84"/>
      <c r="KOY37" s="84"/>
      <c r="KOZ37" s="84"/>
      <c r="KPA37" s="84"/>
      <c r="KPB37" s="84"/>
      <c r="KPC37" s="84"/>
      <c r="KPD37" s="84"/>
      <c r="KPE37" s="84"/>
      <c r="KPF37" s="84"/>
      <c r="KPG37" s="84"/>
      <c r="KPH37" s="84"/>
      <c r="KPI37" s="84"/>
      <c r="KPJ37" s="84"/>
      <c r="KPK37" s="84"/>
      <c r="KPL37" s="84"/>
      <c r="KPM37" s="84"/>
      <c r="KPN37" s="84"/>
      <c r="KPO37" s="84"/>
      <c r="KPP37" s="84"/>
      <c r="KPQ37" s="84"/>
      <c r="KPR37" s="84"/>
      <c r="KPS37" s="84"/>
      <c r="KPT37" s="84"/>
      <c r="KPU37" s="84"/>
      <c r="KPV37" s="84"/>
      <c r="KPW37" s="84"/>
      <c r="KPX37" s="84"/>
      <c r="KPY37" s="84"/>
      <c r="KPZ37" s="84"/>
      <c r="KQA37" s="84"/>
      <c r="KQB37" s="84"/>
      <c r="KQC37" s="84"/>
      <c r="KQD37" s="84"/>
      <c r="KQE37" s="84"/>
      <c r="KQF37" s="84"/>
      <c r="KQG37" s="84"/>
      <c r="KQH37" s="84"/>
      <c r="KQI37" s="84"/>
      <c r="KQJ37" s="84"/>
      <c r="KQK37" s="84"/>
      <c r="KQL37" s="84"/>
      <c r="KQM37" s="84"/>
      <c r="KQN37" s="84"/>
      <c r="KQO37" s="84"/>
      <c r="KQP37" s="84"/>
      <c r="KQQ37" s="84"/>
      <c r="KQR37" s="84"/>
      <c r="KQS37" s="84"/>
      <c r="KQT37" s="84"/>
      <c r="KQU37" s="84"/>
      <c r="KQV37" s="84"/>
      <c r="KQW37" s="84"/>
      <c r="KQX37" s="84"/>
      <c r="KQY37" s="84"/>
      <c r="KQZ37" s="84"/>
      <c r="KRA37" s="84"/>
      <c r="KRB37" s="84"/>
      <c r="KRC37" s="84"/>
      <c r="KRD37" s="84"/>
      <c r="KRE37" s="84"/>
      <c r="KRF37" s="84"/>
      <c r="KRG37" s="84"/>
      <c r="KRH37" s="84"/>
      <c r="KRI37" s="84"/>
      <c r="KRJ37" s="84"/>
      <c r="KRK37" s="84"/>
      <c r="KRL37" s="84"/>
      <c r="KRM37" s="84"/>
      <c r="KRN37" s="84"/>
      <c r="KRO37" s="84"/>
      <c r="KRP37" s="84"/>
      <c r="KRQ37" s="84"/>
      <c r="KRR37" s="84"/>
      <c r="KRS37" s="84"/>
      <c r="KRT37" s="84"/>
      <c r="KRU37" s="84"/>
      <c r="KRV37" s="84"/>
      <c r="KRW37" s="84"/>
      <c r="KRX37" s="84"/>
      <c r="KRY37" s="84"/>
      <c r="KRZ37" s="84"/>
      <c r="KSA37" s="84"/>
      <c r="KSB37" s="84"/>
      <c r="KSC37" s="84"/>
      <c r="KSD37" s="84"/>
      <c r="KSE37" s="84"/>
      <c r="KSF37" s="84"/>
      <c r="KSG37" s="84"/>
      <c r="KSH37" s="84"/>
      <c r="KSI37" s="84"/>
      <c r="KSJ37" s="84"/>
      <c r="KSK37" s="84"/>
      <c r="KSL37" s="84"/>
      <c r="KSM37" s="84"/>
      <c r="KSN37" s="84"/>
      <c r="KSO37" s="84"/>
      <c r="KSP37" s="84"/>
      <c r="KSQ37" s="84"/>
      <c r="KSR37" s="84"/>
      <c r="KSS37" s="84"/>
      <c r="KST37" s="84"/>
      <c r="KSU37" s="84"/>
      <c r="KSV37" s="84"/>
      <c r="KSW37" s="84"/>
      <c r="KSX37" s="84"/>
      <c r="KSY37" s="84"/>
      <c r="KSZ37" s="84"/>
      <c r="KTA37" s="84"/>
      <c r="KTB37" s="84"/>
      <c r="KTC37" s="84"/>
      <c r="KTD37" s="84"/>
      <c r="KTE37" s="84"/>
      <c r="KTF37" s="84"/>
      <c r="KTG37" s="84"/>
      <c r="KTH37" s="84"/>
      <c r="KTI37" s="84"/>
      <c r="KTJ37" s="84"/>
      <c r="KTK37" s="84"/>
      <c r="KTL37" s="84"/>
      <c r="KTM37" s="84"/>
      <c r="KTN37" s="84"/>
      <c r="KTO37" s="84"/>
      <c r="KTP37" s="84"/>
      <c r="KTQ37" s="84"/>
      <c r="KTR37" s="84"/>
      <c r="KTS37" s="84"/>
      <c r="KTT37" s="84"/>
      <c r="KTU37" s="84"/>
      <c r="KTV37" s="84"/>
      <c r="KTW37" s="84"/>
      <c r="KTX37" s="84"/>
      <c r="KTY37" s="84"/>
      <c r="KTZ37" s="84"/>
      <c r="KUA37" s="84"/>
      <c r="KUB37" s="84"/>
      <c r="KUC37" s="84"/>
      <c r="KUD37" s="84"/>
      <c r="KUE37" s="84"/>
      <c r="KUF37" s="84"/>
      <c r="KUG37" s="84"/>
      <c r="KUH37" s="84"/>
      <c r="KUI37" s="84"/>
      <c r="KUJ37" s="84"/>
      <c r="KUK37" s="84"/>
      <c r="KUL37" s="84"/>
      <c r="KUM37" s="84"/>
      <c r="KUN37" s="84"/>
      <c r="KUO37" s="84"/>
      <c r="KUP37" s="84"/>
      <c r="KUQ37" s="84"/>
      <c r="KUR37" s="84"/>
      <c r="KUS37" s="84"/>
      <c r="KUT37" s="84"/>
      <c r="KUU37" s="84"/>
      <c r="KUV37" s="84"/>
      <c r="KUW37" s="84"/>
      <c r="KUX37" s="84"/>
      <c r="KUY37" s="84"/>
      <c r="KUZ37" s="84"/>
      <c r="KVA37" s="84"/>
      <c r="KVB37" s="84"/>
      <c r="KVC37" s="84"/>
      <c r="KVD37" s="84"/>
      <c r="KVE37" s="84"/>
      <c r="KVF37" s="84"/>
      <c r="KVG37" s="84"/>
      <c r="KVH37" s="84"/>
      <c r="KVI37" s="84"/>
      <c r="KVJ37" s="84"/>
      <c r="KVK37" s="84"/>
      <c r="KVL37" s="84"/>
      <c r="KVM37" s="84"/>
      <c r="KVN37" s="84"/>
      <c r="KVO37" s="84"/>
      <c r="KVP37" s="84"/>
      <c r="KVQ37" s="84"/>
      <c r="KVR37" s="84"/>
      <c r="KVS37" s="84"/>
      <c r="KVT37" s="84"/>
      <c r="KVU37" s="84"/>
      <c r="KVV37" s="84"/>
      <c r="KVW37" s="84"/>
      <c r="KVX37" s="84"/>
      <c r="KVY37" s="84"/>
      <c r="KVZ37" s="84"/>
      <c r="KWA37" s="84"/>
      <c r="KWB37" s="84"/>
      <c r="KWC37" s="84"/>
      <c r="KWD37" s="84"/>
      <c r="KWE37" s="84"/>
      <c r="KWF37" s="84"/>
      <c r="KWG37" s="84"/>
      <c r="KWH37" s="84"/>
      <c r="KWI37" s="84"/>
      <c r="KWJ37" s="84"/>
      <c r="KWK37" s="84"/>
      <c r="KWL37" s="84"/>
      <c r="KWM37" s="84"/>
      <c r="KWN37" s="84"/>
      <c r="KWO37" s="84"/>
      <c r="KWP37" s="84"/>
      <c r="KWQ37" s="84"/>
      <c r="KWR37" s="84"/>
      <c r="KWS37" s="84"/>
      <c r="KWT37" s="84"/>
      <c r="KWU37" s="84"/>
      <c r="KWV37" s="84"/>
      <c r="KWW37" s="84"/>
      <c r="KWX37" s="84"/>
      <c r="KWY37" s="84"/>
      <c r="KWZ37" s="84"/>
      <c r="KXA37" s="84"/>
      <c r="KXB37" s="84"/>
      <c r="KXC37" s="84"/>
      <c r="KXD37" s="84"/>
      <c r="KXE37" s="84"/>
      <c r="KXF37" s="84"/>
      <c r="KXG37" s="84"/>
      <c r="KXH37" s="84"/>
      <c r="KXI37" s="84"/>
      <c r="KXJ37" s="84"/>
      <c r="KXK37" s="84"/>
      <c r="KXL37" s="84"/>
      <c r="KXM37" s="84"/>
      <c r="KXN37" s="84"/>
      <c r="KXO37" s="84"/>
      <c r="KXP37" s="84"/>
      <c r="KXQ37" s="84"/>
      <c r="KXR37" s="84"/>
      <c r="KXS37" s="84"/>
      <c r="KXT37" s="84"/>
      <c r="KXU37" s="84"/>
      <c r="KXV37" s="84"/>
      <c r="KXW37" s="84"/>
      <c r="KXX37" s="84"/>
      <c r="KXY37" s="84"/>
      <c r="KXZ37" s="84"/>
      <c r="KYA37" s="84"/>
      <c r="KYB37" s="84"/>
      <c r="KYC37" s="84"/>
      <c r="KYD37" s="84"/>
      <c r="KYE37" s="84"/>
      <c r="KYF37" s="84"/>
      <c r="KYG37" s="84"/>
      <c r="KYH37" s="84"/>
      <c r="KYI37" s="84"/>
      <c r="KYJ37" s="84"/>
      <c r="KYK37" s="84"/>
      <c r="KYL37" s="84"/>
      <c r="KYM37" s="84"/>
      <c r="KYN37" s="84"/>
      <c r="KYO37" s="84"/>
      <c r="KYP37" s="84"/>
      <c r="KYQ37" s="84"/>
      <c r="KYR37" s="84"/>
      <c r="KYS37" s="84"/>
      <c r="KYT37" s="84"/>
      <c r="KYU37" s="84"/>
      <c r="KYV37" s="84"/>
      <c r="KYW37" s="84"/>
      <c r="KYX37" s="84"/>
      <c r="KYY37" s="84"/>
      <c r="KYZ37" s="84"/>
      <c r="KZA37" s="84"/>
      <c r="KZB37" s="84"/>
      <c r="KZC37" s="84"/>
      <c r="KZD37" s="84"/>
      <c r="KZE37" s="84"/>
      <c r="KZF37" s="84"/>
      <c r="KZG37" s="84"/>
      <c r="KZH37" s="84"/>
      <c r="KZI37" s="84"/>
      <c r="KZJ37" s="84"/>
      <c r="KZK37" s="84"/>
      <c r="KZL37" s="84"/>
      <c r="KZM37" s="84"/>
      <c r="KZN37" s="84"/>
      <c r="KZO37" s="84"/>
      <c r="KZP37" s="84"/>
      <c r="KZQ37" s="84"/>
      <c r="KZR37" s="84"/>
      <c r="KZS37" s="84"/>
      <c r="KZT37" s="84"/>
      <c r="KZU37" s="84"/>
      <c r="KZV37" s="84"/>
      <c r="KZW37" s="84"/>
      <c r="KZX37" s="84"/>
      <c r="KZY37" s="84"/>
      <c r="KZZ37" s="84"/>
      <c r="LAA37" s="84"/>
      <c r="LAB37" s="84"/>
      <c r="LAC37" s="84"/>
      <c r="LAD37" s="84"/>
      <c r="LAE37" s="84"/>
      <c r="LAF37" s="84"/>
      <c r="LAG37" s="84"/>
      <c r="LAH37" s="84"/>
      <c r="LAI37" s="84"/>
      <c r="LAJ37" s="84"/>
      <c r="LAK37" s="84"/>
      <c r="LAL37" s="84"/>
      <c r="LAM37" s="84"/>
      <c r="LAN37" s="84"/>
      <c r="LAO37" s="84"/>
      <c r="LAP37" s="84"/>
      <c r="LAQ37" s="84"/>
      <c r="LAR37" s="84"/>
      <c r="LAS37" s="84"/>
      <c r="LAT37" s="84"/>
      <c r="LAU37" s="84"/>
      <c r="LAV37" s="84"/>
      <c r="LAW37" s="84"/>
      <c r="LAX37" s="84"/>
      <c r="LAY37" s="84"/>
      <c r="LAZ37" s="84"/>
      <c r="LBA37" s="84"/>
      <c r="LBB37" s="84"/>
      <c r="LBC37" s="84"/>
      <c r="LBD37" s="84"/>
      <c r="LBE37" s="84"/>
      <c r="LBF37" s="84"/>
      <c r="LBG37" s="84"/>
      <c r="LBH37" s="84"/>
      <c r="LBI37" s="84"/>
      <c r="LBJ37" s="84"/>
      <c r="LBK37" s="84"/>
      <c r="LBL37" s="84"/>
      <c r="LBM37" s="84"/>
      <c r="LBN37" s="84"/>
      <c r="LBO37" s="84"/>
      <c r="LBP37" s="84"/>
      <c r="LBQ37" s="84"/>
      <c r="LBR37" s="84"/>
      <c r="LBS37" s="84"/>
      <c r="LBT37" s="84"/>
      <c r="LBU37" s="84"/>
      <c r="LBV37" s="84"/>
      <c r="LBW37" s="84"/>
      <c r="LBX37" s="84"/>
      <c r="LBY37" s="84"/>
      <c r="LBZ37" s="84"/>
      <c r="LCA37" s="84"/>
      <c r="LCB37" s="84"/>
      <c r="LCC37" s="84"/>
      <c r="LCD37" s="84"/>
      <c r="LCE37" s="84"/>
      <c r="LCF37" s="84"/>
      <c r="LCG37" s="84"/>
      <c r="LCH37" s="84"/>
      <c r="LCI37" s="84"/>
      <c r="LCJ37" s="84"/>
      <c r="LCK37" s="84"/>
      <c r="LCL37" s="84"/>
      <c r="LCM37" s="84"/>
      <c r="LCN37" s="84"/>
      <c r="LCO37" s="84"/>
      <c r="LCP37" s="84"/>
      <c r="LCQ37" s="84"/>
      <c r="LCR37" s="84"/>
      <c r="LCS37" s="84"/>
      <c r="LCT37" s="84"/>
      <c r="LCU37" s="84"/>
      <c r="LCV37" s="84"/>
      <c r="LCW37" s="84"/>
      <c r="LCX37" s="84"/>
      <c r="LCY37" s="84"/>
      <c r="LCZ37" s="84"/>
      <c r="LDA37" s="84"/>
      <c r="LDB37" s="84"/>
      <c r="LDC37" s="84"/>
      <c r="LDD37" s="84"/>
      <c r="LDE37" s="84"/>
      <c r="LDF37" s="84"/>
      <c r="LDG37" s="84"/>
      <c r="LDH37" s="84"/>
      <c r="LDI37" s="84"/>
      <c r="LDJ37" s="84"/>
      <c r="LDK37" s="84"/>
      <c r="LDL37" s="84"/>
      <c r="LDM37" s="84"/>
      <c r="LDN37" s="84"/>
      <c r="LDO37" s="84"/>
      <c r="LDP37" s="84"/>
      <c r="LDQ37" s="84"/>
      <c r="LDR37" s="84"/>
      <c r="LDS37" s="84"/>
      <c r="LDT37" s="84"/>
      <c r="LDU37" s="84"/>
      <c r="LDV37" s="84"/>
      <c r="LDW37" s="84"/>
      <c r="LDX37" s="84"/>
      <c r="LDY37" s="84"/>
      <c r="LDZ37" s="84"/>
      <c r="LEA37" s="84"/>
      <c r="LEB37" s="84"/>
      <c r="LEC37" s="84"/>
      <c r="LED37" s="84"/>
      <c r="LEE37" s="84"/>
      <c r="LEF37" s="84"/>
      <c r="LEG37" s="84"/>
      <c r="LEH37" s="84"/>
      <c r="LEI37" s="84"/>
      <c r="LEJ37" s="84"/>
      <c r="LEK37" s="84"/>
      <c r="LEL37" s="84"/>
      <c r="LEM37" s="84"/>
      <c r="LEN37" s="84"/>
      <c r="LEO37" s="84"/>
      <c r="LEP37" s="84"/>
      <c r="LEQ37" s="84"/>
      <c r="LER37" s="84"/>
      <c r="LES37" s="84"/>
      <c r="LET37" s="84"/>
      <c r="LEU37" s="84"/>
      <c r="LEV37" s="84"/>
      <c r="LEW37" s="84"/>
      <c r="LEX37" s="84"/>
      <c r="LEY37" s="84"/>
      <c r="LEZ37" s="84"/>
      <c r="LFA37" s="84"/>
      <c r="LFB37" s="84"/>
      <c r="LFC37" s="84"/>
      <c r="LFD37" s="84"/>
      <c r="LFE37" s="84"/>
      <c r="LFF37" s="84"/>
      <c r="LFG37" s="84"/>
      <c r="LFH37" s="84"/>
      <c r="LFI37" s="84"/>
      <c r="LFJ37" s="84"/>
      <c r="LFK37" s="84"/>
      <c r="LFL37" s="84"/>
      <c r="LFM37" s="84"/>
      <c r="LFN37" s="84"/>
      <c r="LFO37" s="84"/>
      <c r="LFP37" s="84"/>
      <c r="LFQ37" s="84"/>
      <c r="LFR37" s="84"/>
      <c r="LFS37" s="84"/>
      <c r="LFT37" s="84"/>
      <c r="LFU37" s="84"/>
      <c r="LFV37" s="84"/>
      <c r="LFW37" s="84"/>
      <c r="LFX37" s="84"/>
      <c r="LFY37" s="84"/>
      <c r="LFZ37" s="84"/>
      <c r="LGA37" s="84"/>
      <c r="LGB37" s="84"/>
      <c r="LGC37" s="84"/>
      <c r="LGD37" s="84"/>
      <c r="LGE37" s="84"/>
      <c r="LGF37" s="84"/>
      <c r="LGG37" s="84"/>
      <c r="LGH37" s="84"/>
      <c r="LGI37" s="84"/>
      <c r="LGJ37" s="84"/>
      <c r="LGK37" s="84"/>
      <c r="LGL37" s="84"/>
      <c r="LGM37" s="84"/>
      <c r="LGN37" s="84"/>
      <c r="LGO37" s="84"/>
      <c r="LGP37" s="84"/>
      <c r="LGQ37" s="84"/>
      <c r="LGR37" s="84"/>
      <c r="LGS37" s="84"/>
      <c r="LGT37" s="84"/>
      <c r="LGU37" s="84"/>
      <c r="LGV37" s="84"/>
      <c r="LGW37" s="84"/>
      <c r="LGX37" s="84"/>
      <c r="LGY37" s="84"/>
      <c r="LGZ37" s="84"/>
      <c r="LHA37" s="84"/>
      <c r="LHB37" s="84"/>
      <c r="LHC37" s="84"/>
      <c r="LHD37" s="84"/>
      <c r="LHE37" s="84"/>
      <c r="LHF37" s="84"/>
      <c r="LHG37" s="84"/>
      <c r="LHH37" s="84"/>
      <c r="LHI37" s="84"/>
      <c r="LHJ37" s="84"/>
      <c r="LHK37" s="84"/>
      <c r="LHL37" s="84"/>
      <c r="LHM37" s="84"/>
      <c r="LHN37" s="84"/>
      <c r="LHO37" s="84"/>
      <c r="LHP37" s="84"/>
      <c r="LHQ37" s="84"/>
      <c r="LHR37" s="84"/>
      <c r="LHS37" s="84"/>
      <c r="LHT37" s="84"/>
      <c r="LHU37" s="84"/>
      <c r="LHV37" s="84"/>
      <c r="LHW37" s="84"/>
      <c r="LHX37" s="84"/>
      <c r="LHY37" s="84"/>
      <c r="LHZ37" s="84"/>
      <c r="LIA37" s="84"/>
      <c r="LIB37" s="84"/>
      <c r="LIC37" s="84"/>
      <c r="LID37" s="84"/>
      <c r="LIE37" s="84"/>
      <c r="LIF37" s="84"/>
      <c r="LIG37" s="84"/>
      <c r="LIH37" s="84"/>
      <c r="LII37" s="84"/>
      <c r="LIJ37" s="84"/>
      <c r="LIK37" s="84"/>
      <c r="LIL37" s="84"/>
      <c r="LIM37" s="84"/>
      <c r="LIN37" s="84"/>
      <c r="LIO37" s="84"/>
      <c r="LIP37" s="84"/>
      <c r="LIQ37" s="84"/>
      <c r="LIR37" s="84"/>
      <c r="LIS37" s="84"/>
      <c r="LIT37" s="84"/>
      <c r="LIU37" s="84"/>
      <c r="LIV37" s="84"/>
      <c r="LIW37" s="84"/>
      <c r="LIX37" s="84"/>
      <c r="LIY37" s="84"/>
      <c r="LIZ37" s="84"/>
      <c r="LJA37" s="84"/>
      <c r="LJB37" s="84"/>
      <c r="LJC37" s="84"/>
      <c r="LJD37" s="84"/>
      <c r="LJE37" s="84"/>
      <c r="LJF37" s="84"/>
      <c r="LJG37" s="84"/>
      <c r="LJH37" s="84"/>
      <c r="LJI37" s="84"/>
      <c r="LJJ37" s="84"/>
      <c r="LJK37" s="84"/>
      <c r="LJL37" s="84"/>
      <c r="LJM37" s="84"/>
      <c r="LJN37" s="84"/>
      <c r="LJO37" s="84"/>
      <c r="LJP37" s="84"/>
      <c r="LJQ37" s="84"/>
      <c r="LJR37" s="84"/>
      <c r="LJS37" s="84"/>
      <c r="LJT37" s="84"/>
      <c r="LJU37" s="84"/>
      <c r="LJV37" s="84"/>
      <c r="LJW37" s="84"/>
      <c r="LJX37" s="84"/>
      <c r="LJY37" s="84"/>
      <c r="LJZ37" s="84"/>
      <c r="LKA37" s="84"/>
      <c r="LKB37" s="84"/>
      <c r="LKC37" s="84"/>
      <c r="LKD37" s="84"/>
      <c r="LKE37" s="84"/>
      <c r="LKF37" s="84"/>
      <c r="LKG37" s="84"/>
      <c r="LKH37" s="84"/>
      <c r="LKI37" s="84"/>
      <c r="LKJ37" s="84"/>
      <c r="LKK37" s="84"/>
      <c r="LKL37" s="84"/>
      <c r="LKM37" s="84"/>
      <c r="LKN37" s="84"/>
      <c r="LKO37" s="84"/>
      <c r="LKP37" s="84"/>
      <c r="LKQ37" s="84"/>
      <c r="LKR37" s="84"/>
      <c r="LKS37" s="84"/>
      <c r="LKT37" s="84"/>
      <c r="LKU37" s="84"/>
      <c r="LKV37" s="84"/>
      <c r="LKW37" s="84"/>
      <c r="LKX37" s="84"/>
      <c r="LKY37" s="84"/>
      <c r="LKZ37" s="84"/>
      <c r="LLA37" s="84"/>
      <c r="LLB37" s="84"/>
      <c r="LLC37" s="84"/>
      <c r="LLD37" s="84"/>
      <c r="LLE37" s="84"/>
      <c r="LLF37" s="84"/>
      <c r="LLG37" s="84"/>
      <c r="LLH37" s="84"/>
      <c r="LLI37" s="84"/>
      <c r="LLJ37" s="84"/>
      <c r="LLK37" s="84"/>
      <c r="LLL37" s="84"/>
      <c r="LLM37" s="84"/>
      <c r="LLN37" s="84"/>
      <c r="LLO37" s="84"/>
      <c r="LLP37" s="84"/>
      <c r="LLQ37" s="84"/>
      <c r="LLR37" s="84"/>
      <c r="LLS37" s="84"/>
      <c r="LLT37" s="84"/>
      <c r="LLU37" s="84"/>
      <c r="LLV37" s="84"/>
      <c r="LLW37" s="84"/>
      <c r="LLX37" s="84"/>
      <c r="LLY37" s="84"/>
      <c r="LLZ37" s="84"/>
      <c r="LMA37" s="84"/>
      <c r="LMB37" s="84"/>
      <c r="LMC37" s="84"/>
      <c r="LMD37" s="84"/>
      <c r="LME37" s="84"/>
      <c r="LMF37" s="84"/>
      <c r="LMG37" s="84"/>
      <c r="LMH37" s="84"/>
      <c r="LMI37" s="84"/>
      <c r="LMJ37" s="84"/>
      <c r="LMK37" s="84"/>
      <c r="LML37" s="84"/>
      <c r="LMM37" s="84"/>
      <c r="LMN37" s="84"/>
      <c r="LMO37" s="84"/>
      <c r="LMP37" s="84"/>
      <c r="LMQ37" s="84"/>
      <c r="LMR37" s="84"/>
      <c r="LMS37" s="84"/>
      <c r="LMT37" s="84"/>
      <c r="LMU37" s="84"/>
      <c r="LMV37" s="84"/>
      <c r="LMW37" s="84"/>
      <c r="LMX37" s="84"/>
      <c r="LMY37" s="84"/>
      <c r="LMZ37" s="84"/>
      <c r="LNA37" s="84"/>
      <c r="LNB37" s="84"/>
      <c r="LNC37" s="84"/>
      <c r="LND37" s="84"/>
      <c r="LNE37" s="84"/>
      <c r="LNF37" s="84"/>
      <c r="LNG37" s="84"/>
      <c r="LNH37" s="84"/>
      <c r="LNI37" s="84"/>
      <c r="LNJ37" s="84"/>
      <c r="LNK37" s="84"/>
      <c r="LNL37" s="84"/>
      <c r="LNM37" s="84"/>
      <c r="LNN37" s="84"/>
      <c r="LNO37" s="84"/>
      <c r="LNP37" s="84"/>
      <c r="LNQ37" s="84"/>
      <c r="LNR37" s="84"/>
      <c r="LNS37" s="84"/>
      <c r="LNT37" s="84"/>
      <c r="LNU37" s="84"/>
      <c r="LNV37" s="84"/>
      <c r="LNW37" s="84"/>
      <c r="LNX37" s="84"/>
      <c r="LNY37" s="84"/>
      <c r="LNZ37" s="84"/>
      <c r="LOA37" s="84"/>
      <c r="LOB37" s="84"/>
      <c r="LOC37" s="84"/>
      <c r="LOD37" s="84"/>
      <c r="LOE37" s="84"/>
      <c r="LOF37" s="84"/>
      <c r="LOG37" s="84"/>
      <c r="LOH37" s="84"/>
      <c r="LOI37" s="84"/>
      <c r="LOJ37" s="84"/>
      <c r="LOK37" s="84"/>
      <c r="LOL37" s="84"/>
      <c r="LOM37" s="84"/>
      <c r="LON37" s="84"/>
      <c r="LOO37" s="84"/>
      <c r="LOP37" s="84"/>
      <c r="LOQ37" s="84"/>
      <c r="LOR37" s="84"/>
      <c r="LOS37" s="84"/>
      <c r="LOT37" s="84"/>
      <c r="LOU37" s="84"/>
      <c r="LOV37" s="84"/>
      <c r="LOW37" s="84"/>
      <c r="LOX37" s="84"/>
      <c r="LOY37" s="84"/>
      <c r="LOZ37" s="84"/>
      <c r="LPA37" s="84"/>
      <c r="LPB37" s="84"/>
      <c r="LPC37" s="84"/>
      <c r="LPD37" s="84"/>
      <c r="LPE37" s="84"/>
      <c r="LPF37" s="84"/>
      <c r="LPG37" s="84"/>
      <c r="LPH37" s="84"/>
      <c r="LPI37" s="84"/>
      <c r="LPJ37" s="84"/>
      <c r="LPK37" s="84"/>
      <c r="LPL37" s="84"/>
      <c r="LPM37" s="84"/>
      <c r="LPN37" s="84"/>
      <c r="LPO37" s="84"/>
      <c r="LPP37" s="84"/>
      <c r="LPQ37" s="84"/>
      <c r="LPR37" s="84"/>
      <c r="LPS37" s="84"/>
      <c r="LPT37" s="84"/>
      <c r="LPU37" s="84"/>
      <c r="LPV37" s="84"/>
      <c r="LPW37" s="84"/>
      <c r="LPX37" s="84"/>
      <c r="LPY37" s="84"/>
      <c r="LPZ37" s="84"/>
      <c r="LQA37" s="84"/>
      <c r="LQB37" s="84"/>
      <c r="LQC37" s="84"/>
      <c r="LQD37" s="84"/>
      <c r="LQE37" s="84"/>
      <c r="LQF37" s="84"/>
      <c r="LQG37" s="84"/>
      <c r="LQH37" s="84"/>
      <c r="LQI37" s="84"/>
      <c r="LQJ37" s="84"/>
      <c r="LQK37" s="84"/>
      <c r="LQL37" s="84"/>
      <c r="LQM37" s="84"/>
      <c r="LQN37" s="84"/>
      <c r="LQO37" s="84"/>
      <c r="LQP37" s="84"/>
      <c r="LQQ37" s="84"/>
      <c r="LQR37" s="84"/>
      <c r="LQS37" s="84"/>
      <c r="LQT37" s="84"/>
      <c r="LQU37" s="84"/>
      <c r="LQV37" s="84"/>
      <c r="LQW37" s="84"/>
      <c r="LQX37" s="84"/>
      <c r="LQY37" s="84"/>
      <c r="LQZ37" s="84"/>
      <c r="LRA37" s="84"/>
      <c r="LRB37" s="84"/>
      <c r="LRC37" s="84"/>
      <c r="LRD37" s="84"/>
      <c r="LRE37" s="84"/>
      <c r="LRF37" s="84"/>
      <c r="LRG37" s="84"/>
      <c r="LRH37" s="84"/>
      <c r="LRI37" s="84"/>
      <c r="LRJ37" s="84"/>
      <c r="LRK37" s="84"/>
      <c r="LRL37" s="84"/>
      <c r="LRM37" s="84"/>
      <c r="LRN37" s="84"/>
      <c r="LRO37" s="84"/>
      <c r="LRP37" s="84"/>
      <c r="LRQ37" s="84"/>
      <c r="LRR37" s="84"/>
      <c r="LRS37" s="84"/>
      <c r="LRT37" s="84"/>
      <c r="LRU37" s="84"/>
      <c r="LRV37" s="84"/>
      <c r="LRW37" s="84"/>
      <c r="LRX37" s="84"/>
      <c r="LRY37" s="84"/>
      <c r="LRZ37" s="84"/>
      <c r="LSA37" s="84"/>
      <c r="LSB37" s="84"/>
      <c r="LSC37" s="84"/>
      <c r="LSD37" s="84"/>
      <c r="LSE37" s="84"/>
      <c r="LSF37" s="84"/>
      <c r="LSG37" s="84"/>
      <c r="LSH37" s="84"/>
      <c r="LSI37" s="84"/>
      <c r="LSJ37" s="84"/>
      <c r="LSK37" s="84"/>
      <c r="LSL37" s="84"/>
      <c r="LSM37" s="84"/>
      <c r="LSN37" s="84"/>
      <c r="LSO37" s="84"/>
      <c r="LSP37" s="84"/>
      <c r="LSQ37" s="84"/>
      <c r="LSR37" s="84"/>
      <c r="LSS37" s="84"/>
      <c r="LST37" s="84"/>
      <c r="LSU37" s="84"/>
      <c r="LSV37" s="84"/>
      <c r="LSW37" s="84"/>
      <c r="LSX37" s="84"/>
      <c r="LSY37" s="84"/>
      <c r="LSZ37" s="84"/>
      <c r="LTA37" s="84"/>
      <c r="LTB37" s="84"/>
      <c r="LTC37" s="84"/>
      <c r="LTD37" s="84"/>
      <c r="LTE37" s="84"/>
      <c r="LTF37" s="84"/>
      <c r="LTG37" s="84"/>
      <c r="LTH37" s="84"/>
      <c r="LTI37" s="84"/>
      <c r="LTJ37" s="84"/>
      <c r="LTK37" s="84"/>
      <c r="LTL37" s="84"/>
      <c r="LTM37" s="84"/>
      <c r="LTN37" s="84"/>
      <c r="LTO37" s="84"/>
      <c r="LTP37" s="84"/>
      <c r="LTQ37" s="84"/>
      <c r="LTR37" s="84"/>
      <c r="LTS37" s="84"/>
      <c r="LTT37" s="84"/>
      <c r="LTU37" s="84"/>
      <c r="LTV37" s="84"/>
      <c r="LTW37" s="84"/>
      <c r="LTX37" s="84"/>
      <c r="LTY37" s="84"/>
      <c r="LTZ37" s="84"/>
      <c r="LUA37" s="84"/>
      <c r="LUB37" s="84"/>
      <c r="LUC37" s="84"/>
      <c r="LUD37" s="84"/>
      <c r="LUE37" s="84"/>
      <c r="LUF37" s="84"/>
      <c r="LUG37" s="84"/>
      <c r="LUH37" s="84"/>
      <c r="LUI37" s="84"/>
      <c r="LUJ37" s="84"/>
      <c r="LUK37" s="84"/>
      <c r="LUL37" s="84"/>
      <c r="LUM37" s="84"/>
      <c r="LUN37" s="84"/>
      <c r="LUO37" s="84"/>
      <c r="LUP37" s="84"/>
      <c r="LUQ37" s="84"/>
      <c r="LUR37" s="84"/>
      <c r="LUS37" s="84"/>
      <c r="LUT37" s="84"/>
      <c r="LUU37" s="84"/>
      <c r="LUV37" s="84"/>
      <c r="LUW37" s="84"/>
      <c r="LUX37" s="84"/>
      <c r="LUY37" s="84"/>
      <c r="LUZ37" s="84"/>
      <c r="LVA37" s="84"/>
      <c r="LVB37" s="84"/>
      <c r="LVC37" s="84"/>
      <c r="LVD37" s="84"/>
      <c r="LVE37" s="84"/>
      <c r="LVF37" s="84"/>
      <c r="LVG37" s="84"/>
      <c r="LVH37" s="84"/>
      <c r="LVI37" s="84"/>
      <c r="LVJ37" s="84"/>
      <c r="LVK37" s="84"/>
      <c r="LVL37" s="84"/>
      <c r="LVM37" s="84"/>
      <c r="LVN37" s="84"/>
      <c r="LVO37" s="84"/>
      <c r="LVP37" s="84"/>
      <c r="LVQ37" s="84"/>
      <c r="LVR37" s="84"/>
      <c r="LVS37" s="84"/>
      <c r="LVT37" s="84"/>
      <c r="LVU37" s="84"/>
      <c r="LVV37" s="84"/>
      <c r="LVW37" s="84"/>
      <c r="LVX37" s="84"/>
      <c r="LVY37" s="84"/>
      <c r="LVZ37" s="84"/>
      <c r="LWA37" s="84"/>
      <c r="LWB37" s="84"/>
      <c r="LWC37" s="84"/>
      <c r="LWD37" s="84"/>
      <c r="LWE37" s="84"/>
      <c r="LWF37" s="84"/>
      <c r="LWG37" s="84"/>
      <c r="LWH37" s="84"/>
      <c r="LWI37" s="84"/>
      <c r="LWJ37" s="84"/>
      <c r="LWK37" s="84"/>
      <c r="LWL37" s="84"/>
      <c r="LWM37" s="84"/>
      <c r="LWN37" s="84"/>
      <c r="LWO37" s="84"/>
      <c r="LWP37" s="84"/>
      <c r="LWQ37" s="84"/>
      <c r="LWR37" s="84"/>
      <c r="LWS37" s="84"/>
      <c r="LWT37" s="84"/>
      <c r="LWU37" s="84"/>
      <c r="LWV37" s="84"/>
      <c r="LWW37" s="84"/>
      <c r="LWX37" s="84"/>
      <c r="LWY37" s="84"/>
      <c r="LWZ37" s="84"/>
      <c r="LXA37" s="84"/>
      <c r="LXB37" s="84"/>
      <c r="LXC37" s="84"/>
      <c r="LXD37" s="84"/>
      <c r="LXE37" s="84"/>
      <c r="LXF37" s="84"/>
      <c r="LXG37" s="84"/>
      <c r="LXH37" s="84"/>
      <c r="LXI37" s="84"/>
      <c r="LXJ37" s="84"/>
      <c r="LXK37" s="84"/>
      <c r="LXL37" s="84"/>
      <c r="LXM37" s="84"/>
      <c r="LXN37" s="84"/>
      <c r="LXO37" s="84"/>
      <c r="LXP37" s="84"/>
      <c r="LXQ37" s="84"/>
      <c r="LXR37" s="84"/>
      <c r="LXS37" s="84"/>
      <c r="LXT37" s="84"/>
      <c r="LXU37" s="84"/>
      <c r="LXV37" s="84"/>
      <c r="LXW37" s="84"/>
      <c r="LXX37" s="84"/>
      <c r="LXY37" s="84"/>
      <c r="LXZ37" s="84"/>
      <c r="LYA37" s="84"/>
      <c r="LYB37" s="84"/>
      <c r="LYC37" s="84"/>
      <c r="LYD37" s="84"/>
      <c r="LYE37" s="84"/>
      <c r="LYF37" s="84"/>
      <c r="LYG37" s="84"/>
      <c r="LYH37" s="84"/>
      <c r="LYI37" s="84"/>
      <c r="LYJ37" s="84"/>
      <c r="LYK37" s="84"/>
      <c r="LYL37" s="84"/>
      <c r="LYM37" s="84"/>
      <c r="LYN37" s="84"/>
      <c r="LYO37" s="84"/>
      <c r="LYP37" s="84"/>
      <c r="LYQ37" s="84"/>
      <c r="LYR37" s="84"/>
      <c r="LYS37" s="84"/>
      <c r="LYT37" s="84"/>
      <c r="LYU37" s="84"/>
      <c r="LYV37" s="84"/>
      <c r="LYW37" s="84"/>
      <c r="LYX37" s="84"/>
      <c r="LYY37" s="84"/>
      <c r="LYZ37" s="84"/>
      <c r="LZA37" s="84"/>
      <c r="LZB37" s="84"/>
      <c r="LZC37" s="84"/>
      <c r="LZD37" s="84"/>
      <c r="LZE37" s="84"/>
      <c r="LZF37" s="84"/>
      <c r="LZG37" s="84"/>
      <c r="LZH37" s="84"/>
      <c r="LZI37" s="84"/>
      <c r="LZJ37" s="84"/>
      <c r="LZK37" s="84"/>
      <c r="LZL37" s="84"/>
      <c r="LZM37" s="84"/>
      <c r="LZN37" s="84"/>
      <c r="LZO37" s="84"/>
      <c r="LZP37" s="84"/>
      <c r="LZQ37" s="84"/>
      <c r="LZR37" s="84"/>
      <c r="LZS37" s="84"/>
      <c r="LZT37" s="84"/>
      <c r="LZU37" s="84"/>
      <c r="LZV37" s="84"/>
      <c r="LZW37" s="84"/>
      <c r="LZX37" s="84"/>
      <c r="LZY37" s="84"/>
      <c r="LZZ37" s="84"/>
      <c r="MAA37" s="84"/>
      <c r="MAB37" s="84"/>
      <c r="MAC37" s="84"/>
      <c r="MAD37" s="84"/>
      <c r="MAE37" s="84"/>
      <c r="MAF37" s="84"/>
      <c r="MAG37" s="84"/>
      <c r="MAH37" s="84"/>
      <c r="MAI37" s="84"/>
      <c r="MAJ37" s="84"/>
      <c r="MAK37" s="84"/>
      <c r="MAL37" s="84"/>
      <c r="MAM37" s="84"/>
      <c r="MAN37" s="84"/>
      <c r="MAO37" s="84"/>
      <c r="MAP37" s="84"/>
      <c r="MAQ37" s="84"/>
      <c r="MAR37" s="84"/>
      <c r="MAS37" s="84"/>
      <c r="MAT37" s="84"/>
      <c r="MAU37" s="84"/>
      <c r="MAV37" s="84"/>
      <c r="MAW37" s="84"/>
      <c r="MAX37" s="84"/>
      <c r="MAY37" s="84"/>
      <c r="MAZ37" s="84"/>
      <c r="MBA37" s="84"/>
      <c r="MBB37" s="84"/>
      <c r="MBC37" s="84"/>
      <c r="MBD37" s="84"/>
      <c r="MBE37" s="84"/>
      <c r="MBF37" s="84"/>
      <c r="MBG37" s="84"/>
      <c r="MBH37" s="84"/>
      <c r="MBI37" s="84"/>
      <c r="MBJ37" s="84"/>
      <c r="MBK37" s="84"/>
      <c r="MBL37" s="84"/>
      <c r="MBM37" s="84"/>
      <c r="MBN37" s="84"/>
      <c r="MBO37" s="84"/>
      <c r="MBP37" s="84"/>
      <c r="MBQ37" s="84"/>
      <c r="MBR37" s="84"/>
      <c r="MBS37" s="84"/>
      <c r="MBT37" s="84"/>
      <c r="MBU37" s="84"/>
      <c r="MBV37" s="84"/>
      <c r="MBW37" s="84"/>
      <c r="MBX37" s="84"/>
      <c r="MBY37" s="84"/>
      <c r="MBZ37" s="84"/>
      <c r="MCA37" s="84"/>
      <c r="MCB37" s="84"/>
      <c r="MCC37" s="84"/>
      <c r="MCD37" s="84"/>
      <c r="MCE37" s="84"/>
      <c r="MCF37" s="84"/>
      <c r="MCG37" s="84"/>
      <c r="MCH37" s="84"/>
      <c r="MCI37" s="84"/>
      <c r="MCJ37" s="84"/>
      <c r="MCK37" s="84"/>
      <c r="MCL37" s="84"/>
      <c r="MCM37" s="84"/>
      <c r="MCN37" s="84"/>
      <c r="MCO37" s="84"/>
      <c r="MCP37" s="84"/>
      <c r="MCQ37" s="84"/>
      <c r="MCR37" s="84"/>
      <c r="MCS37" s="84"/>
      <c r="MCT37" s="84"/>
      <c r="MCU37" s="84"/>
      <c r="MCV37" s="84"/>
      <c r="MCW37" s="84"/>
      <c r="MCX37" s="84"/>
      <c r="MCY37" s="84"/>
      <c r="MCZ37" s="84"/>
      <c r="MDA37" s="84"/>
      <c r="MDB37" s="84"/>
      <c r="MDC37" s="84"/>
      <c r="MDD37" s="84"/>
      <c r="MDE37" s="84"/>
      <c r="MDF37" s="84"/>
      <c r="MDG37" s="84"/>
      <c r="MDH37" s="84"/>
      <c r="MDI37" s="84"/>
      <c r="MDJ37" s="84"/>
      <c r="MDK37" s="84"/>
      <c r="MDL37" s="84"/>
      <c r="MDM37" s="84"/>
      <c r="MDN37" s="84"/>
      <c r="MDO37" s="84"/>
      <c r="MDP37" s="84"/>
      <c r="MDQ37" s="84"/>
      <c r="MDR37" s="84"/>
      <c r="MDS37" s="84"/>
      <c r="MDT37" s="84"/>
      <c r="MDU37" s="84"/>
      <c r="MDV37" s="84"/>
      <c r="MDW37" s="84"/>
      <c r="MDX37" s="84"/>
      <c r="MDY37" s="84"/>
      <c r="MDZ37" s="84"/>
      <c r="MEA37" s="84"/>
      <c r="MEB37" s="84"/>
      <c r="MEC37" s="84"/>
      <c r="MED37" s="84"/>
      <c r="MEE37" s="84"/>
      <c r="MEF37" s="84"/>
      <c r="MEG37" s="84"/>
      <c r="MEH37" s="84"/>
      <c r="MEI37" s="84"/>
      <c r="MEJ37" s="84"/>
      <c r="MEK37" s="84"/>
      <c r="MEL37" s="84"/>
      <c r="MEM37" s="84"/>
      <c r="MEN37" s="84"/>
      <c r="MEO37" s="84"/>
      <c r="MEP37" s="84"/>
      <c r="MEQ37" s="84"/>
      <c r="MER37" s="84"/>
      <c r="MES37" s="84"/>
      <c r="MET37" s="84"/>
      <c r="MEU37" s="84"/>
      <c r="MEV37" s="84"/>
      <c r="MEW37" s="84"/>
      <c r="MEX37" s="84"/>
      <c r="MEY37" s="84"/>
      <c r="MEZ37" s="84"/>
      <c r="MFA37" s="84"/>
      <c r="MFB37" s="84"/>
      <c r="MFC37" s="84"/>
      <c r="MFD37" s="84"/>
      <c r="MFE37" s="84"/>
      <c r="MFF37" s="84"/>
      <c r="MFG37" s="84"/>
      <c r="MFH37" s="84"/>
      <c r="MFI37" s="84"/>
      <c r="MFJ37" s="84"/>
      <c r="MFK37" s="84"/>
      <c r="MFL37" s="84"/>
      <c r="MFM37" s="84"/>
      <c r="MFN37" s="84"/>
      <c r="MFO37" s="84"/>
      <c r="MFP37" s="84"/>
      <c r="MFQ37" s="84"/>
      <c r="MFR37" s="84"/>
      <c r="MFS37" s="84"/>
      <c r="MFT37" s="84"/>
      <c r="MFU37" s="84"/>
      <c r="MFV37" s="84"/>
      <c r="MFW37" s="84"/>
      <c r="MFX37" s="84"/>
      <c r="MFY37" s="84"/>
      <c r="MFZ37" s="84"/>
      <c r="MGA37" s="84"/>
      <c r="MGB37" s="84"/>
      <c r="MGC37" s="84"/>
      <c r="MGD37" s="84"/>
      <c r="MGE37" s="84"/>
      <c r="MGF37" s="84"/>
      <c r="MGG37" s="84"/>
      <c r="MGH37" s="84"/>
      <c r="MGI37" s="84"/>
      <c r="MGJ37" s="84"/>
      <c r="MGK37" s="84"/>
      <c r="MGL37" s="84"/>
      <c r="MGM37" s="84"/>
      <c r="MGN37" s="84"/>
      <c r="MGO37" s="84"/>
      <c r="MGP37" s="84"/>
      <c r="MGQ37" s="84"/>
      <c r="MGR37" s="84"/>
      <c r="MGS37" s="84"/>
      <c r="MGT37" s="84"/>
      <c r="MGU37" s="84"/>
      <c r="MGV37" s="84"/>
      <c r="MGW37" s="84"/>
      <c r="MGX37" s="84"/>
      <c r="MGY37" s="84"/>
      <c r="MGZ37" s="84"/>
      <c r="MHA37" s="84"/>
      <c r="MHB37" s="84"/>
      <c r="MHC37" s="84"/>
      <c r="MHD37" s="84"/>
      <c r="MHE37" s="84"/>
      <c r="MHF37" s="84"/>
      <c r="MHG37" s="84"/>
      <c r="MHH37" s="84"/>
      <c r="MHI37" s="84"/>
      <c r="MHJ37" s="84"/>
      <c r="MHK37" s="84"/>
      <c r="MHL37" s="84"/>
      <c r="MHM37" s="84"/>
      <c r="MHN37" s="84"/>
      <c r="MHO37" s="84"/>
      <c r="MHP37" s="84"/>
      <c r="MHQ37" s="84"/>
      <c r="MHR37" s="84"/>
      <c r="MHS37" s="84"/>
      <c r="MHT37" s="84"/>
      <c r="MHU37" s="84"/>
      <c r="MHV37" s="84"/>
      <c r="MHW37" s="84"/>
      <c r="MHX37" s="84"/>
      <c r="MHY37" s="84"/>
      <c r="MHZ37" s="84"/>
      <c r="MIA37" s="84"/>
      <c r="MIB37" s="84"/>
      <c r="MIC37" s="84"/>
      <c r="MID37" s="84"/>
      <c r="MIE37" s="84"/>
      <c r="MIF37" s="84"/>
      <c r="MIG37" s="84"/>
      <c r="MIH37" s="84"/>
      <c r="MII37" s="84"/>
      <c r="MIJ37" s="84"/>
      <c r="MIK37" s="84"/>
      <c r="MIL37" s="84"/>
      <c r="MIM37" s="84"/>
      <c r="MIN37" s="84"/>
      <c r="MIO37" s="84"/>
      <c r="MIP37" s="84"/>
      <c r="MIQ37" s="84"/>
      <c r="MIR37" s="84"/>
      <c r="MIS37" s="84"/>
      <c r="MIT37" s="84"/>
      <c r="MIU37" s="84"/>
      <c r="MIV37" s="84"/>
      <c r="MIW37" s="84"/>
      <c r="MIX37" s="84"/>
      <c r="MIY37" s="84"/>
      <c r="MIZ37" s="84"/>
      <c r="MJA37" s="84"/>
      <c r="MJB37" s="84"/>
      <c r="MJC37" s="84"/>
      <c r="MJD37" s="84"/>
      <c r="MJE37" s="84"/>
      <c r="MJF37" s="84"/>
      <c r="MJG37" s="84"/>
      <c r="MJH37" s="84"/>
      <c r="MJI37" s="84"/>
      <c r="MJJ37" s="84"/>
      <c r="MJK37" s="84"/>
      <c r="MJL37" s="84"/>
      <c r="MJM37" s="84"/>
      <c r="MJN37" s="84"/>
      <c r="MJO37" s="84"/>
      <c r="MJP37" s="84"/>
      <c r="MJQ37" s="84"/>
      <c r="MJR37" s="84"/>
      <c r="MJS37" s="84"/>
      <c r="MJT37" s="84"/>
      <c r="MJU37" s="84"/>
      <c r="MJV37" s="84"/>
      <c r="MJW37" s="84"/>
      <c r="MJX37" s="84"/>
      <c r="MJY37" s="84"/>
      <c r="MJZ37" s="84"/>
      <c r="MKA37" s="84"/>
      <c r="MKB37" s="84"/>
      <c r="MKC37" s="84"/>
      <c r="MKD37" s="84"/>
      <c r="MKE37" s="84"/>
      <c r="MKF37" s="84"/>
      <c r="MKG37" s="84"/>
      <c r="MKH37" s="84"/>
      <c r="MKI37" s="84"/>
      <c r="MKJ37" s="84"/>
      <c r="MKK37" s="84"/>
      <c r="MKL37" s="84"/>
      <c r="MKM37" s="84"/>
      <c r="MKN37" s="84"/>
      <c r="MKO37" s="84"/>
      <c r="MKP37" s="84"/>
      <c r="MKQ37" s="84"/>
      <c r="MKR37" s="84"/>
      <c r="MKS37" s="84"/>
      <c r="MKT37" s="84"/>
      <c r="MKU37" s="84"/>
      <c r="MKV37" s="84"/>
      <c r="MKW37" s="84"/>
      <c r="MKX37" s="84"/>
      <c r="MKY37" s="84"/>
      <c r="MKZ37" s="84"/>
      <c r="MLA37" s="84"/>
      <c r="MLB37" s="84"/>
      <c r="MLC37" s="84"/>
      <c r="MLD37" s="84"/>
      <c r="MLE37" s="84"/>
      <c r="MLF37" s="84"/>
      <c r="MLG37" s="84"/>
      <c r="MLH37" s="84"/>
      <c r="MLI37" s="84"/>
      <c r="MLJ37" s="84"/>
      <c r="MLK37" s="84"/>
      <c r="MLL37" s="84"/>
      <c r="MLM37" s="84"/>
      <c r="MLN37" s="84"/>
      <c r="MLO37" s="84"/>
      <c r="MLP37" s="84"/>
      <c r="MLQ37" s="84"/>
      <c r="MLR37" s="84"/>
      <c r="MLS37" s="84"/>
      <c r="MLT37" s="84"/>
      <c r="MLU37" s="84"/>
      <c r="MLV37" s="84"/>
      <c r="MLW37" s="84"/>
      <c r="MLX37" s="84"/>
      <c r="MLY37" s="84"/>
      <c r="MLZ37" s="84"/>
      <c r="MMA37" s="84"/>
      <c r="MMB37" s="84"/>
      <c r="MMC37" s="84"/>
      <c r="MMD37" s="84"/>
      <c r="MME37" s="84"/>
      <c r="MMF37" s="84"/>
      <c r="MMG37" s="84"/>
      <c r="MMH37" s="84"/>
      <c r="MMI37" s="84"/>
      <c r="MMJ37" s="84"/>
      <c r="MMK37" s="84"/>
      <c r="MML37" s="84"/>
      <c r="MMM37" s="84"/>
      <c r="MMN37" s="84"/>
      <c r="MMO37" s="84"/>
      <c r="MMP37" s="84"/>
      <c r="MMQ37" s="84"/>
      <c r="MMR37" s="84"/>
      <c r="MMS37" s="84"/>
      <c r="MMT37" s="84"/>
      <c r="MMU37" s="84"/>
      <c r="MMV37" s="84"/>
      <c r="MMW37" s="84"/>
      <c r="MMX37" s="84"/>
      <c r="MMY37" s="84"/>
      <c r="MMZ37" s="84"/>
      <c r="MNA37" s="84"/>
      <c r="MNB37" s="84"/>
      <c r="MNC37" s="84"/>
      <c r="MND37" s="84"/>
      <c r="MNE37" s="84"/>
      <c r="MNF37" s="84"/>
      <c r="MNG37" s="84"/>
      <c r="MNH37" s="84"/>
      <c r="MNI37" s="84"/>
      <c r="MNJ37" s="84"/>
      <c r="MNK37" s="84"/>
      <c r="MNL37" s="84"/>
      <c r="MNM37" s="84"/>
      <c r="MNN37" s="84"/>
      <c r="MNO37" s="84"/>
      <c r="MNP37" s="84"/>
      <c r="MNQ37" s="84"/>
      <c r="MNR37" s="84"/>
      <c r="MNS37" s="84"/>
      <c r="MNT37" s="84"/>
      <c r="MNU37" s="84"/>
      <c r="MNV37" s="84"/>
      <c r="MNW37" s="84"/>
      <c r="MNX37" s="84"/>
      <c r="MNY37" s="84"/>
      <c r="MNZ37" s="84"/>
      <c r="MOA37" s="84"/>
      <c r="MOB37" s="84"/>
      <c r="MOC37" s="84"/>
      <c r="MOD37" s="84"/>
      <c r="MOE37" s="84"/>
      <c r="MOF37" s="84"/>
      <c r="MOG37" s="84"/>
      <c r="MOH37" s="84"/>
      <c r="MOI37" s="84"/>
      <c r="MOJ37" s="84"/>
      <c r="MOK37" s="84"/>
      <c r="MOL37" s="84"/>
      <c r="MOM37" s="84"/>
      <c r="MON37" s="84"/>
      <c r="MOO37" s="84"/>
      <c r="MOP37" s="84"/>
      <c r="MOQ37" s="84"/>
      <c r="MOR37" s="84"/>
      <c r="MOS37" s="84"/>
      <c r="MOT37" s="84"/>
      <c r="MOU37" s="84"/>
      <c r="MOV37" s="84"/>
      <c r="MOW37" s="84"/>
      <c r="MOX37" s="84"/>
      <c r="MOY37" s="84"/>
      <c r="MOZ37" s="84"/>
      <c r="MPA37" s="84"/>
      <c r="MPB37" s="84"/>
      <c r="MPC37" s="84"/>
      <c r="MPD37" s="84"/>
      <c r="MPE37" s="84"/>
      <c r="MPF37" s="84"/>
      <c r="MPG37" s="84"/>
      <c r="MPH37" s="84"/>
      <c r="MPI37" s="84"/>
      <c r="MPJ37" s="84"/>
      <c r="MPK37" s="84"/>
      <c r="MPL37" s="84"/>
      <c r="MPM37" s="84"/>
      <c r="MPN37" s="84"/>
      <c r="MPO37" s="84"/>
      <c r="MPP37" s="84"/>
      <c r="MPQ37" s="84"/>
      <c r="MPR37" s="84"/>
      <c r="MPS37" s="84"/>
      <c r="MPT37" s="84"/>
      <c r="MPU37" s="84"/>
      <c r="MPV37" s="84"/>
      <c r="MPW37" s="84"/>
      <c r="MPX37" s="84"/>
      <c r="MPY37" s="84"/>
      <c r="MPZ37" s="84"/>
      <c r="MQA37" s="84"/>
      <c r="MQB37" s="84"/>
      <c r="MQC37" s="84"/>
      <c r="MQD37" s="84"/>
      <c r="MQE37" s="84"/>
      <c r="MQF37" s="84"/>
      <c r="MQG37" s="84"/>
      <c r="MQH37" s="84"/>
      <c r="MQI37" s="84"/>
      <c r="MQJ37" s="84"/>
      <c r="MQK37" s="84"/>
      <c r="MQL37" s="84"/>
      <c r="MQM37" s="84"/>
      <c r="MQN37" s="84"/>
      <c r="MQO37" s="84"/>
      <c r="MQP37" s="84"/>
      <c r="MQQ37" s="84"/>
      <c r="MQR37" s="84"/>
      <c r="MQS37" s="84"/>
      <c r="MQT37" s="84"/>
      <c r="MQU37" s="84"/>
      <c r="MQV37" s="84"/>
      <c r="MQW37" s="84"/>
      <c r="MQX37" s="84"/>
      <c r="MQY37" s="84"/>
      <c r="MQZ37" s="84"/>
      <c r="MRA37" s="84"/>
      <c r="MRB37" s="84"/>
      <c r="MRC37" s="84"/>
      <c r="MRD37" s="84"/>
      <c r="MRE37" s="84"/>
      <c r="MRF37" s="84"/>
      <c r="MRG37" s="84"/>
      <c r="MRH37" s="84"/>
      <c r="MRI37" s="84"/>
      <c r="MRJ37" s="84"/>
      <c r="MRK37" s="84"/>
      <c r="MRL37" s="84"/>
      <c r="MRM37" s="84"/>
      <c r="MRN37" s="84"/>
      <c r="MRO37" s="84"/>
      <c r="MRP37" s="84"/>
      <c r="MRQ37" s="84"/>
      <c r="MRR37" s="84"/>
      <c r="MRS37" s="84"/>
      <c r="MRT37" s="84"/>
      <c r="MRU37" s="84"/>
      <c r="MRV37" s="84"/>
      <c r="MRW37" s="84"/>
      <c r="MRX37" s="84"/>
      <c r="MRY37" s="84"/>
      <c r="MRZ37" s="84"/>
      <c r="MSA37" s="84"/>
      <c r="MSB37" s="84"/>
      <c r="MSC37" s="84"/>
      <c r="MSD37" s="84"/>
      <c r="MSE37" s="84"/>
      <c r="MSF37" s="84"/>
      <c r="MSG37" s="84"/>
      <c r="MSH37" s="84"/>
      <c r="MSI37" s="84"/>
      <c r="MSJ37" s="84"/>
      <c r="MSK37" s="84"/>
      <c r="MSL37" s="84"/>
      <c r="MSM37" s="84"/>
      <c r="MSN37" s="84"/>
      <c r="MSO37" s="84"/>
      <c r="MSP37" s="84"/>
      <c r="MSQ37" s="84"/>
      <c r="MSR37" s="84"/>
      <c r="MSS37" s="84"/>
      <c r="MST37" s="84"/>
      <c r="MSU37" s="84"/>
      <c r="MSV37" s="84"/>
      <c r="MSW37" s="84"/>
      <c r="MSX37" s="84"/>
      <c r="MSY37" s="84"/>
      <c r="MSZ37" s="84"/>
      <c r="MTA37" s="84"/>
      <c r="MTB37" s="84"/>
      <c r="MTC37" s="84"/>
      <c r="MTD37" s="84"/>
      <c r="MTE37" s="84"/>
      <c r="MTF37" s="84"/>
      <c r="MTG37" s="84"/>
      <c r="MTH37" s="84"/>
      <c r="MTI37" s="84"/>
      <c r="MTJ37" s="84"/>
      <c r="MTK37" s="84"/>
      <c r="MTL37" s="84"/>
      <c r="MTM37" s="84"/>
      <c r="MTN37" s="84"/>
      <c r="MTO37" s="84"/>
      <c r="MTP37" s="84"/>
      <c r="MTQ37" s="84"/>
      <c r="MTR37" s="84"/>
      <c r="MTS37" s="84"/>
      <c r="MTT37" s="84"/>
      <c r="MTU37" s="84"/>
      <c r="MTV37" s="84"/>
      <c r="MTW37" s="84"/>
      <c r="MTX37" s="84"/>
      <c r="MTY37" s="84"/>
      <c r="MTZ37" s="84"/>
      <c r="MUA37" s="84"/>
      <c r="MUB37" s="84"/>
      <c r="MUC37" s="84"/>
      <c r="MUD37" s="84"/>
      <c r="MUE37" s="84"/>
      <c r="MUF37" s="84"/>
      <c r="MUG37" s="84"/>
      <c r="MUH37" s="84"/>
      <c r="MUI37" s="84"/>
      <c r="MUJ37" s="84"/>
      <c r="MUK37" s="84"/>
      <c r="MUL37" s="84"/>
      <c r="MUM37" s="84"/>
      <c r="MUN37" s="84"/>
      <c r="MUO37" s="84"/>
      <c r="MUP37" s="84"/>
      <c r="MUQ37" s="84"/>
      <c r="MUR37" s="84"/>
      <c r="MUS37" s="84"/>
      <c r="MUT37" s="84"/>
      <c r="MUU37" s="84"/>
      <c r="MUV37" s="84"/>
      <c r="MUW37" s="84"/>
      <c r="MUX37" s="84"/>
      <c r="MUY37" s="84"/>
      <c r="MUZ37" s="84"/>
      <c r="MVA37" s="84"/>
      <c r="MVB37" s="84"/>
      <c r="MVC37" s="84"/>
      <c r="MVD37" s="84"/>
      <c r="MVE37" s="84"/>
      <c r="MVF37" s="84"/>
      <c r="MVG37" s="84"/>
      <c r="MVH37" s="84"/>
      <c r="MVI37" s="84"/>
      <c r="MVJ37" s="84"/>
      <c r="MVK37" s="84"/>
      <c r="MVL37" s="84"/>
      <c r="MVM37" s="84"/>
      <c r="MVN37" s="84"/>
      <c r="MVO37" s="84"/>
      <c r="MVP37" s="84"/>
      <c r="MVQ37" s="84"/>
      <c r="MVR37" s="84"/>
      <c r="MVS37" s="84"/>
      <c r="MVT37" s="84"/>
      <c r="MVU37" s="84"/>
      <c r="MVV37" s="84"/>
      <c r="MVW37" s="84"/>
      <c r="MVX37" s="84"/>
      <c r="MVY37" s="84"/>
      <c r="MVZ37" s="84"/>
      <c r="MWA37" s="84"/>
      <c r="MWB37" s="84"/>
      <c r="MWC37" s="84"/>
      <c r="MWD37" s="84"/>
      <c r="MWE37" s="84"/>
      <c r="MWF37" s="84"/>
      <c r="MWG37" s="84"/>
      <c r="MWH37" s="84"/>
      <c r="MWI37" s="84"/>
      <c r="MWJ37" s="84"/>
      <c r="MWK37" s="84"/>
      <c r="MWL37" s="84"/>
      <c r="MWM37" s="84"/>
      <c r="MWN37" s="84"/>
      <c r="MWO37" s="84"/>
      <c r="MWP37" s="84"/>
      <c r="MWQ37" s="84"/>
      <c r="MWR37" s="84"/>
      <c r="MWS37" s="84"/>
      <c r="MWT37" s="84"/>
      <c r="MWU37" s="84"/>
      <c r="MWV37" s="84"/>
      <c r="MWW37" s="84"/>
      <c r="MWX37" s="84"/>
      <c r="MWY37" s="84"/>
      <c r="MWZ37" s="84"/>
      <c r="MXA37" s="84"/>
      <c r="MXB37" s="84"/>
      <c r="MXC37" s="84"/>
      <c r="MXD37" s="84"/>
      <c r="MXE37" s="84"/>
      <c r="MXF37" s="84"/>
      <c r="MXG37" s="84"/>
      <c r="MXH37" s="84"/>
      <c r="MXI37" s="84"/>
      <c r="MXJ37" s="84"/>
      <c r="MXK37" s="84"/>
      <c r="MXL37" s="84"/>
      <c r="MXM37" s="84"/>
      <c r="MXN37" s="84"/>
      <c r="MXO37" s="84"/>
      <c r="MXP37" s="84"/>
      <c r="MXQ37" s="84"/>
      <c r="MXR37" s="84"/>
      <c r="MXS37" s="84"/>
      <c r="MXT37" s="84"/>
      <c r="MXU37" s="84"/>
      <c r="MXV37" s="84"/>
      <c r="MXW37" s="84"/>
      <c r="MXX37" s="84"/>
      <c r="MXY37" s="84"/>
      <c r="MXZ37" s="84"/>
      <c r="MYA37" s="84"/>
      <c r="MYB37" s="84"/>
      <c r="MYC37" s="84"/>
      <c r="MYD37" s="84"/>
      <c r="MYE37" s="84"/>
      <c r="MYF37" s="84"/>
      <c r="MYG37" s="84"/>
      <c r="MYH37" s="84"/>
      <c r="MYI37" s="84"/>
      <c r="MYJ37" s="84"/>
      <c r="MYK37" s="84"/>
      <c r="MYL37" s="84"/>
      <c r="MYM37" s="84"/>
      <c r="MYN37" s="84"/>
      <c r="MYO37" s="84"/>
      <c r="MYP37" s="84"/>
      <c r="MYQ37" s="84"/>
      <c r="MYR37" s="84"/>
      <c r="MYS37" s="84"/>
      <c r="MYT37" s="84"/>
      <c r="MYU37" s="84"/>
      <c r="MYV37" s="84"/>
      <c r="MYW37" s="84"/>
      <c r="MYX37" s="84"/>
      <c r="MYY37" s="84"/>
      <c r="MYZ37" s="84"/>
      <c r="MZA37" s="84"/>
      <c r="MZB37" s="84"/>
      <c r="MZC37" s="84"/>
      <c r="MZD37" s="84"/>
      <c r="MZE37" s="84"/>
      <c r="MZF37" s="84"/>
      <c r="MZG37" s="84"/>
      <c r="MZH37" s="84"/>
      <c r="MZI37" s="84"/>
      <c r="MZJ37" s="84"/>
      <c r="MZK37" s="84"/>
      <c r="MZL37" s="84"/>
      <c r="MZM37" s="84"/>
      <c r="MZN37" s="84"/>
      <c r="MZO37" s="84"/>
      <c r="MZP37" s="84"/>
      <c r="MZQ37" s="84"/>
      <c r="MZR37" s="84"/>
      <c r="MZS37" s="84"/>
      <c r="MZT37" s="84"/>
      <c r="MZU37" s="84"/>
      <c r="MZV37" s="84"/>
      <c r="MZW37" s="84"/>
      <c r="MZX37" s="84"/>
      <c r="MZY37" s="84"/>
      <c r="MZZ37" s="84"/>
      <c r="NAA37" s="84"/>
      <c r="NAB37" s="84"/>
      <c r="NAC37" s="84"/>
      <c r="NAD37" s="84"/>
      <c r="NAE37" s="84"/>
      <c r="NAF37" s="84"/>
      <c r="NAG37" s="84"/>
      <c r="NAH37" s="84"/>
      <c r="NAI37" s="84"/>
      <c r="NAJ37" s="84"/>
      <c r="NAK37" s="84"/>
      <c r="NAL37" s="84"/>
      <c r="NAM37" s="84"/>
      <c r="NAN37" s="84"/>
      <c r="NAO37" s="84"/>
      <c r="NAP37" s="84"/>
      <c r="NAQ37" s="84"/>
      <c r="NAR37" s="84"/>
      <c r="NAS37" s="84"/>
      <c r="NAT37" s="84"/>
      <c r="NAU37" s="84"/>
      <c r="NAV37" s="84"/>
      <c r="NAW37" s="84"/>
      <c r="NAX37" s="84"/>
      <c r="NAY37" s="84"/>
      <c r="NAZ37" s="84"/>
      <c r="NBA37" s="84"/>
      <c r="NBB37" s="84"/>
      <c r="NBC37" s="84"/>
      <c r="NBD37" s="84"/>
      <c r="NBE37" s="84"/>
      <c r="NBF37" s="84"/>
      <c r="NBG37" s="84"/>
      <c r="NBH37" s="84"/>
      <c r="NBI37" s="84"/>
      <c r="NBJ37" s="84"/>
      <c r="NBK37" s="84"/>
      <c r="NBL37" s="84"/>
      <c r="NBM37" s="84"/>
      <c r="NBN37" s="84"/>
      <c r="NBO37" s="84"/>
      <c r="NBP37" s="84"/>
      <c r="NBQ37" s="84"/>
      <c r="NBR37" s="84"/>
      <c r="NBS37" s="84"/>
      <c r="NBT37" s="84"/>
      <c r="NBU37" s="84"/>
      <c r="NBV37" s="84"/>
      <c r="NBW37" s="84"/>
      <c r="NBX37" s="84"/>
      <c r="NBY37" s="84"/>
      <c r="NBZ37" s="84"/>
      <c r="NCA37" s="84"/>
      <c r="NCB37" s="84"/>
      <c r="NCC37" s="84"/>
      <c r="NCD37" s="84"/>
      <c r="NCE37" s="84"/>
      <c r="NCF37" s="84"/>
      <c r="NCG37" s="84"/>
      <c r="NCH37" s="84"/>
      <c r="NCI37" s="84"/>
      <c r="NCJ37" s="84"/>
      <c r="NCK37" s="84"/>
      <c r="NCL37" s="84"/>
      <c r="NCM37" s="84"/>
      <c r="NCN37" s="84"/>
      <c r="NCO37" s="84"/>
      <c r="NCP37" s="84"/>
      <c r="NCQ37" s="84"/>
      <c r="NCR37" s="84"/>
      <c r="NCS37" s="84"/>
      <c r="NCT37" s="84"/>
      <c r="NCU37" s="84"/>
      <c r="NCV37" s="84"/>
      <c r="NCW37" s="84"/>
      <c r="NCX37" s="84"/>
      <c r="NCY37" s="84"/>
      <c r="NCZ37" s="84"/>
      <c r="NDA37" s="84"/>
      <c r="NDB37" s="84"/>
      <c r="NDC37" s="84"/>
      <c r="NDD37" s="84"/>
      <c r="NDE37" s="84"/>
      <c r="NDF37" s="84"/>
      <c r="NDG37" s="84"/>
      <c r="NDH37" s="84"/>
      <c r="NDI37" s="84"/>
      <c r="NDJ37" s="84"/>
      <c r="NDK37" s="84"/>
      <c r="NDL37" s="84"/>
      <c r="NDM37" s="84"/>
      <c r="NDN37" s="84"/>
      <c r="NDO37" s="84"/>
      <c r="NDP37" s="84"/>
      <c r="NDQ37" s="84"/>
      <c r="NDR37" s="84"/>
      <c r="NDS37" s="84"/>
      <c r="NDT37" s="84"/>
      <c r="NDU37" s="84"/>
      <c r="NDV37" s="84"/>
      <c r="NDW37" s="84"/>
      <c r="NDX37" s="84"/>
      <c r="NDY37" s="84"/>
      <c r="NDZ37" s="84"/>
      <c r="NEA37" s="84"/>
      <c r="NEB37" s="84"/>
      <c r="NEC37" s="84"/>
      <c r="NED37" s="84"/>
      <c r="NEE37" s="84"/>
      <c r="NEF37" s="84"/>
      <c r="NEG37" s="84"/>
      <c r="NEH37" s="84"/>
      <c r="NEI37" s="84"/>
      <c r="NEJ37" s="84"/>
      <c r="NEK37" s="84"/>
      <c r="NEL37" s="84"/>
      <c r="NEM37" s="84"/>
      <c r="NEN37" s="84"/>
      <c r="NEO37" s="84"/>
      <c r="NEP37" s="84"/>
      <c r="NEQ37" s="84"/>
      <c r="NER37" s="84"/>
      <c r="NES37" s="84"/>
      <c r="NET37" s="84"/>
      <c r="NEU37" s="84"/>
      <c r="NEV37" s="84"/>
      <c r="NEW37" s="84"/>
      <c r="NEX37" s="84"/>
      <c r="NEY37" s="84"/>
      <c r="NEZ37" s="84"/>
      <c r="NFA37" s="84"/>
      <c r="NFB37" s="84"/>
      <c r="NFC37" s="84"/>
      <c r="NFD37" s="84"/>
      <c r="NFE37" s="84"/>
      <c r="NFF37" s="84"/>
      <c r="NFG37" s="84"/>
      <c r="NFH37" s="84"/>
      <c r="NFI37" s="84"/>
      <c r="NFJ37" s="84"/>
      <c r="NFK37" s="84"/>
      <c r="NFL37" s="84"/>
      <c r="NFM37" s="84"/>
      <c r="NFN37" s="84"/>
      <c r="NFO37" s="84"/>
      <c r="NFP37" s="84"/>
      <c r="NFQ37" s="84"/>
      <c r="NFR37" s="84"/>
      <c r="NFS37" s="84"/>
      <c r="NFT37" s="84"/>
      <c r="NFU37" s="84"/>
      <c r="NFV37" s="84"/>
      <c r="NFW37" s="84"/>
      <c r="NFX37" s="84"/>
      <c r="NFY37" s="84"/>
      <c r="NFZ37" s="84"/>
      <c r="NGA37" s="84"/>
      <c r="NGB37" s="84"/>
      <c r="NGC37" s="84"/>
      <c r="NGD37" s="84"/>
      <c r="NGE37" s="84"/>
      <c r="NGF37" s="84"/>
      <c r="NGG37" s="84"/>
      <c r="NGH37" s="84"/>
      <c r="NGI37" s="84"/>
      <c r="NGJ37" s="84"/>
      <c r="NGK37" s="84"/>
      <c r="NGL37" s="84"/>
      <c r="NGM37" s="84"/>
      <c r="NGN37" s="84"/>
      <c r="NGO37" s="84"/>
      <c r="NGP37" s="84"/>
      <c r="NGQ37" s="84"/>
      <c r="NGR37" s="84"/>
      <c r="NGS37" s="84"/>
      <c r="NGT37" s="84"/>
      <c r="NGU37" s="84"/>
      <c r="NGV37" s="84"/>
      <c r="NGW37" s="84"/>
      <c r="NGX37" s="84"/>
      <c r="NGY37" s="84"/>
      <c r="NGZ37" s="84"/>
      <c r="NHA37" s="84"/>
      <c r="NHB37" s="84"/>
      <c r="NHC37" s="84"/>
      <c r="NHD37" s="84"/>
      <c r="NHE37" s="84"/>
      <c r="NHF37" s="84"/>
      <c r="NHG37" s="84"/>
      <c r="NHH37" s="84"/>
      <c r="NHI37" s="84"/>
      <c r="NHJ37" s="84"/>
      <c r="NHK37" s="84"/>
      <c r="NHL37" s="84"/>
      <c r="NHM37" s="84"/>
      <c r="NHN37" s="84"/>
      <c r="NHO37" s="84"/>
      <c r="NHP37" s="84"/>
      <c r="NHQ37" s="84"/>
      <c r="NHR37" s="84"/>
      <c r="NHS37" s="84"/>
      <c r="NHT37" s="84"/>
      <c r="NHU37" s="84"/>
      <c r="NHV37" s="84"/>
      <c r="NHW37" s="84"/>
      <c r="NHX37" s="84"/>
      <c r="NHY37" s="84"/>
      <c r="NHZ37" s="84"/>
      <c r="NIA37" s="84"/>
      <c r="NIB37" s="84"/>
      <c r="NIC37" s="84"/>
      <c r="NID37" s="84"/>
      <c r="NIE37" s="84"/>
      <c r="NIF37" s="84"/>
      <c r="NIG37" s="84"/>
      <c r="NIH37" s="84"/>
      <c r="NII37" s="84"/>
      <c r="NIJ37" s="84"/>
      <c r="NIK37" s="84"/>
      <c r="NIL37" s="84"/>
      <c r="NIM37" s="84"/>
      <c r="NIN37" s="84"/>
      <c r="NIO37" s="84"/>
      <c r="NIP37" s="84"/>
      <c r="NIQ37" s="84"/>
      <c r="NIR37" s="84"/>
      <c r="NIS37" s="84"/>
      <c r="NIT37" s="84"/>
      <c r="NIU37" s="84"/>
      <c r="NIV37" s="84"/>
      <c r="NIW37" s="84"/>
      <c r="NIX37" s="84"/>
      <c r="NIY37" s="84"/>
      <c r="NIZ37" s="84"/>
      <c r="NJA37" s="84"/>
      <c r="NJB37" s="84"/>
      <c r="NJC37" s="84"/>
      <c r="NJD37" s="84"/>
      <c r="NJE37" s="84"/>
      <c r="NJF37" s="84"/>
      <c r="NJG37" s="84"/>
      <c r="NJH37" s="84"/>
      <c r="NJI37" s="84"/>
      <c r="NJJ37" s="84"/>
      <c r="NJK37" s="84"/>
      <c r="NJL37" s="84"/>
      <c r="NJM37" s="84"/>
      <c r="NJN37" s="84"/>
      <c r="NJO37" s="84"/>
      <c r="NJP37" s="84"/>
      <c r="NJQ37" s="84"/>
      <c r="NJR37" s="84"/>
      <c r="NJS37" s="84"/>
      <c r="NJT37" s="84"/>
      <c r="NJU37" s="84"/>
      <c r="NJV37" s="84"/>
      <c r="NJW37" s="84"/>
      <c r="NJX37" s="84"/>
      <c r="NJY37" s="84"/>
      <c r="NJZ37" s="84"/>
      <c r="NKA37" s="84"/>
      <c r="NKB37" s="84"/>
      <c r="NKC37" s="84"/>
      <c r="NKD37" s="84"/>
      <c r="NKE37" s="84"/>
      <c r="NKF37" s="84"/>
      <c r="NKG37" s="84"/>
      <c r="NKH37" s="84"/>
      <c r="NKI37" s="84"/>
      <c r="NKJ37" s="84"/>
      <c r="NKK37" s="84"/>
      <c r="NKL37" s="84"/>
      <c r="NKM37" s="84"/>
      <c r="NKN37" s="84"/>
      <c r="NKO37" s="84"/>
      <c r="NKP37" s="84"/>
      <c r="NKQ37" s="84"/>
      <c r="NKR37" s="84"/>
      <c r="NKS37" s="84"/>
      <c r="NKT37" s="84"/>
      <c r="NKU37" s="84"/>
      <c r="NKV37" s="84"/>
      <c r="NKW37" s="84"/>
      <c r="NKX37" s="84"/>
      <c r="NKY37" s="84"/>
      <c r="NKZ37" s="84"/>
      <c r="NLA37" s="84"/>
      <c r="NLB37" s="84"/>
      <c r="NLC37" s="84"/>
      <c r="NLD37" s="84"/>
      <c r="NLE37" s="84"/>
      <c r="NLF37" s="84"/>
      <c r="NLG37" s="84"/>
      <c r="NLH37" s="84"/>
      <c r="NLI37" s="84"/>
      <c r="NLJ37" s="84"/>
      <c r="NLK37" s="84"/>
      <c r="NLL37" s="84"/>
      <c r="NLM37" s="84"/>
      <c r="NLN37" s="84"/>
      <c r="NLO37" s="84"/>
      <c r="NLP37" s="84"/>
      <c r="NLQ37" s="84"/>
      <c r="NLR37" s="84"/>
      <c r="NLS37" s="84"/>
      <c r="NLT37" s="84"/>
      <c r="NLU37" s="84"/>
      <c r="NLV37" s="84"/>
      <c r="NLW37" s="84"/>
      <c r="NLX37" s="84"/>
      <c r="NLY37" s="84"/>
      <c r="NLZ37" s="84"/>
      <c r="NMA37" s="84"/>
      <c r="NMB37" s="84"/>
      <c r="NMC37" s="84"/>
      <c r="NMD37" s="84"/>
      <c r="NME37" s="84"/>
      <c r="NMF37" s="84"/>
      <c r="NMG37" s="84"/>
      <c r="NMH37" s="84"/>
      <c r="NMI37" s="84"/>
      <c r="NMJ37" s="84"/>
      <c r="NMK37" s="84"/>
      <c r="NML37" s="84"/>
      <c r="NMM37" s="84"/>
      <c r="NMN37" s="84"/>
      <c r="NMO37" s="84"/>
      <c r="NMP37" s="84"/>
      <c r="NMQ37" s="84"/>
      <c r="NMR37" s="84"/>
      <c r="NMS37" s="84"/>
      <c r="NMT37" s="84"/>
      <c r="NMU37" s="84"/>
      <c r="NMV37" s="84"/>
      <c r="NMW37" s="84"/>
      <c r="NMX37" s="84"/>
      <c r="NMY37" s="84"/>
      <c r="NMZ37" s="84"/>
      <c r="NNA37" s="84"/>
      <c r="NNB37" s="84"/>
      <c r="NNC37" s="84"/>
      <c r="NND37" s="84"/>
      <c r="NNE37" s="84"/>
      <c r="NNF37" s="84"/>
      <c r="NNG37" s="84"/>
      <c r="NNH37" s="84"/>
      <c r="NNI37" s="84"/>
      <c r="NNJ37" s="84"/>
      <c r="NNK37" s="84"/>
      <c r="NNL37" s="84"/>
      <c r="NNM37" s="84"/>
      <c r="NNN37" s="84"/>
      <c r="NNO37" s="84"/>
      <c r="NNP37" s="84"/>
      <c r="NNQ37" s="84"/>
      <c r="NNR37" s="84"/>
      <c r="NNS37" s="84"/>
      <c r="NNT37" s="84"/>
      <c r="NNU37" s="84"/>
      <c r="NNV37" s="84"/>
      <c r="NNW37" s="84"/>
      <c r="NNX37" s="84"/>
      <c r="NNY37" s="84"/>
      <c r="NNZ37" s="84"/>
      <c r="NOA37" s="84"/>
      <c r="NOB37" s="84"/>
      <c r="NOC37" s="84"/>
      <c r="NOD37" s="84"/>
      <c r="NOE37" s="84"/>
      <c r="NOF37" s="84"/>
      <c r="NOG37" s="84"/>
      <c r="NOH37" s="84"/>
      <c r="NOI37" s="84"/>
      <c r="NOJ37" s="84"/>
      <c r="NOK37" s="84"/>
      <c r="NOL37" s="84"/>
      <c r="NOM37" s="84"/>
      <c r="NON37" s="84"/>
      <c r="NOO37" s="84"/>
      <c r="NOP37" s="84"/>
      <c r="NOQ37" s="84"/>
      <c r="NOR37" s="84"/>
      <c r="NOS37" s="84"/>
      <c r="NOT37" s="84"/>
      <c r="NOU37" s="84"/>
      <c r="NOV37" s="84"/>
      <c r="NOW37" s="84"/>
      <c r="NOX37" s="84"/>
      <c r="NOY37" s="84"/>
      <c r="NOZ37" s="84"/>
      <c r="NPA37" s="84"/>
      <c r="NPB37" s="84"/>
      <c r="NPC37" s="84"/>
      <c r="NPD37" s="84"/>
      <c r="NPE37" s="84"/>
      <c r="NPF37" s="84"/>
      <c r="NPG37" s="84"/>
      <c r="NPH37" s="84"/>
      <c r="NPI37" s="84"/>
      <c r="NPJ37" s="84"/>
      <c r="NPK37" s="84"/>
      <c r="NPL37" s="84"/>
      <c r="NPM37" s="84"/>
      <c r="NPN37" s="84"/>
      <c r="NPO37" s="84"/>
      <c r="NPP37" s="84"/>
      <c r="NPQ37" s="84"/>
      <c r="NPR37" s="84"/>
      <c r="NPS37" s="84"/>
      <c r="NPT37" s="84"/>
      <c r="NPU37" s="84"/>
      <c r="NPV37" s="84"/>
      <c r="NPW37" s="84"/>
      <c r="NPX37" s="84"/>
      <c r="NPY37" s="84"/>
      <c r="NPZ37" s="84"/>
      <c r="NQA37" s="84"/>
      <c r="NQB37" s="84"/>
      <c r="NQC37" s="84"/>
      <c r="NQD37" s="84"/>
      <c r="NQE37" s="84"/>
      <c r="NQF37" s="84"/>
      <c r="NQG37" s="84"/>
      <c r="NQH37" s="84"/>
      <c r="NQI37" s="84"/>
      <c r="NQJ37" s="84"/>
      <c r="NQK37" s="84"/>
      <c r="NQL37" s="84"/>
      <c r="NQM37" s="84"/>
      <c r="NQN37" s="84"/>
      <c r="NQO37" s="84"/>
      <c r="NQP37" s="84"/>
      <c r="NQQ37" s="84"/>
      <c r="NQR37" s="84"/>
      <c r="NQS37" s="84"/>
      <c r="NQT37" s="84"/>
      <c r="NQU37" s="84"/>
      <c r="NQV37" s="84"/>
      <c r="NQW37" s="84"/>
      <c r="NQX37" s="84"/>
      <c r="NQY37" s="84"/>
      <c r="NQZ37" s="84"/>
      <c r="NRA37" s="84"/>
      <c r="NRB37" s="84"/>
      <c r="NRC37" s="84"/>
      <c r="NRD37" s="84"/>
      <c r="NRE37" s="84"/>
      <c r="NRF37" s="84"/>
      <c r="NRG37" s="84"/>
      <c r="NRH37" s="84"/>
      <c r="NRI37" s="84"/>
      <c r="NRJ37" s="84"/>
      <c r="NRK37" s="84"/>
      <c r="NRL37" s="84"/>
      <c r="NRM37" s="84"/>
      <c r="NRN37" s="84"/>
      <c r="NRO37" s="84"/>
      <c r="NRP37" s="84"/>
      <c r="NRQ37" s="84"/>
      <c r="NRR37" s="84"/>
      <c r="NRS37" s="84"/>
      <c r="NRT37" s="84"/>
      <c r="NRU37" s="84"/>
      <c r="NRV37" s="84"/>
      <c r="NRW37" s="84"/>
      <c r="NRX37" s="84"/>
      <c r="NRY37" s="84"/>
      <c r="NRZ37" s="84"/>
      <c r="NSA37" s="84"/>
      <c r="NSB37" s="84"/>
      <c r="NSC37" s="84"/>
      <c r="NSD37" s="84"/>
      <c r="NSE37" s="84"/>
      <c r="NSF37" s="84"/>
      <c r="NSG37" s="84"/>
      <c r="NSH37" s="84"/>
      <c r="NSI37" s="84"/>
      <c r="NSJ37" s="84"/>
      <c r="NSK37" s="84"/>
      <c r="NSL37" s="84"/>
      <c r="NSM37" s="84"/>
      <c r="NSN37" s="84"/>
      <c r="NSO37" s="84"/>
      <c r="NSP37" s="84"/>
      <c r="NSQ37" s="84"/>
      <c r="NSR37" s="84"/>
      <c r="NSS37" s="84"/>
      <c r="NST37" s="84"/>
      <c r="NSU37" s="84"/>
      <c r="NSV37" s="84"/>
      <c r="NSW37" s="84"/>
      <c r="NSX37" s="84"/>
      <c r="NSY37" s="84"/>
      <c r="NSZ37" s="84"/>
      <c r="NTA37" s="84"/>
      <c r="NTB37" s="84"/>
      <c r="NTC37" s="84"/>
      <c r="NTD37" s="84"/>
      <c r="NTE37" s="84"/>
      <c r="NTF37" s="84"/>
      <c r="NTG37" s="84"/>
      <c r="NTH37" s="84"/>
      <c r="NTI37" s="84"/>
      <c r="NTJ37" s="84"/>
      <c r="NTK37" s="84"/>
      <c r="NTL37" s="84"/>
      <c r="NTM37" s="84"/>
      <c r="NTN37" s="84"/>
      <c r="NTO37" s="84"/>
      <c r="NTP37" s="84"/>
      <c r="NTQ37" s="84"/>
      <c r="NTR37" s="84"/>
      <c r="NTS37" s="84"/>
      <c r="NTT37" s="84"/>
      <c r="NTU37" s="84"/>
      <c r="NTV37" s="84"/>
      <c r="NTW37" s="84"/>
      <c r="NTX37" s="84"/>
      <c r="NTY37" s="84"/>
      <c r="NTZ37" s="84"/>
      <c r="NUA37" s="84"/>
      <c r="NUB37" s="84"/>
      <c r="NUC37" s="84"/>
      <c r="NUD37" s="84"/>
      <c r="NUE37" s="84"/>
      <c r="NUF37" s="84"/>
      <c r="NUG37" s="84"/>
      <c r="NUH37" s="84"/>
      <c r="NUI37" s="84"/>
      <c r="NUJ37" s="84"/>
      <c r="NUK37" s="84"/>
      <c r="NUL37" s="84"/>
      <c r="NUM37" s="84"/>
      <c r="NUN37" s="84"/>
      <c r="NUO37" s="84"/>
      <c r="NUP37" s="84"/>
      <c r="NUQ37" s="84"/>
      <c r="NUR37" s="84"/>
      <c r="NUS37" s="84"/>
      <c r="NUT37" s="84"/>
      <c r="NUU37" s="84"/>
      <c r="NUV37" s="84"/>
      <c r="NUW37" s="84"/>
      <c r="NUX37" s="84"/>
      <c r="NUY37" s="84"/>
      <c r="NUZ37" s="84"/>
      <c r="NVA37" s="84"/>
      <c r="NVB37" s="84"/>
      <c r="NVC37" s="84"/>
      <c r="NVD37" s="84"/>
      <c r="NVE37" s="84"/>
      <c r="NVF37" s="84"/>
      <c r="NVG37" s="84"/>
      <c r="NVH37" s="84"/>
      <c r="NVI37" s="84"/>
      <c r="NVJ37" s="84"/>
      <c r="NVK37" s="84"/>
      <c r="NVL37" s="84"/>
      <c r="NVM37" s="84"/>
      <c r="NVN37" s="84"/>
      <c r="NVO37" s="84"/>
      <c r="NVP37" s="84"/>
      <c r="NVQ37" s="84"/>
      <c r="NVR37" s="84"/>
      <c r="NVS37" s="84"/>
      <c r="NVT37" s="84"/>
      <c r="NVU37" s="84"/>
      <c r="NVV37" s="84"/>
      <c r="NVW37" s="84"/>
      <c r="NVX37" s="84"/>
      <c r="NVY37" s="84"/>
      <c r="NVZ37" s="84"/>
      <c r="NWA37" s="84"/>
      <c r="NWB37" s="84"/>
      <c r="NWC37" s="84"/>
      <c r="NWD37" s="84"/>
      <c r="NWE37" s="84"/>
      <c r="NWF37" s="84"/>
      <c r="NWG37" s="84"/>
      <c r="NWH37" s="84"/>
      <c r="NWI37" s="84"/>
      <c r="NWJ37" s="84"/>
      <c r="NWK37" s="84"/>
      <c r="NWL37" s="84"/>
      <c r="NWM37" s="84"/>
      <c r="NWN37" s="84"/>
      <c r="NWO37" s="84"/>
      <c r="NWP37" s="84"/>
      <c r="NWQ37" s="84"/>
      <c r="NWR37" s="84"/>
      <c r="NWS37" s="84"/>
      <c r="NWT37" s="84"/>
      <c r="NWU37" s="84"/>
      <c r="NWV37" s="84"/>
      <c r="NWW37" s="84"/>
      <c r="NWX37" s="84"/>
      <c r="NWY37" s="84"/>
      <c r="NWZ37" s="84"/>
      <c r="NXA37" s="84"/>
      <c r="NXB37" s="84"/>
      <c r="NXC37" s="84"/>
      <c r="NXD37" s="84"/>
      <c r="NXE37" s="84"/>
      <c r="NXF37" s="84"/>
      <c r="NXG37" s="84"/>
      <c r="NXH37" s="84"/>
      <c r="NXI37" s="84"/>
      <c r="NXJ37" s="84"/>
      <c r="NXK37" s="84"/>
      <c r="NXL37" s="84"/>
      <c r="NXM37" s="84"/>
      <c r="NXN37" s="84"/>
      <c r="NXO37" s="84"/>
      <c r="NXP37" s="84"/>
      <c r="NXQ37" s="84"/>
      <c r="NXR37" s="84"/>
      <c r="NXS37" s="84"/>
      <c r="NXT37" s="84"/>
      <c r="NXU37" s="84"/>
      <c r="NXV37" s="84"/>
      <c r="NXW37" s="84"/>
      <c r="NXX37" s="84"/>
      <c r="NXY37" s="84"/>
      <c r="NXZ37" s="84"/>
      <c r="NYA37" s="84"/>
      <c r="NYB37" s="84"/>
      <c r="NYC37" s="84"/>
      <c r="NYD37" s="84"/>
      <c r="NYE37" s="84"/>
      <c r="NYF37" s="84"/>
      <c r="NYG37" s="84"/>
      <c r="NYH37" s="84"/>
      <c r="NYI37" s="84"/>
      <c r="NYJ37" s="84"/>
      <c r="NYK37" s="84"/>
      <c r="NYL37" s="84"/>
      <c r="NYM37" s="84"/>
      <c r="NYN37" s="84"/>
      <c r="NYO37" s="84"/>
      <c r="NYP37" s="84"/>
      <c r="NYQ37" s="84"/>
      <c r="NYR37" s="84"/>
      <c r="NYS37" s="84"/>
      <c r="NYT37" s="84"/>
      <c r="NYU37" s="84"/>
      <c r="NYV37" s="84"/>
      <c r="NYW37" s="84"/>
      <c r="NYX37" s="84"/>
      <c r="NYY37" s="84"/>
      <c r="NYZ37" s="84"/>
      <c r="NZA37" s="84"/>
      <c r="NZB37" s="84"/>
      <c r="NZC37" s="84"/>
      <c r="NZD37" s="84"/>
      <c r="NZE37" s="84"/>
      <c r="NZF37" s="84"/>
      <c r="NZG37" s="84"/>
      <c r="NZH37" s="84"/>
      <c r="NZI37" s="84"/>
      <c r="NZJ37" s="84"/>
      <c r="NZK37" s="84"/>
      <c r="NZL37" s="84"/>
      <c r="NZM37" s="84"/>
      <c r="NZN37" s="84"/>
      <c r="NZO37" s="84"/>
      <c r="NZP37" s="84"/>
      <c r="NZQ37" s="84"/>
      <c r="NZR37" s="84"/>
      <c r="NZS37" s="84"/>
      <c r="NZT37" s="84"/>
      <c r="NZU37" s="84"/>
      <c r="NZV37" s="84"/>
      <c r="NZW37" s="84"/>
      <c r="NZX37" s="84"/>
      <c r="NZY37" s="84"/>
      <c r="NZZ37" s="84"/>
      <c r="OAA37" s="84"/>
      <c r="OAB37" s="84"/>
      <c r="OAC37" s="84"/>
      <c r="OAD37" s="84"/>
      <c r="OAE37" s="84"/>
      <c r="OAF37" s="84"/>
      <c r="OAG37" s="84"/>
      <c r="OAH37" s="84"/>
      <c r="OAI37" s="84"/>
      <c r="OAJ37" s="84"/>
      <c r="OAK37" s="84"/>
      <c r="OAL37" s="84"/>
      <c r="OAM37" s="84"/>
      <c r="OAN37" s="84"/>
      <c r="OAO37" s="84"/>
      <c r="OAP37" s="84"/>
      <c r="OAQ37" s="84"/>
      <c r="OAR37" s="84"/>
      <c r="OAS37" s="84"/>
      <c r="OAT37" s="84"/>
      <c r="OAU37" s="84"/>
      <c r="OAV37" s="84"/>
      <c r="OAW37" s="84"/>
      <c r="OAX37" s="84"/>
      <c r="OAY37" s="84"/>
      <c r="OAZ37" s="84"/>
      <c r="OBA37" s="84"/>
      <c r="OBB37" s="84"/>
      <c r="OBC37" s="84"/>
      <c r="OBD37" s="84"/>
      <c r="OBE37" s="84"/>
      <c r="OBF37" s="84"/>
      <c r="OBG37" s="84"/>
      <c r="OBH37" s="84"/>
      <c r="OBI37" s="84"/>
      <c r="OBJ37" s="84"/>
      <c r="OBK37" s="84"/>
      <c r="OBL37" s="84"/>
      <c r="OBM37" s="84"/>
      <c r="OBN37" s="84"/>
      <c r="OBO37" s="84"/>
      <c r="OBP37" s="84"/>
      <c r="OBQ37" s="84"/>
      <c r="OBR37" s="84"/>
      <c r="OBS37" s="84"/>
      <c r="OBT37" s="84"/>
      <c r="OBU37" s="84"/>
      <c r="OBV37" s="84"/>
      <c r="OBW37" s="84"/>
      <c r="OBX37" s="84"/>
      <c r="OBY37" s="84"/>
      <c r="OBZ37" s="84"/>
      <c r="OCA37" s="84"/>
      <c r="OCB37" s="84"/>
      <c r="OCC37" s="84"/>
      <c r="OCD37" s="84"/>
      <c r="OCE37" s="84"/>
      <c r="OCF37" s="84"/>
      <c r="OCG37" s="84"/>
      <c r="OCH37" s="84"/>
      <c r="OCI37" s="84"/>
      <c r="OCJ37" s="84"/>
      <c r="OCK37" s="84"/>
      <c r="OCL37" s="84"/>
      <c r="OCM37" s="84"/>
      <c r="OCN37" s="84"/>
      <c r="OCO37" s="84"/>
      <c r="OCP37" s="84"/>
      <c r="OCQ37" s="84"/>
      <c r="OCR37" s="84"/>
      <c r="OCS37" s="84"/>
      <c r="OCT37" s="84"/>
      <c r="OCU37" s="84"/>
      <c r="OCV37" s="84"/>
      <c r="OCW37" s="84"/>
      <c r="OCX37" s="84"/>
      <c r="OCY37" s="84"/>
      <c r="OCZ37" s="84"/>
      <c r="ODA37" s="84"/>
      <c r="ODB37" s="84"/>
      <c r="ODC37" s="84"/>
      <c r="ODD37" s="84"/>
      <c r="ODE37" s="84"/>
      <c r="ODF37" s="84"/>
      <c r="ODG37" s="84"/>
      <c r="ODH37" s="84"/>
      <c r="ODI37" s="84"/>
      <c r="ODJ37" s="84"/>
      <c r="ODK37" s="84"/>
      <c r="ODL37" s="84"/>
      <c r="ODM37" s="84"/>
      <c r="ODN37" s="84"/>
      <c r="ODO37" s="84"/>
      <c r="ODP37" s="84"/>
      <c r="ODQ37" s="84"/>
      <c r="ODR37" s="84"/>
      <c r="ODS37" s="84"/>
      <c r="ODT37" s="84"/>
      <c r="ODU37" s="84"/>
      <c r="ODV37" s="84"/>
      <c r="ODW37" s="84"/>
      <c r="ODX37" s="84"/>
      <c r="ODY37" s="84"/>
      <c r="ODZ37" s="84"/>
      <c r="OEA37" s="84"/>
      <c r="OEB37" s="84"/>
      <c r="OEC37" s="84"/>
      <c r="OED37" s="84"/>
      <c r="OEE37" s="84"/>
      <c r="OEF37" s="84"/>
      <c r="OEG37" s="84"/>
      <c r="OEH37" s="84"/>
      <c r="OEI37" s="84"/>
      <c r="OEJ37" s="84"/>
      <c r="OEK37" s="84"/>
      <c r="OEL37" s="84"/>
      <c r="OEM37" s="84"/>
      <c r="OEN37" s="84"/>
      <c r="OEO37" s="84"/>
      <c r="OEP37" s="84"/>
      <c r="OEQ37" s="84"/>
      <c r="OER37" s="84"/>
      <c r="OES37" s="84"/>
      <c r="OET37" s="84"/>
      <c r="OEU37" s="84"/>
      <c r="OEV37" s="84"/>
      <c r="OEW37" s="84"/>
      <c r="OEX37" s="84"/>
      <c r="OEY37" s="84"/>
      <c r="OEZ37" s="84"/>
      <c r="OFA37" s="84"/>
      <c r="OFB37" s="84"/>
      <c r="OFC37" s="84"/>
      <c r="OFD37" s="84"/>
      <c r="OFE37" s="84"/>
      <c r="OFF37" s="84"/>
      <c r="OFG37" s="84"/>
      <c r="OFH37" s="84"/>
      <c r="OFI37" s="84"/>
      <c r="OFJ37" s="84"/>
      <c r="OFK37" s="84"/>
      <c r="OFL37" s="84"/>
      <c r="OFM37" s="84"/>
      <c r="OFN37" s="84"/>
      <c r="OFO37" s="84"/>
      <c r="OFP37" s="84"/>
      <c r="OFQ37" s="84"/>
      <c r="OFR37" s="84"/>
      <c r="OFS37" s="84"/>
      <c r="OFT37" s="84"/>
      <c r="OFU37" s="84"/>
      <c r="OFV37" s="84"/>
      <c r="OFW37" s="84"/>
      <c r="OFX37" s="84"/>
      <c r="OFY37" s="84"/>
      <c r="OFZ37" s="84"/>
      <c r="OGA37" s="84"/>
      <c r="OGB37" s="84"/>
      <c r="OGC37" s="84"/>
      <c r="OGD37" s="84"/>
      <c r="OGE37" s="84"/>
      <c r="OGF37" s="84"/>
      <c r="OGG37" s="84"/>
      <c r="OGH37" s="84"/>
      <c r="OGI37" s="84"/>
      <c r="OGJ37" s="84"/>
      <c r="OGK37" s="84"/>
      <c r="OGL37" s="84"/>
      <c r="OGM37" s="84"/>
      <c r="OGN37" s="84"/>
      <c r="OGO37" s="84"/>
      <c r="OGP37" s="84"/>
      <c r="OGQ37" s="84"/>
      <c r="OGR37" s="84"/>
      <c r="OGS37" s="84"/>
      <c r="OGT37" s="84"/>
      <c r="OGU37" s="84"/>
      <c r="OGV37" s="84"/>
      <c r="OGW37" s="84"/>
      <c r="OGX37" s="84"/>
      <c r="OGY37" s="84"/>
      <c r="OGZ37" s="84"/>
      <c r="OHA37" s="84"/>
      <c r="OHB37" s="84"/>
      <c r="OHC37" s="84"/>
      <c r="OHD37" s="84"/>
      <c r="OHE37" s="84"/>
      <c r="OHF37" s="84"/>
      <c r="OHG37" s="84"/>
      <c r="OHH37" s="84"/>
      <c r="OHI37" s="84"/>
      <c r="OHJ37" s="84"/>
      <c r="OHK37" s="84"/>
      <c r="OHL37" s="84"/>
      <c r="OHM37" s="84"/>
      <c r="OHN37" s="84"/>
      <c r="OHO37" s="84"/>
      <c r="OHP37" s="84"/>
      <c r="OHQ37" s="84"/>
      <c r="OHR37" s="84"/>
      <c r="OHS37" s="84"/>
      <c r="OHT37" s="84"/>
      <c r="OHU37" s="84"/>
      <c r="OHV37" s="84"/>
      <c r="OHW37" s="84"/>
      <c r="OHX37" s="84"/>
      <c r="OHY37" s="84"/>
      <c r="OHZ37" s="84"/>
      <c r="OIA37" s="84"/>
      <c r="OIB37" s="84"/>
      <c r="OIC37" s="84"/>
      <c r="OID37" s="84"/>
      <c r="OIE37" s="84"/>
      <c r="OIF37" s="84"/>
      <c r="OIG37" s="84"/>
      <c r="OIH37" s="84"/>
      <c r="OII37" s="84"/>
      <c r="OIJ37" s="84"/>
      <c r="OIK37" s="84"/>
      <c r="OIL37" s="84"/>
      <c r="OIM37" s="84"/>
      <c r="OIN37" s="84"/>
      <c r="OIO37" s="84"/>
      <c r="OIP37" s="84"/>
      <c r="OIQ37" s="84"/>
      <c r="OIR37" s="84"/>
      <c r="OIS37" s="84"/>
      <c r="OIT37" s="84"/>
      <c r="OIU37" s="84"/>
      <c r="OIV37" s="84"/>
      <c r="OIW37" s="84"/>
      <c r="OIX37" s="84"/>
      <c r="OIY37" s="84"/>
      <c r="OIZ37" s="84"/>
      <c r="OJA37" s="84"/>
      <c r="OJB37" s="84"/>
      <c r="OJC37" s="84"/>
      <c r="OJD37" s="84"/>
      <c r="OJE37" s="84"/>
      <c r="OJF37" s="84"/>
      <c r="OJG37" s="84"/>
      <c r="OJH37" s="84"/>
      <c r="OJI37" s="84"/>
      <c r="OJJ37" s="84"/>
      <c r="OJK37" s="84"/>
      <c r="OJL37" s="84"/>
      <c r="OJM37" s="84"/>
      <c r="OJN37" s="84"/>
      <c r="OJO37" s="84"/>
      <c r="OJP37" s="84"/>
      <c r="OJQ37" s="84"/>
      <c r="OJR37" s="84"/>
      <c r="OJS37" s="84"/>
      <c r="OJT37" s="84"/>
      <c r="OJU37" s="84"/>
      <c r="OJV37" s="84"/>
      <c r="OJW37" s="84"/>
      <c r="OJX37" s="84"/>
      <c r="OJY37" s="84"/>
      <c r="OJZ37" s="84"/>
      <c r="OKA37" s="84"/>
      <c r="OKB37" s="84"/>
      <c r="OKC37" s="84"/>
      <c r="OKD37" s="84"/>
      <c r="OKE37" s="84"/>
      <c r="OKF37" s="84"/>
      <c r="OKG37" s="84"/>
      <c r="OKH37" s="84"/>
      <c r="OKI37" s="84"/>
      <c r="OKJ37" s="84"/>
      <c r="OKK37" s="84"/>
      <c r="OKL37" s="84"/>
      <c r="OKM37" s="84"/>
      <c r="OKN37" s="84"/>
      <c r="OKO37" s="84"/>
      <c r="OKP37" s="84"/>
      <c r="OKQ37" s="84"/>
      <c r="OKR37" s="84"/>
      <c r="OKS37" s="84"/>
      <c r="OKT37" s="84"/>
      <c r="OKU37" s="84"/>
      <c r="OKV37" s="84"/>
      <c r="OKW37" s="84"/>
      <c r="OKX37" s="84"/>
      <c r="OKY37" s="84"/>
      <c r="OKZ37" s="84"/>
      <c r="OLA37" s="84"/>
      <c r="OLB37" s="84"/>
      <c r="OLC37" s="84"/>
      <c r="OLD37" s="84"/>
      <c r="OLE37" s="84"/>
      <c r="OLF37" s="84"/>
      <c r="OLG37" s="84"/>
      <c r="OLH37" s="84"/>
      <c r="OLI37" s="84"/>
      <c r="OLJ37" s="84"/>
      <c r="OLK37" s="84"/>
      <c r="OLL37" s="84"/>
      <c r="OLM37" s="84"/>
      <c r="OLN37" s="84"/>
      <c r="OLO37" s="84"/>
      <c r="OLP37" s="84"/>
      <c r="OLQ37" s="84"/>
      <c r="OLR37" s="84"/>
      <c r="OLS37" s="84"/>
      <c r="OLT37" s="84"/>
      <c r="OLU37" s="84"/>
      <c r="OLV37" s="84"/>
      <c r="OLW37" s="84"/>
      <c r="OLX37" s="84"/>
      <c r="OLY37" s="84"/>
      <c r="OLZ37" s="84"/>
      <c r="OMA37" s="84"/>
      <c r="OMB37" s="84"/>
      <c r="OMC37" s="84"/>
      <c r="OMD37" s="84"/>
      <c r="OME37" s="84"/>
      <c r="OMF37" s="84"/>
      <c r="OMG37" s="84"/>
      <c r="OMH37" s="84"/>
      <c r="OMI37" s="84"/>
      <c r="OMJ37" s="84"/>
      <c r="OMK37" s="84"/>
      <c r="OML37" s="84"/>
      <c r="OMM37" s="84"/>
      <c r="OMN37" s="84"/>
      <c r="OMO37" s="84"/>
      <c r="OMP37" s="84"/>
      <c r="OMQ37" s="84"/>
      <c r="OMR37" s="84"/>
      <c r="OMS37" s="84"/>
      <c r="OMT37" s="84"/>
      <c r="OMU37" s="84"/>
      <c r="OMV37" s="84"/>
      <c r="OMW37" s="84"/>
      <c r="OMX37" s="84"/>
      <c r="OMY37" s="84"/>
      <c r="OMZ37" s="84"/>
      <c r="ONA37" s="84"/>
      <c r="ONB37" s="84"/>
      <c r="ONC37" s="84"/>
      <c r="OND37" s="84"/>
      <c r="ONE37" s="84"/>
      <c r="ONF37" s="84"/>
      <c r="ONG37" s="84"/>
      <c r="ONH37" s="84"/>
      <c r="ONI37" s="84"/>
      <c r="ONJ37" s="84"/>
      <c r="ONK37" s="84"/>
      <c r="ONL37" s="84"/>
      <c r="ONM37" s="84"/>
      <c r="ONN37" s="84"/>
      <c r="ONO37" s="84"/>
      <c r="ONP37" s="84"/>
      <c r="ONQ37" s="84"/>
      <c r="ONR37" s="84"/>
      <c r="ONS37" s="84"/>
      <c r="ONT37" s="84"/>
      <c r="ONU37" s="84"/>
      <c r="ONV37" s="84"/>
      <c r="ONW37" s="84"/>
      <c r="ONX37" s="84"/>
      <c r="ONY37" s="84"/>
      <c r="ONZ37" s="84"/>
      <c r="OOA37" s="84"/>
      <c r="OOB37" s="84"/>
      <c r="OOC37" s="84"/>
      <c r="OOD37" s="84"/>
      <c r="OOE37" s="84"/>
      <c r="OOF37" s="84"/>
      <c r="OOG37" s="84"/>
      <c r="OOH37" s="84"/>
      <c r="OOI37" s="84"/>
      <c r="OOJ37" s="84"/>
      <c r="OOK37" s="84"/>
      <c r="OOL37" s="84"/>
      <c r="OOM37" s="84"/>
      <c r="OON37" s="84"/>
      <c r="OOO37" s="84"/>
      <c r="OOP37" s="84"/>
      <c r="OOQ37" s="84"/>
      <c r="OOR37" s="84"/>
      <c r="OOS37" s="84"/>
      <c r="OOT37" s="84"/>
      <c r="OOU37" s="84"/>
      <c r="OOV37" s="84"/>
      <c r="OOW37" s="84"/>
      <c r="OOX37" s="84"/>
      <c r="OOY37" s="84"/>
      <c r="OOZ37" s="84"/>
      <c r="OPA37" s="84"/>
      <c r="OPB37" s="84"/>
      <c r="OPC37" s="84"/>
      <c r="OPD37" s="84"/>
      <c r="OPE37" s="84"/>
      <c r="OPF37" s="84"/>
      <c r="OPG37" s="84"/>
      <c r="OPH37" s="84"/>
      <c r="OPI37" s="84"/>
      <c r="OPJ37" s="84"/>
      <c r="OPK37" s="84"/>
      <c r="OPL37" s="84"/>
      <c r="OPM37" s="84"/>
      <c r="OPN37" s="84"/>
      <c r="OPO37" s="84"/>
      <c r="OPP37" s="84"/>
      <c r="OPQ37" s="84"/>
      <c r="OPR37" s="84"/>
      <c r="OPS37" s="84"/>
      <c r="OPT37" s="84"/>
      <c r="OPU37" s="84"/>
      <c r="OPV37" s="84"/>
      <c r="OPW37" s="84"/>
      <c r="OPX37" s="84"/>
      <c r="OPY37" s="84"/>
      <c r="OPZ37" s="84"/>
      <c r="OQA37" s="84"/>
      <c r="OQB37" s="84"/>
      <c r="OQC37" s="84"/>
      <c r="OQD37" s="84"/>
      <c r="OQE37" s="84"/>
      <c r="OQF37" s="84"/>
      <c r="OQG37" s="84"/>
      <c r="OQH37" s="84"/>
      <c r="OQI37" s="84"/>
      <c r="OQJ37" s="84"/>
      <c r="OQK37" s="84"/>
      <c r="OQL37" s="84"/>
      <c r="OQM37" s="84"/>
      <c r="OQN37" s="84"/>
      <c r="OQO37" s="84"/>
      <c r="OQP37" s="84"/>
      <c r="OQQ37" s="84"/>
      <c r="OQR37" s="84"/>
      <c r="OQS37" s="84"/>
      <c r="OQT37" s="84"/>
      <c r="OQU37" s="84"/>
      <c r="OQV37" s="84"/>
      <c r="OQW37" s="84"/>
      <c r="OQX37" s="84"/>
      <c r="OQY37" s="84"/>
      <c r="OQZ37" s="84"/>
      <c r="ORA37" s="84"/>
      <c r="ORB37" s="84"/>
      <c r="ORC37" s="84"/>
      <c r="ORD37" s="84"/>
      <c r="ORE37" s="84"/>
      <c r="ORF37" s="84"/>
      <c r="ORG37" s="84"/>
      <c r="ORH37" s="84"/>
      <c r="ORI37" s="84"/>
      <c r="ORJ37" s="84"/>
      <c r="ORK37" s="84"/>
      <c r="ORL37" s="84"/>
      <c r="ORM37" s="84"/>
      <c r="ORN37" s="84"/>
      <c r="ORO37" s="84"/>
      <c r="ORP37" s="84"/>
      <c r="ORQ37" s="84"/>
      <c r="ORR37" s="84"/>
      <c r="ORS37" s="84"/>
      <c r="ORT37" s="84"/>
      <c r="ORU37" s="84"/>
      <c r="ORV37" s="84"/>
      <c r="ORW37" s="84"/>
      <c r="ORX37" s="84"/>
      <c r="ORY37" s="84"/>
      <c r="ORZ37" s="84"/>
      <c r="OSA37" s="84"/>
      <c r="OSB37" s="84"/>
      <c r="OSC37" s="84"/>
      <c r="OSD37" s="84"/>
      <c r="OSE37" s="84"/>
      <c r="OSF37" s="84"/>
      <c r="OSG37" s="84"/>
      <c r="OSH37" s="84"/>
      <c r="OSI37" s="84"/>
      <c r="OSJ37" s="84"/>
      <c r="OSK37" s="84"/>
      <c r="OSL37" s="84"/>
      <c r="OSM37" s="84"/>
      <c r="OSN37" s="84"/>
      <c r="OSO37" s="84"/>
      <c r="OSP37" s="84"/>
      <c r="OSQ37" s="84"/>
      <c r="OSR37" s="84"/>
      <c r="OSS37" s="84"/>
      <c r="OST37" s="84"/>
      <c r="OSU37" s="84"/>
      <c r="OSV37" s="84"/>
      <c r="OSW37" s="84"/>
      <c r="OSX37" s="84"/>
      <c r="OSY37" s="84"/>
      <c r="OSZ37" s="84"/>
      <c r="OTA37" s="84"/>
      <c r="OTB37" s="84"/>
      <c r="OTC37" s="84"/>
      <c r="OTD37" s="84"/>
      <c r="OTE37" s="84"/>
      <c r="OTF37" s="84"/>
      <c r="OTG37" s="84"/>
      <c r="OTH37" s="84"/>
      <c r="OTI37" s="84"/>
      <c r="OTJ37" s="84"/>
      <c r="OTK37" s="84"/>
      <c r="OTL37" s="84"/>
      <c r="OTM37" s="84"/>
      <c r="OTN37" s="84"/>
      <c r="OTO37" s="84"/>
      <c r="OTP37" s="84"/>
      <c r="OTQ37" s="84"/>
      <c r="OTR37" s="84"/>
      <c r="OTS37" s="84"/>
      <c r="OTT37" s="84"/>
      <c r="OTU37" s="84"/>
      <c r="OTV37" s="84"/>
      <c r="OTW37" s="84"/>
      <c r="OTX37" s="84"/>
      <c r="OTY37" s="84"/>
      <c r="OTZ37" s="84"/>
      <c r="OUA37" s="84"/>
      <c r="OUB37" s="84"/>
      <c r="OUC37" s="84"/>
      <c r="OUD37" s="84"/>
      <c r="OUE37" s="84"/>
      <c r="OUF37" s="84"/>
      <c r="OUG37" s="84"/>
      <c r="OUH37" s="84"/>
      <c r="OUI37" s="84"/>
      <c r="OUJ37" s="84"/>
      <c r="OUK37" s="84"/>
      <c r="OUL37" s="84"/>
      <c r="OUM37" s="84"/>
      <c r="OUN37" s="84"/>
      <c r="OUO37" s="84"/>
      <c r="OUP37" s="84"/>
      <c r="OUQ37" s="84"/>
      <c r="OUR37" s="84"/>
      <c r="OUS37" s="84"/>
      <c r="OUT37" s="84"/>
      <c r="OUU37" s="84"/>
      <c r="OUV37" s="84"/>
      <c r="OUW37" s="84"/>
      <c r="OUX37" s="84"/>
      <c r="OUY37" s="84"/>
      <c r="OUZ37" s="84"/>
      <c r="OVA37" s="84"/>
      <c r="OVB37" s="84"/>
      <c r="OVC37" s="84"/>
      <c r="OVD37" s="84"/>
      <c r="OVE37" s="84"/>
      <c r="OVF37" s="84"/>
      <c r="OVG37" s="84"/>
      <c r="OVH37" s="84"/>
      <c r="OVI37" s="84"/>
      <c r="OVJ37" s="84"/>
      <c r="OVK37" s="84"/>
      <c r="OVL37" s="84"/>
      <c r="OVM37" s="84"/>
      <c r="OVN37" s="84"/>
      <c r="OVO37" s="84"/>
      <c r="OVP37" s="84"/>
      <c r="OVQ37" s="84"/>
      <c r="OVR37" s="84"/>
      <c r="OVS37" s="84"/>
      <c r="OVT37" s="84"/>
      <c r="OVU37" s="84"/>
      <c r="OVV37" s="84"/>
      <c r="OVW37" s="84"/>
      <c r="OVX37" s="84"/>
      <c r="OVY37" s="84"/>
      <c r="OVZ37" s="84"/>
      <c r="OWA37" s="84"/>
      <c r="OWB37" s="84"/>
      <c r="OWC37" s="84"/>
      <c r="OWD37" s="84"/>
      <c r="OWE37" s="84"/>
      <c r="OWF37" s="84"/>
      <c r="OWG37" s="84"/>
      <c r="OWH37" s="84"/>
      <c r="OWI37" s="84"/>
      <c r="OWJ37" s="84"/>
      <c r="OWK37" s="84"/>
      <c r="OWL37" s="84"/>
      <c r="OWM37" s="84"/>
      <c r="OWN37" s="84"/>
      <c r="OWO37" s="84"/>
      <c r="OWP37" s="84"/>
      <c r="OWQ37" s="84"/>
      <c r="OWR37" s="84"/>
      <c r="OWS37" s="84"/>
      <c r="OWT37" s="84"/>
      <c r="OWU37" s="84"/>
      <c r="OWV37" s="84"/>
      <c r="OWW37" s="84"/>
      <c r="OWX37" s="84"/>
      <c r="OWY37" s="84"/>
      <c r="OWZ37" s="84"/>
      <c r="OXA37" s="84"/>
      <c r="OXB37" s="84"/>
      <c r="OXC37" s="84"/>
      <c r="OXD37" s="84"/>
      <c r="OXE37" s="84"/>
      <c r="OXF37" s="84"/>
      <c r="OXG37" s="84"/>
      <c r="OXH37" s="84"/>
      <c r="OXI37" s="84"/>
      <c r="OXJ37" s="84"/>
      <c r="OXK37" s="84"/>
      <c r="OXL37" s="84"/>
      <c r="OXM37" s="84"/>
      <c r="OXN37" s="84"/>
      <c r="OXO37" s="84"/>
      <c r="OXP37" s="84"/>
      <c r="OXQ37" s="84"/>
      <c r="OXR37" s="84"/>
      <c r="OXS37" s="84"/>
      <c r="OXT37" s="84"/>
      <c r="OXU37" s="84"/>
      <c r="OXV37" s="84"/>
      <c r="OXW37" s="84"/>
      <c r="OXX37" s="84"/>
      <c r="OXY37" s="84"/>
      <c r="OXZ37" s="84"/>
      <c r="OYA37" s="84"/>
      <c r="OYB37" s="84"/>
      <c r="OYC37" s="84"/>
      <c r="OYD37" s="84"/>
      <c r="OYE37" s="84"/>
      <c r="OYF37" s="84"/>
      <c r="OYG37" s="84"/>
      <c r="OYH37" s="84"/>
      <c r="OYI37" s="84"/>
      <c r="OYJ37" s="84"/>
      <c r="OYK37" s="84"/>
      <c r="OYL37" s="84"/>
      <c r="OYM37" s="84"/>
      <c r="OYN37" s="84"/>
      <c r="OYO37" s="84"/>
      <c r="OYP37" s="84"/>
      <c r="OYQ37" s="84"/>
      <c r="OYR37" s="84"/>
      <c r="OYS37" s="84"/>
      <c r="OYT37" s="84"/>
      <c r="OYU37" s="84"/>
      <c r="OYV37" s="84"/>
      <c r="OYW37" s="84"/>
      <c r="OYX37" s="84"/>
      <c r="OYY37" s="84"/>
      <c r="OYZ37" s="84"/>
      <c r="OZA37" s="84"/>
      <c r="OZB37" s="84"/>
      <c r="OZC37" s="84"/>
      <c r="OZD37" s="84"/>
      <c r="OZE37" s="84"/>
      <c r="OZF37" s="84"/>
      <c r="OZG37" s="84"/>
      <c r="OZH37" s="84"/>
      <c r="OZI37" s="84"/>
      <c r="OZJ37" s="84"/>
      <c r="OZK37" s="84"/>
      <c r="OZL37" s="84"/>
      <c r="OZM37" s="84"/>
      <c r="OZN37" s="84"/>
      <c r="OZO37" s="84"/>
      <c r="OZP37" s="84"/>
      <c r="OZQ37" s="84"/>
      <c r="OZR37" s="84"/>
      <c r="OZS37" s="84"/>
      <c r="OZT37" s="84"/>
      <c r="OZU37" s="84"/>
      <c r="OZV37" s="84"/>
      <c r="OZW37" s="84"/>
      <c r="OZX37" s="84"/>
      <c r="OZY37" s="84"/>
      <c r="OZZ37" s="84"/>
      <c r="PAA37" s="84"/>
      <c r="PAB37" s="84"/>
      <c r="PAC37" s="84"/>
      <c r="PAD37" s="84"/>
      <c r="PAE37" s="84"/>
      <c r="PAF37" s="84"/>
      <c r="PAG37" s="84"/>
      <c r="PAH37" s="84"/>
      <c r="PAI37" s="84"/>
      <c r="PAJ37" s="84"/>
      <c r="PAK37" s="84"/>
      <c r="PAL37" s="84"/>
      <c r="PAM37" s="84"/>
      <c r="PAN37" s="84"/>
      <c r="PAO37" s="84"/>
      <c r="PAP37" s="84"/>
      <c r="PAQ37" s="84"/>
      <c r="PAR37" s="84"/>
      <c r="PAS37" s="84"/>
      <c r="PAT37" s="84"/>
      <c r="PAU37" s="84"/>
      <c r="PAV37" s="84"/>
      <c r="PAW37" s="84"/>
      <c r="PAX37" s="84"/>
      <c r="PAY37" s="84"/>
      <c r="PAZ37" s="84"/>
      <c r="PBA37" s="84"/>
      <c r="PBB37" s="84"/>
      <c r="PBC37" s="84"/>
      <c r="PBD37" s="84"/>
      <c r="PBE37" s="84"/>
      <c r="PBF37" s="84"/>
      <c r="PBG37" s="84"/>
      <c r="PBH37" s="84"/>
      <c r="PBI37" s="84"/>
      <c r="PBJ37" s="84"/>
      <c r="PBK37" s="84"/>
      <c r="PBL37" s="84"/>
      <c r="PBM37" s="84"/>
      <c r="PBN37" s="84"/>
      <c r="PBO37" s="84"/>
      <c r="PBP37" s="84"/>
      <c r="PBQ37" s="84"/>
      <c r="PBR37" s="84"/>
      <c r="PBS37" s="84"/>
      <c r="PBT37" s="84"/>
      <c r="PBU37" s="84"/>
      <c r="PBV37" s="84"/>
      <c r="PBW37" s="84"/>
      <c r="PBX37" s="84"/>
      <c r="PBY37" s="84"/>
      <c r="PBZ37" s="84"/>
      <c r="PCA37" s="84"/>
      <c r="PCB37" s="84"/>
      <c r="PCC37" s="84"/>
      <c r="PCD37" s="84"/>
      <c r="PCE37" s="84"/>
      <c r="PCF37" s="84"/>
      <c r="PCG37" s="84"/>
      <c r="PCH37" s="84"/>
      <c r="PCI37" s="84"/>
      <c r="PCJ37" s="84"/>
      <c r="PCK37" s="84"/>
      <c r="PCL37" s="84"/>
      <c r="PCM37" s="84"/>
      <c r="PCN37" s="84"/>
      <c r="PCO37" s="84"/>
      <c r="PCP37" s="84"/>
      <c r="PCQ37" s="84"/>
      <c r="PCR37" s="84"/>
      <c r="PCS37" s="84"/>
      <c r="PCT37" s="84"/>
      <c r="PCU37" s="84"/>
      <c r="PCV37" s="84"/>
      <c r="PCW37" s="84"/>
      <c r="PCX37" s="84"/>
      <c r="PCY37" s="84"/>
      <c r="PCZ37" s="84"/>
      <c r="PDA37" s="84"/>
      <c r="PDB37" s="84"/>
      <c r="PDC37" s="84"/>
      <c r="PDD37" s="84"/>
      <c r="PDE37" s="84"/>
      <c r="PDF37" s="84"/>
      <c r="PDG37" s="84"/>
      <c r="PDH37" s="84"/>
      <c r="PDI37" s="84"/>
      <c r="PDJ37" s="84"/>
      <c r="PDK37" s="84"/>
      <c r="PDL37" s="84"/>
      <c r="PDM37" s="84"/>
      <c r="PDN37" s="84"/>
      <c r="PDO37" s="84"/>
      <c r="PDP37" s="84"/>
      <c r="PDQ37" s="84"/>
      <c r="PDR37" s="84"/>
      <c r="PDS37" s="84"/>
      <c r="PDT37" s="84"/>
      <c r="PDU37" s="84"/>
      <c r="PDV37" s="84"/>
      <c r="PDW37" s="84"/>
      <c r="PDX37" s="84"/>
      <c r="PDY37" s="84"/>
      <c r="PDZ37" s="84"/>
      <c r="PEA37" s="84"/>
      <c r="PEB37" s="84"/>
      <c r="PEC37" s="84"/>
      <c r="PED37" s="84"/>
      <c r="PEE37" s="84"/>
      <c r="PEF37" s="84"/>
      <c r="PEG37" s="84"/>
      <c r="PEH37" s="84"/>
      <c r="PEI37" s="84"/>
      <c r="PEJ37" s="84"/>
      <c r="PEK37" s="84"/>
      <c r="PEL37" s="84"/>
      <c r="PEM37" s="84"/>
      <c r="PEN37" s="84"/>
      <c r="PEO37" s="84"/>
      <c r="PEP37" s="84"/>
      <c r="PEQ37" s="84"/>
      <c r="PER37" s="84"/>
      <c r="PES37" s="84"/>
      <c r="PET37" s="84"/>
      <c r="PEU37" s="84"/>
      <c r="PEV37" s="84"/>
      <c r="PEW37" s="84"/>
      <c r="PEX37" s="84"/>
      <c r="PEY37" s="84"/>
      <c r="PEZ37" s="84"/>
      <c r="PFA37" s="84"/>
      <c r="PFB37" s="84"/>
      <c r="PFC37" s="84"/>
      <c r="PFD37" s="84"/>
      <c r="PFE37" s="84"/>
      <c r="PFF37" s="84"/>
      <c r="PFG37" s="84"/>
      <c r="PFH37" s="84"/>
      <c r="PFI37" s="84"/>
      <c r="PFJ37" s="84"/>
      <c r="PFK37" s="84"/>
      <c r="PFL37" s="84"/>
      <c r="PFM37" s="84"/>
      <c r="PFN37" s="84"/>
      <c r="PFO37" s="84"/>
      <c r="PFP37" s="84"/>
      <c r="PFQ37" s="84"/>
      <c r="PFR37" s="84"/>
      <c r="PFS37" s="84"/>
      <c r="PFT37" s="84"/>
      <c r="PFU37" s="84"/>
      <c r="PFV37" s="84"/>
      <c r="PFW37" s="84"/>
      <c r="PFX37" s="84"/>
      <c r="PFY37" s="84"/>
      <c r="PFZ37" s="84"/>
      <c r="PGA37" s="84"/>
      <c r="PGB37" s="84"/>
      <c r="PGC37" s="84"/>
      <c r="PGD37" s="84"/>
      <c r="PGE37" s="84"/>
      <c r="PGF37" s="84"/>
      <c r="PGG37" s="84"/>
      <c r="PGH37" s="84"/>
      <c r="PGI37" s="84"/>
      <c r="PGJ37" s="84"/>
      <c r="PGK37" s="84"/>
      <c r="PGL37" s="84"/>
      <c r="PGM37" s="84"/>
      <c r="PGN37" s="84"/>
      <c r="PGO37" s="84"/>
      <c r="PGP37" s="84"/>
      <c r="PGQ37" s="84"/>
      <c r="PGR37" s="84"/>
      <c r="PGS37" s="84"/>
      <c r="PGT37" s="84"/>
      <c r="PGU37" s="84"/>
      <c r="PGV37" s="84"/>
      <c r="PGW37" s="84"/>
      <c r="PGX37" s="84"/>
      <c r="PGY37" s="84"/>
      <c r="PGZ37" s="84"/>
      <c r="PHA37" s="84"/>
      <c r="PHB37" s="84"/>
      <c r="PHC37" s="84"/>
      <c r="PHD37" s="84"/>
      <c r="PHE37" s="84"/>
      <c r="PHF37" s="84"/>
      <c r="PHG37" s="84"/>
      <c r="PHH37" s="84"/>
      <c r="PHI37" s="84"/>
      <c r="PHJ37" s="84"/>
      <c r="PHK37" s="84"/>
      <c r="PHL37" s="84"/>
      <c r="PHM37" s="84"/>
      <c r="PHN37" s="84"/>
      <c r="PHO37" s="84"/>
      <c r="PHP37" s="84"/>
      <c r="PHQ37" s="84"/>
      <c r="PHR37" s="84"/>
      <c r="PHS37" s="84"/>
      <c r="PHT37" s="84"/>
      <c r="PHU37" s="84"/>
      <c r="PHV37" s="84"/>
      <c r="PHW37" s="84"/>
      <c r="PHX37" s="84"/>
      <c r="PHY37" s="84"/>
      <c r="PHZ37" s="84"/>
      <c r="PIA37" s="84"/>
      <c r="PIB37" s="84"/>
      <c r="PIC37" s="84"/>
      <c r="PID37" s="84"/>
      <c r="PIE37" s="84"/>
      <c r="PIF37" s="84"/>
      <c r="PIG37" s="84"/>
      <c r="PIH37" s="84"/>
      <c r="PII37" s="84"/>
      <c r="PIJ37" s="84"/>
      <c r="PIK37" s="84"/>
      <c r="PIL37" s="84"/>
      <c r="PIM37" s="84"/>
      <c r="PIN37" s="84"/>
      <c r="PIO37" s="84"/>
      <c r="PIP37" s="84"/>
      <c r="PIQ37" s="84"/>
      <c r="PIR37" s="84"/>
      <c r="PIS37" s="84"/>
      <c r="PIT37" s="84"/>
      <c r="PIU37" s="84"/>
      <c r="PIV37" s="84"/>
      <c r="PIW37" s="84"/>
      <c r="PIX37" s="84"/>
      <c r="PIY37" s="84"/>
      <c r="PIZ37" s="84"/>
      <c r="PJA37" s="84"/>
      <c r="PJB37" s="84"/>
      <c r="PJC37" s="84"/>
      <c r="PJD37" s="84"/>
      <c r="PJE37" s="84"/>
      <c r="PJF37" s="84"/>
      <c r="PJG37" s="84"/>
      <c r="PJH37" s="84"/>
      <c r="PJI37" s="84"/>
      <c r="PJJ37" s="84"/>
      <c r="PJK37" s="84"/>
      <c r="PJL37" s="84"/>
      <c r="PJM37" s="84"/>
      <c r="PJN37" s="84"/>
      <c r="PJO37" s="84"/>
      <c r="PJP37" s="84"/>
      <c r="PJQ37" s="84"/>
      <c r="PJR37" s="84"/>
      <c r="PJS37" s="84"/>
      <c r="PJT37" s="84"/>
      <c r="PJU37" s="84"/>
      <c r="PJV37" s="84"/>
      <c r="PJW37" s="84"/>
      <c r="PJX37" s="84"/>
      <c r="PJY37" s="84"/>
      <c r="PJZ37" s="84"/>
      <c r="PKA37" s="84"/>
      <c r="PKB37" s="84"/>
      <c r="PKC37" s="84"/>
      <c r="PKD37" s="84"/>
      <c r="PKE37" s="84"/>
      <c r="PKF37" s="84"/>
      <c r="PKG37" s="84"/>
      <c r="PKH37" s="84"/>
      <c r="PKI37" s="84"/>
      <c r="PKJ37" s="84"/>
      <c r="PKK37" s="84"/>
      <c r="PKL37" s="84"/>
      <c r="PKM37" s="84"/>
      <c r="PKN37" s="84"/>
      <c r="PKO37" s="84"/>
      <c r="PKP37" s="84"/>
      <c r="PKQ37" s="84"/>
      <c r="PKR37" s="84"/>
      <c r="PKS37" s="84"/>
      <c r="PKT37" s="84"/>
      <c r="PKU37" s="84"/>
      <c r="PKV37" s="84"/>
      <c r="PKW37" s="84"/>
      <c r="PKX37" s="84"/>
      <c r="PKY37" s="84"/>
      <c r="PKZ37" s="84"/>
      <c r="PLA37" s="84"/>
      <c r="PLB37" s="84"/>
      <c r="PLC37" s="84"/>
      <c r="PLD37" s="84"/>
      <c r="PLE37" s="84"/>
      <c r="PLF37" s="84"/>
      <c r="PLG37" s="84"/>
      <c r="PLH37" s="84"/>
      <c r="PLI37" s="84"/>
      <c r="PLJ37" s="84"/>
      <c r="PLK37" s="84"/>
      <c r="PLL37" s="84"/>
      <c r="PLM37" s="84"/>
      <c r="PLN37" s="84"/>
      <c r="PLO37" s="84"/>
      <c r="PLP37" s="84"/>
      <c r="PLQ37" s="84"/>
      <c r="PLR37" s="84"/>
      <c r="PLS37" s="84"/>
      <c r="PLT37" s="84"/>
      <c r="PLU37" s="84"/>
      <c r="PLV37" s="84"/>
      <c r="PLW37" s="84"/>
      <c r="PLX37" s="84"/>
      <c r="PLY37" s="84"/>
      <c r="PLZ37" s="84"/>
      <c r="PMA37" s="84"/>
      <c r="PMB37" s="84"/>
      <c r="PMC37" s="84"/>
      <c r="PMD37" s="84"/>
      <c r="PME37" s="84"/>
      <c r="PMF37" s="84"/>
      <c r="PMG37" s="84"/>
      <c r="PMH37" s="84"/>
      <c r="PMI37" s="84"/>
      <c r="PMJ37" s="84"/>
      <c r="PMK37" s="84"/>
      <c r="PML37" s="84"/>
      <c r="PMM37" s="84"/>
      <c r="PMN37" s="84"/>
      <c r="PMO37" s="84"/>
      <c r="PMP37" s="84"/>
      <c r="PMQ37" s="84"/>
      <c r="PMR37" s="84"/>
      <c r="PMS37" s="84"/>
      <c r="PMT37" s="84"/>
      <c r="PMU37" s="84"/>
      <c r="PMV37" s="84"/>
      <c r="PMW37" s="84"/>
      <c r="PMX37" s="84"/>
      <c r="PMY37" s="84"/>
      <c r="PMZ37" s="84"/>
      <c r="PNA37" s="84"/>
      <c r="PNB37" s="84"/>
      <c r="PNC37" s="84"/>
      <c r="PND37" s="84"/>
      <c r="PNE37" s="84"/>
      <c r="PNF37" s="84"/>
      <c r="PNG37" s="84"/>
      <c r="PNH37" s="84"/>
      <c r="PNI37" s="84"/>
      <c r="PNJ37" s="84"/>
      <c r="PNK37" s="84"/>
      <c r="PNL37" s="84"/>
      <c r="PNM37" s="84"/>
      <c r="PNN37" s="84"/>
      <c r="PNO37" s="84"/>
      <c r="PNP37" s="84"/>
      <c r="PNQ37" s="84"/>
      <c r="PNR37" s="84"/>
      <c r="PNS37" s="84"/>
      <c r="PNT37" s="84"/>
      <c r="PNU37" s="84"/>
      <c r="PNV37" s="84"/>
      <c r="PNW37" s="84"/>
      <c r="PNX37" s="84"/>
      <c r="PNY37" s="84"/>
      <c r="PNZ37" s="84"/>
      <c r="POA37" s="84"/>
      <c r="POB37" s="84"/>
      <c r="POC37" s="84"/>
      <c r="POD37" s="84"/>
      <c r="POE37" s="84"/>
      <c r="POF37" s="84"/>
      <c r="POG37" s="84"/>
      <c r="POH37" s="84"/>
      <c r="POI37" s="84"/>
      <c r="POJ37" s="84"/>
      <c r="POK37" s="84"/>
      <c r="POL37" s="84"/>
      <c r="POM37" s="84"/>
      <c r="PON37" s="84"/>
      <c r="POO37" s="84"/>
      <c r="POP37" s="84"/>
      <c r="POQ37" s="84"/>
      <c r="POR37" s="84"/>
      <c r="POS37" s="84"/>
      <c r="POT37" s="84"/>
      <c r="POU37" s="84"/>
      <c r="POV37" s="84"/>
      <c r="POW37" s="84"/>
      <c r="POX37" s="84"/>
      <c r="POY37" s="84"/>
      <c r="POZ37" s="84"/>
      <c r="PPA37" s="84"/>
      <c r="PPB37" s="84"/>
      <c r="PPC37" s="84"/>
      <c r="PPD37" s="84"/>
      <c r="PPE37" s="84"/>
      <c r="PPF37" s="84"/>
      <c r="PPG37" s="84"/>
      <c r="PPH37" s="84"/>
      <c r="PPI37" s="84"/>
      <c r="PPJ37" s="84"/>
      <c r="PPK37" s="84"/>
      <c r="PPL37" s="84"/>
      <c r="PPM37" s="84"/>
      <c r="PPN37" s="84"/>
      <c r="PPO37" s="84"/>
      <c r="PPP37" s="84"/>
      <c r="PPQ37" s="84"/>
      <c r="PPR37" s="84"/>
      <c r="PPS37" s="84"/>
      <c r="PPT37" s="84"/>
      <c r="PPU37" s="84"/>
      <c r="PPV37" s="84"/>
      <c r="PPW37" s="84"/>
      <c r="PPX37" s="84"/>
      <c r="PPY37" s="84"/>
      <c r="PPZ37" s="84"/>
      <c r="PQA37" s="84"/>
      <c r="PQB37" s="84"/>
      <c r="PQC37" s="84"/>
      <c r="PQD37" s="84"/>
      <c r="PQE37" s="84"/>
      <c r="PQF37" s="84"/>
      <c r="PQG37" s="84"/>
      <c r="PQH37" s="84"/>
      <c r="PQI37" s="84"/>
      <c r="PQJ37" s="84"/>
      <c r="PQK37" s="84"/>
      <c r="PQL37" s="84"/>
      <c r="PQM37" s="84"/>
      <c r="PQN37" s="84"/>
      <c r="PQO37" s="84"/>
      <c r="PQP37" s="84"/>
      <c r="PQQ37" s="84"/>
      <c r="PQR37" s="84"/>
      <c r="PQS37" s="84"/>
      <c r="PQT37" s="84"/>
      <c r="PQU37" s="84"/>
      <c r="PQV37" s="84"/>
      <c r="PQW37" s="84"/>
      <c r="PQX37" s="84"/>
      <c r="PQY37" s="84"/>
      <c r="PQZ37" s="84"/>
      <c r="PRA37" s="84"/>
      <c r="PRB37" s="84"/>
      <c r="PRC37" s="84"/>
      <c r="PRD37" s="84"/>
      <c r="PRE37" s="84"/>
      <c r="PRF37" s="84"/>
      <c r="PRG37" s="84"/>
      <c r="PRH37" s="84"/>
      <c r="PRI37" s="84"/>
      <c r="PRJ37" s="84"/>
      <c r="PRK37" s="84"/>
      <c r="PRL37" s="84"/>
      <c r="PRM37" s="84"/>
      <c r="PRN37" s="84"/>
      <c r="PRO37" s="84"/>
      <c r="PRP37" s="84"/>
      <c r="PRQ37" s="84"/>
      <c r="PRR37" s="84"/>
      <c r="PRS37" s="84"/>
      <c r="PRT37" s="84"/>
      <c r="PRU37" s="84"/>
      <c r="PRV37" s="84"/>
      <c r="PRW37" s="84"/>
      <c r="PRX37" s="84"/>
      <c r="PRY37" s="84"/>
      <c r="PRZ37" s="84"/>
      <c r="PSA37" s="84"/>
      <c r="PSB37" s="84"/>
      <c r="PSC37" s="84"/>
      <c r="PSD37" s="84"/>
      <c r="PSE37" s="84"/>
      <c r="PSF37" s="84"/>
      <c r="PSG37" s="84"/>
      <c r="PSH37" s="84"/>
      <c r="PSI37" s="84"/>
      <c r="PSJ37" s="84"/>
      <c r="PSK37" s="84"/>
      <c r="PSL37" s="84"/>
      <c r="PSM37" s="84"/>
      <c r="PSN37" s="84"/>
      <c r="PSO37" s="84"/>
      <c r="PSP37" s="84"/>
      <c r="PSQ37" s="84"/>
      <c r="PSR37" s="84"/>
      <c r="PSS37" s="84"/>
      <c r="PST37" s="84"/>
      <c r="PSU37" s="84"/>
      <c r="PSV37" s="84"/>
      <c r="PSW37" s="84"/>
      <c r="PSX37" s="84"/>
      <c r="PSY37" s="84"/>
      <c r="PSZ37" s="84"/>
      <c r="PTA37" s="84"/>
      <c r="PTB37" s="84"/>
      <c r="PTC37" s="84"/>
      <c r="PTD37" s="84"/>
      <c r="PTE37" s="84"/>
      <c r="PTF37" s="84"/>
      <c r="PTG37" s="84"/>
      <c r="PTH37" s="84"/>
      <c r="PTI37" s="84"/>
      <c r="PTJ37" s="84"/>
      <c r="PTK37" s="84"/>
      <c r="PTL37" s="84"/>
      <c r="PTM37" s="84"/>
      <c r="PTN37" s="84"/>
      <c r="PTO37" s="84"/>
      <c r="PTP37" s="84"/>
      <c r="PTQ37" s="84"/>
      <c r="PTR37" s="84"/>
      <c r="PTS37" s="84"/>
      <c r="PTT37" s="84"/>
      <c r="PTU37" s="84"/>
      <c r="PTV37" s="84"/>
      <c r="PTW37" s="84"/>
      <c r="PTX37" s="84"/>
      <c r="PTY37" s="84"/>
      <c r="PTZ37" s="84"/>
      <c r="PUA37" s="84"/>
      <c r="PUB37" s="84"/>
      <c r="PUC37" s="84"/>
      <c r="PUD37" s="84"/>
      <c r="PUE37" s="84"/>
      <c r="PUF37" s="84"/>
      <c r="PUG37" s="84"/>
      <c r="PUH37" s="84"/>
      <c r="PUI37" s="84"/>
      <c r="PUJ37" s="84"/>
      <c r="PUK37" s="84"/>
      <c r="PUL37" s="84"/>
      <c r="PUM37" s="84"/>
      <c r="PUN37" s="84"/>
      <c r="PUO37" s="84"/>
      <c r="PUP37" s="84"/>
      <c r="PUQ37" s="84"/>
      <c r="PUR37" s="84"/>
      <c r="PUS37" s="84"/>
      <c r="PUT37" s="84"/>
      <c r="PUU37" s="84"/>
      <c r="PUV37" s="84"/>
      <c r="PUW37" s="84"/>
      <c r="PUX37" s="84"/>
      <c r="PUY37" s="84"/>
      <c r="PUZ37" s="84"/>
      <c r="PVA37" s="84"/>
      <c r="PVB37" s="84"/>
      <c r="PVC37" s="84"/>
      <c r="PVD37" s="84"/>
      <c r="PVE37" s="84"/>
      <c r="PVF37" s="84"/>
      <c r="PVG37" s="84"/>
      <c r="PVH37" s="84"/>
      <c r="PVI37" s="84"/>
      <c r="PVJ37" s="84"/>
      <c r="PVK37" s="84"/>
      <c r="PVL37" s="84"/>
      <c r="PVM37" s="84"/>
      <c r="PVN37" s="84"/>
      <c r="PVO37" s="84"/>
      <c r="PVP37" s="84"/>
      <c r="PVQ37" s="84"/>
      <c r="PVR37" s="84"/>
      <c r="PVS37" s="84"/>
      <c r="PVT37" s="84"/>
      <c r="PVU37" s="84"/>
      <c r="PVV37" s="84"/>
      <c r="PVW37" s="84"/>
      <c r="PVX37" s="84"/>
      <c r="PVY37" s="84"/>
      <c r="PVZ37" s="84"/>
      <c r="PWA37" s="84"/>
      <c r="PWB37" s="84"/>
      <c r="PWC37" s="84"/>
      <c r="PWD37" s="84"/>
      <c r="PWE37" s="84"/>
      <c r="PWF37" s="84"/>
      <c r="PWG37" s="84"/>
      <c r="PWH37" s="84"/>
      <c r="PWI37" s="84"/>
      <c r="PWJ37" s="84"/>
      <c r="PWK37" s="84"/>
      <c r="PWL37" s="84"/>
      <c r="PWM37" s="84"/>
      <c r="PWN37" s="84"/>
      <c r="PWO37" s="84"/>
      <c r="PWP37" s="84"/>
      <c r="PWQ37" s="84"/>
      <c r="PWR37" s="84"/>
      <c r="PWS37" s="84"/>
      <c r="PWT37" s="84"/>
      <c r="PWU37" s="84"/>
      <c r="PWV37" s="84"/>
      <c r="PWW37" s="84"/>
      <c r="PWX37" s="84"/>
      <c r="PWY37" s="84"/>
      <c r="PWZ37" s="84"/>
      <c r="PXA37" s="84"/>
      <c r="PXB37" s="84"/>
      <c r="PXC37" s="84"/>
      <c r="PXD37" s="84"/>
      <c r="PXE37" s="84"/>
      <c r="PXF37" s="84"/>
      <c r="PXG37" s="84"/>
      <c r="PXH37" s="84"/>
      <c r="PXI37" s="84"/>
      <c r="PXJ37" s="84"/>
      <c r="PXK37" s="84"/>
      <c r="PXL37" s="84"/>
      <c r="PXM37" s="84"/>
      <c r="PXN37" s="84"/>
      <c r="PXO37" s="84"/>
      <c r="PXP37" s="84"/>
      <c r="PXQ37" s="84"/>
      <c r="PXR37" s="84"/>
      <c r="PXS37" s="84"/>
      <c r="PXT37" s="84"/>
      <c r="PXU37" s="84"/>
      <c r="PXV37" s="84"/>
      <c r="PXW37" s="84"/>
      <c r="PXX37" s="84"/>
      <c r="PXY37" s="84"/>
      <c r="PXZ37" s="84"/>
      <c r="PYA37" s="84"/>
      <c r="PYB37" s="84"/>
      <c r="PYC37" s="84"/>
      <c r="PYD37" s="84"/>
      <c r="PYE37" s="84"/>
      <c r="PYF37" s="84"/>
      <c r="PYG37" s="84"/>
      <c r="PYH37" s="84"/>
      <c r="PYI37" s="84"/>
      <c r="PYJ37" s="84"/>
      <c r="PYK37" s="84"/>
      <c r="PYL37" s="84"/>
      <c r="PYM37" s="84"/>
      <c r="PYN37" s="84"/>
      <c r="PYO37" s="84"/>
      <c r="PYP37" s="84"/>
      <c r="PYQ37" s="84"/>
      <c r="PYR37" s="84"/>
      <c r="PYS37" s="84"/>
      <c r="PYT37" s="84"/>
      <c r="PYU37" s="84"/>
      <c r="PYV37" s="84"/>
      <c r="PYW37" s="84"/>
      <c r="PYX37" s="84"/>
      <c r="PYY37" s="84"/>
      <c r="PYZ37" s="84"/>
      <c r="PZA37" s="84"/>
      <c r="PZB37" s="84"/>
      <c r="PZC37" s="84"/>
      <c r="PZD37" s="84"/>
      <c r="PZE37" s="84"/>
      <c r="PZF37" s="84"/>
      <c r="PZG37" s="84"/>
      <c r="PZH37" s="84"/>
      <c r="PZI37" s="84"/>
      <c r="PZJ37" s="84"/>
      <c r="PZK37" s="84"/>
      <c r="PZL37" s="84"/>
      <c r="PZM37" s="84"/>
      <c r="PZN37" s="84"/>
      <c r="PZO37" s="84"/>
      <c r="PZP37" s="84"/>
      <c r="PZQ37" s="84"/>
      <c r="PZR37" s="84"/>
      <c r="PZS37" s="84"/>
      <c r="PZT37" s="84"/>
      <c r="PZU37" s="84"/>
      <c r="PZV37" s="84"/>
      <c r="PZW37" s="84"/>
      <c r="PZX37" s="84"/>
      <c r="PZY37" s="84"/>
      <c r="PZZ37" s="84"/>
      <c r="QAA37" s="84"/>
      <c r="QAB37" s="84"/>
      <c r="QAC37" s="84"/>
      <c r="QAD37" s="84"/>
      <c r="QAE37" s="84"/>
      <c r="QAF37" s="84"/>
      <c r="QAG37" s="84"/>
      <c r="QAH37" s="84"/>
      <c r="QAI37" s="84"/>
      <c r="QAJ37" s="84"/>
      <c r="QAK37" s="84"/>
      <c r="QAL37" s="84"/>
      <c r="QAM37" s="84"/>
      <c r="QAN37" s="84"/>
      <c r="QAO37" s="84"/>
      <c r="QAP37" s="84"/>
      <c r="QAQ37" s="84"/>
      <c r="QAR37" s="84"/>
      <c r="QAS37" s="84"/>
      <c r="QAT37" s="84"/>
      <c r="QAU37" s="84"/>
      <c r="QAV37" s="84"/>
      <c r="QAW37" s="84"/>
      <c r="QAX37" s="84"/>
      <c r="QAY37" s="84"/>
      <c r="QAZ37" s="84"/>
      <c r="QBA37" s="84"/>
      <c r="QBB37" s="84"/>
      <c r="QBC37" s="84"/>
      <c r="QBD37" s="84"/>
      <c r="QBE37" s="84"/>
      <c r="QBF37" s="84"/>
      <c r="QBG37" s="84"/>
      <c r="QBH37" s="84"/>
      <c r="QBI37" s="84"/>
      <c r="QBJ37" s="84"/>
      <c r="QBK37" s="84"/>
      <c r="QBL37" s="84"/>
      <c r="QBM37" s="84"/>
      <c r="QBN37" s="84"/>
      <c r="QBO37" s="84"/>
      <c r="QBP37" s="84"/>
      <c r="QBQ37" s="84"/>
      <c r="QBR37" s="84"/>
      <c r="QBS37" s="84"/>
      <c r="QBT37" s="84"/>
      <c r="QBU37" s="84"/>
      <c r="QBV37" s="84"/>
      <c r="QBW37" s="84"/>
      <c r="QBX37" s="84"/>
      <c r="QBY37" s="84"/>
      <c r="QBZ37" s="84"/>
      <c r="QCA37" s="84"/>
      <c r="QCB37" s="84"/>
      <c r="QCC37" s="84"/>
      <c r="QCD37" s="84"/>
      <c r="QCE37" s="84"/>
      <c r="QCF37" s="84"/>
      <c r="QCG37" s="84"/>
      <c r="QCH37" s="84"/>
      <c r="QCI37" s="84"/>
      <c r="QCJ37" s="84"/>
      <c r="QCK37" s="84"/>
      <c r="QCL37" s="84"/>
      <c r="QCM37" s="84"/>
      <c r="QCN37" s="84"/>
      <c r="QCO37" s="84"/>
      <c r="QCP37" s="84"/>
      <c r="QCQ37" s="84"/>
      <c r="QCR37" s="84"/>
      <c r="QCS37" s="84"/>
      <c r="QCT37" s="84"/>
      <c r="QCU37" s="84"/>
      <c r="QCV37" s="84"/>
      <c r="QCW37" s="84"/>
      <c r="QCX37" s="84"/>
      <c r="QCY37" s="84"/>
      <c r="QCZ37" s="84"/>
      <c r="QDA37" s="84"/>
      <c r="QDB37" s="84"/>
      <c r="QDC37" s="84"/>
      <c r="QDD37" s="84"/>
      <c r="QDE37" s="84"/>
      <c r="QDF37" s="84"/>
      <c r="QDG37" s="84"/>
      <c r="QDH37" s="84"/>
      <c r="QDI37" s="84"/>
      <c r="QDJ37" s="84"/>
      <c r="QDK37" s="84"/>
      <c r="QDL37" s="84"/>
      <c r="QDM37" s="84"/>
      <c r="QDN37" s="84"/>
      <c r="QDO37" s="84"/>
      <c r="QDP37" s="84"/>
      <c r="QDQ37" s="84"/>
      <c r="QDR37" s="84"/>
      <c r="QDS37" s="84"/>
      <c r="QDT37" s="84"/>
      <c r="QDU37" s="84"/>
      <c r="QDV37" s="84"/>
      <c r="QDW37" s="84"/>
      <c r="QDX37" s="84"/>
      <c r="QDY37" s="84"/>
      <c r="QDZ37" s="84"/>
      <c r="QEA37" s="84"/>
      <c r="QEB37" s="84"/>
      <c r="QEC37" s="84"/>
      <c r="QED37" s="84"/>
      <c r="QEE37" s="84"/>
      <c r="QEF37" s="84"/>
      <c r="QEG37" s="84"/>
      <c r="QEH37" s="84"/>
      <c r="QEI37" s="84"/>
      <c r="QEJ37" s="84"/>
      <c r="QEK37" s="84"/>
      <c r="QEL37" s="84"/>
      <c r="QEM37" s="84"/>
      <c r="QEN37" s="84"/>
      <c r="QEO37" s="84"/>
      <c r="QEP37" s="84"/>
      <c r="QEQ37" s="84"/>
      <c r="QER37" s="84"/>
      <c r="QES37" s="84"/>
      <c r="QET37" s="84"/>
      <c r="QEU37" s="84"/>
      <c r="QEV37" s="84"/>
      <c r="QEW37" s="84"/>
      <c r="QEX37" s="84"/>
      <c r="QEY37" s="84"/>
      <c r="QEZ37" s="84"/>
      <c r="QFA37" s="84"/>
      <c r="QFB37" s="84"/>
      <c r="QFC37" s="84"/>
      <c r="QFD37" s="84"/>
      <c r="QFE37" s="84"/>
      <c r="QFF37" s="84"/>
      <c r="QFG37" s="84"/>
      <c r="QFH37" s="84"/>
      <c r="QFI37" s="84"/>
      <c r="QFJ37" s="84"/>
      <c r="QFK37" s="84"/>
      <c r="QFL37" s="84"/>
      <c r="QFM37" s="84"/>
      <c r="QFN37" s="84"/>
      <c r="QFO37" s="84"/>
      <c r="QFP37" s="84"/>
      <c r="QFQ37" s="84"/>
      <c r="QFR37" s="84"/>
      <c r="QFS37" s="84"/>
      <c r="QFT37" s="84"/>
      <c r="QFU37" s="84"/>
      <c r="QFV37" s="84"/>
      <c r="QFW37" s="84"/>
      <c r="QFX37" s="84"/>
      <c r="QFY37" s="84"/>
      <c r="QFZ37" s="84"/>
      <c r="QGA37" s="84"/>
      <c r="QGB37" s="84"/>
      <c r="QGC37" s="84"/>
      <c r="QGD37" s="84"/>
      <c r="QGE37" s="84"/>
      <c r="QGF37" s="84"/>
      <c r="QGG37" s="84"/>
      <c r="QGH37" s="84"/>
      <c r="QGI37" s="84"/>
      <c r="QGJ37" s="84"/>
      <c r="QGK37" s="84"/>
      <c r="QGL37" s="84"/>
      <c r="QGM37" s="84"/>
      <c r="QGN37" s="84"/>
      <c r="QGO37" s="84"/>
      <c r="QGP37" s="84"/>
      <c r="QGQ37" s="84"/>
      <c r="QGR37" s="84"/>
      <c r="QGS37" s="84"/>
      <c r="QGT37" s="84"/>
      <c r="QGU37" s="84"/>
      <c r="QGV37" s="84"/>
      <c r="QGW37" s="84"/>
      <c r="QGX37" s="84"/>
      <c r="QGY37" s="84"/>
      <c r="QGZ37" s="84"/>
      <c r="QHA37" s="84"/>
      <c r="QHB37" s="84"/>
      <c r="QHC37" s="84"/>
      <c r="QHD37" s="84"/>
      <c r="QHE37" s="84"/>
      <c r="QHF37" s="84"/>
      <c r="QHG37" s="84"/>
      <c r="QHH37" s="84"/>
      <c r="QHI37" s="84"/>
      <c r="QHJ37" s="84"/>
      <c r="QHK37" s="84"/>
      <c r="QHL37" s="84"/>
      <c r="QHM37" s="84"/>
      <c r="QHN37" s="84"/>
      <c r="QHO37" s="84"/>
      <c r="QHP37" s="84"/>
      <c r="QHQ37" s="84"/>
      <c r="QHR37" s="84"/>
      <c r="QHS37" s="84"/>
      <c r="QHT37" s="84"/>
      <c r="QHU37" s="84"/>
      <c r="QHV37" s="84"/>
      <c r="QHW37" s="84"/>
      <c r="QHX37" s="84"/>
      <c r="QHY37" s="84"/>
      <c r="QHZ37" s="84"/>
      <c r="QIA37" s="84"/>
      <c r="QIB37" s="84"/>
      <c r="QIC37" s="84"/>
      <c r="QID37" s="84"/>
      <c r="QIE37" s="84"/>
      <c r="QIF37" s="84"/>
      <c r="QIG37" s="84"/>
      <c r="QIH37" s="84"/>
      <c r="QII37" s="84"/>
      <c r="QIJ37" s="84"/>
      <c r="QIK37" s="84"/>
      <c r="QIL37" s="84"/>
      <c r="QIM37" s="84"/>
      <c r="QIN37" s="84"/>
      <c r="QIO37" s="84"/>
      <c r="QIP37" s="84"/>
      <c r="QIQ37" s="84"/>
      <c r="QIR37" s="84"/>
      <c r="QIS37" s="84"/>
      <c r="QIT37" s="84"/>
      <c r="QIU37" s="84"/>
      <c r="QIV37" s="84"/>
      <c r="QIW37" s="84"/>
      <c r="QIX37" s="84"/>
      <c r="QIY37" s="84"/>
      <c r="QIZ37" s="84"/>
      <c r="QJA37" s="84"/>
      <c r="QJB37" s="84"/>
      <c r="QJC37" s="84"/>
      <c r="QJD37" s="84"/>
      <c r="QJE37" s="84"/>
      <c r="QJF37" s="84"/>
      <c r="QJG37" s="84"/>
      <c r="QJH37" s="84"/>
      <c r="QJI37" s="84"/>
      <c r="QJJ37" s="84"/>
      <c r="QJK37" s="84"/>
      <c r="QJL37" s="84"/>
      <c r="QJM37" s="84"/>
      <c r="QJN37" s="84"/>
      <c r="QJO37" s="84"/>
      <c r="QJP37" s="84"/>
      <c r="QJQ37" s="84"/>
      <c r="QJR37" s="84"/>
      <c r="QJS37" s="84"/>
      <c r="QJT37" s="84"/>
      <c r="QJU37" s="84"/>
      <c r="QJV37" s="84"/>
      <c r="QJW37" s="84"/>
      <c r="QJX37" s="84"/>
      <c r="QJY37" s="84"/>
      <c r="QJZ37" s="84"/>
      <c r="QKA37" s="84"/>
      <c r="QKB37" s="84"/>
      <c r="QKC37" s="84"/>
      <c r="QKD37" s="84"/>
      <c r="QKE37" s="84"/>
      <c r="QKF37" s="84"/>
      <c r="QKG37" s="84"/>
      <c r="QKH37" s="84"/>
      <c r="QKI37" s="84"/>
      <c r="QKJ37" s="84"/>
      <c r="QKK37" s="84"/>
      <c r="QKL37" s="84"/>
      <c r="QKM37" s="84"/>
      <c r="QKN37" s="84"/>
      <c r="QKO37" s="84"/>
      <c r="QKP37" s="84"/>
      <c r="QKQ37" s="84"/>
      <c r="QKR37" s="84"/>
      <c r="QKS37" s="84"/>
      <c r="QKT37" s="84"/>
      <c r="QKU37" s="84"/>
      <c r="QKV37" s="84"/>
      <c r="QKW37" s="84"/>
      <c r="QKX37" s="84"/>
      <c r="QKY37" s="84"/>
      <c r="QKZ37" s="84"/>
      <c r="QLA37" s="84"/>
      <c r="QLB37" s="84"/>
      <c r="QLC37" s="84"/>
      <c r="QLD37" s="84"/>
      <c r="QLE37" s="84"/>
      <c r="QLF37" s="84"/>
      <c r="QLG37" s="84"/>
      <c r="QLH37" s="84"/>
      <c r="QLI37" s="84"/>
      <c r="QLJ37" s="84"/>
      <c r="QLK37" s="84"/>
      <c r="QLL37" s="84"/>
      <c r="QLM37" s="84"/>
      <c r="QLN37" s="84"/>
      <c r="QLO37" s="84"/>
      <c r="QLP37" s="84"/>
      <c r="QLQ37" s="84"/>
      <c r="QLR37" s="84"/>
      <c r="QLS37" s="84"/>
      <c r="QLT37" s="84"/>
      <c r="QLU37" s="84"/>
      <c r="QLV37" s="84"/>
      <c r="QLW37" s="84"/>
      <c r="QLX37" s="84"/>
      <c r="QLY37" s="84"/>
      <c r="QLZ37" s="84"/>
      <c r="QMA37" s="84"/>
      <c r="QMB37" s="84"/>
      <c r="QMC37" s="84"/>
      <c r="QMD37" s="84"/>
      <c r="QME37" s="84"/>
      <c r="QMF37" s="84"/>
      <c r="QMG37" s="84"/>
      <c r="QMH37" s="84"/>
      <c r="QMI37" s="84"/>
      <c r="QMJ37" s="84"/>
      <c r="QMK37" s="84"/>
      <c r="QML37" s="84"/>
      <c r="QMM37" s="84"/>
      <c r="QMN37" s="84"/>
      <c r="QMO37" s="84"/>
      <c r="QMP37" s="84"/>
      <c r="QMQ37" s="84"/>
      <c r="QMR37" s="84"/>
      <c r="QMS37" s="84"/>
      <c r="QMT37" s="84"/>
      <c r="QMU37" s="84"/>
      <c r="QMV37" s="84"/>
      <c r="QMW37" s="84"/>
      <c r="QMX37" s="84"/>
      <c r="QMY37" s="84"/>
      <c r="QMZ37" s="84"/>
      <c r="QNA37" s="84"/>
      <c r="QNB37" s="84"/>
      <c r="QNC37" s="84"/>
      <c r="QND37" s="84"/>
      <c r="QNE37" s="84"/>
      <c r="QNF37" s="84"/>
      <c r="QNG37" s="84"/>
      <c r="QNH37" s="84"/>
      <c r="QNI37" s="84"/>
      <c r="QNJ37" s="84"/>
      <c r="QNK37" s="84"/>
      <c r="QNL37" s="84"/>
      <c r="QNM37" s="84"/>
      <c r="QNN37" s="84"/>
      <c r="QNO37" s="84"/>
      <c r="QNP37" s="84"/>
      <c r="QNQ37" s="84"/>
      <c r="QNR37" s="84"/>
      <c r="QNS37" s="84"/>
      <c r="QNT37" s="84"/>
      <c r="QNU37" s="84"/>
      <c r="QNV37" s="84"/>
      <c r="QNW37" s="84"/>
      <c r="QNX37" s="84"/>
      <c r="QNY37" s="84"/>
      <c r="QNZ37" s="84"/>
      <c r="QOA37" s="84"/>
      <c r="QOB37" s="84"/>
      <c r="QOC37" s="84"/>
      <c r="QOD37" s="84"/>
      <c r="QOE37" s="84"/>
      <c r="QOF37" s="84"/>
      <c r="QOG37" s="84"/>
      <c r="QOH37" s="84"/>
      <c r="QOI37" s="84"/>
      <c r="QOJ37" s="84"/>
      <c r="QOK37" s="84"/>
      <c r="QOL37" s="84"/>
      <c r="QOM37" s="84"/>
      <c r="QON37" s="84"/>
      <c r="QOO37" s="84"/>
      <c r="QOP37" s="84"/>
      <c r="QOQ37" s="84"/>
      <c r="QOR37" s="84"/>
      <c r="QOS37" s="84"/>
      <c r="QOT37" s="84"/>
      <c r="QOU37" s="84"/>
      <c r="QOV37" s="84"/>
      <c r="QOW37" s="84"/>
      <c r="QOX37" s="84"/>
      <c r="QOY37" s="84"/>
      <c r="QOZ37" s="84"/>
      <c r="QPA37" s="84"/>
      <c r="QPB37" s="84"/>
      <c r="QPC37" s="84"/>
      <c r="QPD37" s="84"/>
      <c r="QPE37" s="84"/>
      <c r="QPF37" s="84"/>
      <c r="QPG37" s="84"/>
      <c r="QPH37" s="84"/>
      <c r="QPI37" s="84"/>
      <c r="QPJ37" s="84"/>
      <c r="QPK37" s="84"/>
      <c r="QPL37" s="84"/>
      <c r="QPM37" s="84"/>
      <c r="QPN37" s="84"/>
      <c r="QPO37" s="84"/>
      <c r="QPP37" s="84"/>
      <c r="QPQ37" s="84"/>
      <c r="QPR37" s="84"/>
      <c r="QPS37" s="84"/>
      <c r="QPT37" s="84"/>
      <c r="QPU37" s="84"/>
      <c r="QPV37" s="84"/>
      <c r="QPW37" s="84"/>
      <c r="QPX37" s="84"/>
      <c r="QPY37" s="84"/>
      <c r="QPZ37" s="84"/>
      <c r="QQA37" s="84"/>
      <c r="QQB37" s="84"/>
      <c r="QQC37" s="84"/>
      <c r="QQD37" s="84"/>
      <c r="QQE37" s="84"/>
      <c r="QQF37" s="84"/>
      <c r="QQG37" s="84"/>
      <c r="QQH37" s="84"/>
      <c r="QQI37" s="84"/>
      <c r="QQJ37" s="84"/>
      <c r="QQK37" s="84"/>
      <c r="QQL37" s="84"/>
      <c r="QQM37" s="84"/>
      <c r="QQN37" s="84"/>
      <c r="QQO37" s="84"/>
      <c r="QQP37" s="84"/>
      <c r="QQQ37" s="84"/>
      <c r="QQR37" s="84"/>
      <c r="QQS37" s="84"/>
      <c r="QQT37" s="84"/>
      <c r="QQU37" s="84"/>
      <c r="QQV37" s="84"/>
      <c r="QQW37" s="84"/>
      <c r="QQX37" s="84"/>
      <c r="QQY37" s="84"/>
      <c r="QQZ37" s="84"/>
      <c r="QRA37" s="84"/>
      <c r="QRB37" s="84"/>
      <c r="QRC37" s="84"/>
      <c r="QRD37" s="84"/>
      <c r="QRE37" s="84"/>
      <c r="QRF37" s="84"/>
      <c r="QRG37" s="84"/>
      <c r="QRH37" s="84"/>
      <c r="QRI37" s="84"/>
      <c r="QRJ37" s="84"/>
      <c r="QRK37" s="84"/>
      <c r="QRL37" s="84"/>
      <c r="QRM37" s="84"/>
      <c r="QRN37" s="84"/>
      <c r="QRO37" s="84"/>
      <c r="QRP37" s="84"/>
      <c r="QRQ37" s="84"/>
      <c r="QRR37" s="84"/>
      <c r="QRS37" s="84"/>
      <c r="QRT37" s="84"/>
      <c r="QRU37" s="84"/>
      <c r="QRV37" s="84"/>
      <c r="QRW37" s="84"/>
      <c r="QRX37" s="84"/>
      <c r="QRY37" s="84"/>
      <c r="QRZ37" s="84"/>
      <c r="QSA37" s="84"/>
      <c r="QSB37" s="84"/>
      <c r="QSC37" s="84"/>
      <c r="QSD37" s="84"/>
      <c r="QSE37" s="84"/>
      <c r="QSF37" s="84"/>
      <c r="QSG37" s="84"/>
      <c r="QSH37" s="84"/>
      <c r="QSI37" s="84"/>
      <c r="QSJ37" s="84"/>
      <c r="QSK37" s="84"/>
      <c r="QSL37" s="84"/>
      <c r="QSM37" s="84"/>
      <c r="QSN37" s="84"/>
      <c r="QSO37" s="84"/>
      <c r="QSP37" s="84"/>
      <c r="QSQ37" s="84"/>
      <c r="QSR37" s="84"/>
      <c r="QSS37" s="84"/>
      <c r="QST37" s="84"/>
      <c r="QSU37" s="84"/>
      <c r="QSV37" s="84"/>
      <c r="QSW37" s="84"/>
      <c r="QSX37" s="84"/>
      <c r="QSY37" s="84"/>
      <c r="QSZ37" s="84"/>
      <c r="QTA37" s="84"/>
      <c r="QTB37" s="84"/>
      <c r="QTC37" s="84"/>
      <c r="QTD37" s="84"/>
      <c r="QTE37" s="84"/>
      <c r="QTF37" s="84"/>
      <c r="QTG37" s="84"/>
      <c r="QTH37" s="84"/>
      <c r="QTI37" s="84"/>
      <c r="QTJ37" s="84"/>
      <c r="QTK37" s="84"/>
      <c r="QTL37" s="84"/>
      <c r="QTM37" s="84"/>
      <c r="QTN37" s="84"/>
      <c r="QTO37" s="84"/>
      <c r="QTP37" s="84"/>
      <c r="QTQ37" s="84"/>
      <c r="QTR37" s="84"/>
      <c r="QTS37" s="84"/>
      <c r="QTT37" s="84"/>
      <c r="QTU37" s="84"/>
      <c r="QTV37" s="84"/>
      <c r="QTW37" s="84"/>
      <c r="QTX37" s="84"/>
      <c r="QTY37" s="84"/>
      <c r="QTZ37" s="84"/>
      <c r="QUA37" s="84"/>
      <c r="QUB37" s="84"/>
      <c r="QUC37" s="84"/>
      <c r="QUD37" s="84"/>
      <c r="QUE37" s="84"/>
      <c r="QUF37" s="84"/>
      <c r="QUG37" s="84"/>
      <c r="QUH37" s="84"/>
      <c r="QUI37" s="84"/>
      <c r="QUJ37" s="84"/>
      <c r="QUK37" s="84"/>
      <c r="QUL37" s="84"/>
      <c r="QUM37" s="84"/>
      <c r="QUN37" s="84"/>
      <c r="QUO37" s="84"/>
      <c r="QUP37" s="84"/>
      <c r="QUQ37" s="84"/>
      <c r="QUR37" s="84"/>
      <c r="QUS37" s="84"/>
      <c r="QUT37" s="84"/>
      <c r="QUU37" s="84"/>
      <c r="QUV37" s="84"/>
      <c r="QUW37" s="84"/>
      <c r="QUX37" s="84"/>
      <c r="QUY37" s="84"/>
      <c r="QUZ37" s="84"/>
      <c r="QVA37" s="84"/>
      <c r="QVB37" s="84"/>
      <c r="QVC37" s="84"/>
      <c r="QVD37" s="84"/>
      <c r="QVE37" s="84"/>
      <c r="QVF37" s="84"/>
      <c r="QVG37" s="84"/>
      <c r="QVH37" s="84"/>
      <c r="QVI37" s="84"/>
      <c r="QVJ37" s="84"/>
      <c r="QVK37" s="84"/>
      <c r="QVL37" s="84"/>
      <c r="QVM37" s="84"/>
      <c r="QVN37" s="84"/>
      <c r="QVO37" s="84"/>
      <c r="QVP37" s="84"/>
      <c r="QVQ37" s="84"/>
      <c r="QVR37" s="84"/>
      <c r="QVS37" s="84"/>
      <c r="QVT37" s="84"/>
      <c r="QVU37" s="84"/>
      <c r="QVV37" s="84"/>
      <c r="QVW37" s="84"/>
      <c r="QVX37" s="84"/>
      <c r="QVY37" s="84"/>
      <c r="QVZ37" s="84"/>
      <c r="QWA37" s="84"/>
      <c r="QWB37" s="84"/>
      <c r="QWC37" s="84"/>
      <c r="QWD37" s="84"/>
      <c r="QWE37" s="84"/>
      <c r="QWF37" s="84"/>
      <c r="QWG37" s="84"/>
      <c r="QWH37" s="84"/>
      <c r="QWI37" s="84"/>
      <c r="QWJ37" s="84"/>
      <c r="QWK37" s="84"/>
      <c r="QWL37" s="84"/>
      <c r="QWM37" s="84"/>
      <c r="QWN37" s="84"/>
      <c r="QWO37" s="84"/>
      <c r="QWP37" s="84"/>
      <c r="QWQ37" s="84"/>
      <c r="QWR37" s="84"/>
      <c r="QWS37" s="84"/>
      <c r="QWT37" s="84"/>
      <c r="QWU37" s="84"/>
      <c r="QWV37" s="84"/>
      <c r="QWW37" s="84"/>
      <c r="QWX37" s="84"/>
      <c r="QWY37" s="84"/>
      <c r="QWZ37" s="84"/>
      <c r="QXA37" s="84"/>
      <c r="QXB37" s="84"/>
      <c r="QXC37" s="84"/>
      <c r="QXD37" s="84"/>
      <c r="QXE37" s="84"/>
      <c r="QXF37" s="84"/>
      <c r="QXG37" s="84"/>
      <c r="QXH37" s="84"/>
      <c r="QXI37" s="84"/>
      <c r="QXJ37" s="84"/>
      <c r="QXK37" s="84"/>
      <c r="QXL37" s="84"/>
      <c r="QXM37" s="84"/>
      <c r="QXN37" s="84"/>
      <c r="QXO37" s="84"/>
      <c r="QXP37" s="84"/>
      <c r="QXQ37" s="84"/>
      <c r="QXR37" s="84"/>
      <c r="QXS37" s="84"/>
      <c r="QXT37" s="84"/>
      <c r="QXU37" s="84"/>
      <c r="QXV37" s="84"/>
      <c r="QXW37" s="84"/>
      <c r="QXX37" s="84"/>
      <c r="QXY37" s="84"/>
      <c r="QXZ37" s="84"/>
      <c r="QYA37" s="84"/>
      <c r="QYB37" s="84"/>
      <c r="QYC37" s="84"/>
      <c r="QYD37" s="84"/>
      <c r="QYE37" s="84"/>
      <c r="QYF37" s="84"/>
      <c r="QYG37" s="84"/>
      <c r="QYH37" s="84"/>
      <c r="QYI37" s="84"/>
      <c r="QYJ37" s="84"/>
      <c r="QYK37" s="84"/>
      <c r="QYL37" s="84"/>
      <c r="QYM37" s="84"/>
      <c r="QYN37" s="84"/>
      <c r="QYO37" s="84"/>
      <c r="QYP37" s="84"/>
      <c r="QYQ37" s="84"/>
      <c r="QYR37" s="84"/>
      <c r="QYS37" s="84"/>
      <c r="QYT37" s="84"/>
      <c r="QYU37" s="84"/>
      <c r="QYV37" s="84"/>
      <c r="QYW37" s="84"/>
      <c r="QYX37" s="84"/>
      <c r="QYY37" s="84"/>
      <c r="QYZ37" s="84"/>
      <c r="QZA37" s="84"/>
      <c r="QZB37" s="84"/>
      <c r="QZC37" s="84"/>
      <c r="QZD37" s="84"/>
      <c r="QZE37" s="84"/>
      <c r="QZF37" s="84"/>
      <c r="QZG37" s="84"/>
      <c r="QZH37" s="84"/>
      <c r="QZI37" s="84"/>
      <c r="QZJ37" s="84"/>
      <c r="QZK37" s="84"/>
      <c r="QZL37" s="84"/>
      <c r="QZM37" s="84"/>
      <c r="QZN37" s="84"/>
      <c r="QZO37" s="84"/>
      <c r="QZP37" s="84"/>
      <c r="QZQ37" s="84"/>
      <c r="QZR37" s="84"/>
      <c r="QZS37" s="84"/>
      <c r="QZT37" s="84"/>
      <c r="QZU37" s="84"/>
      <c r="QZV37" s="84"/>
      <c r="QZW37" s="84"/>
      <c r="QZX37" s="84"/>
      <c r="QZY37" s="84"/>
      <c r="QZZ37" s="84"/>
      <c r="RAA37" s="84"/>
      <c r="RAB37" s="84"/>
      <c r="RAC37" s="84"/>
      <c r="RAD37" s="84"/>
      <c r="RAE37" s="84"/>
      <c r="RAF37" s="84"/>
      <c r="RAG37" s="84"/>
      <c r="RAH37" s="84"/>
      <c r="RAI37" s="84"/>
      <c r="RAJ37" s="84"/>
      <c r="RAK37" s="84"/>
      <c r="RAL37" s="84"/>
      <c r="RAM37" s="84"/>
      <c r="RAN37" s="84"/>
      <c r="RAO37" s="84"/>
      <c r="RAP37" s="84"/>
      <c r="RAQ37" s="84"/>
      <c r="RAR37" s="84"/>
      <c r="RAS37" s="84"/>
      <c r="RAT37" s="84"/>
      <c r="RAU37" s="84"/>
      <c r="RAV37" s="84"/>
      <c r="RAW37" s="84"/>
      <c r="RAX37" s="84"/>
      <c r="RAY37" s="84"/>
      <c r="RAZ37" s="84"/>
      <c r="RBA37" s="84"/>
      <c r="RBB37" s="84"/>
      <c r="RBC37" s="84"/>
      <c r="RBD37" s="84"/>
      <c r="RBE37" s="84"/>
      <c r="RBF37" s="84"/>
      <c r="RBG37" s="84"/>
      <c r="RBH37" s="84"/>
      <c r="RBI37" s="84"/>
      <c r="RBJ37" s="84"/>
      <c r="RBK37" s="84"/>
      <c r="RBL37" s="84"/>
      <c r="RBM37" s="84"/>
      <c r="RBN37" s="84"/>
      <c r="RBO37" s="84"/>
      <c r="RBP37" s="84"/>
      <c r="RBQ37" s="84"/>
      <c r="RBR37" s="84"/>
      <c r="RBS37" s="84"/>
      <c r="RBT37" s="84"/>
      <c r="RBU37" s="84"/>
      <c r="RBV37" s="84"/>
      <c r="RBW37" s="84"/>
      <c r="RBX37" s="84"/>
      <c r="RBY37" s="84"/>
      <c r="RBZ37" s="84"/>
      <c r="RCA37" s="84"/>
      <c r="RCB37" s="84"/>
      <c r="RCC37" s="84"/>
      <c r="RCD37" s="84"/>
      <c r="RCE37" s="84"/>
      <c r="RCF37" s="84"/>
      <c r="RCG37" s="84"/>
      <c r="RCH37" s="84"/>
      <c r="RCI37" s="84"/>
      <c r="RCJ37" s="84"/>
      <c r="RCK37" s="84"/>
      <c r="RCL37" s="84"/>
      <c r="RCM37" s="84"/>
      <c r="RCN37" s="84"/>
      <c r="RCO37" s="84"/>
      <c r="RCP37" s="84"/>
      <c r="RCQ37" s="84"/>
      <c r="RCR37" s="84"/>
      <c r="RCS37" s="84"/>
      <c r="RCT37" s="84"/>
      <c r="RCU37" s="84"/>
      <c r="RCV37" s="84"/>
      <c r="RCW37" s="84"/>
      <c r="RCX37" s="84"/>
      <c r="RCY37" s="84"/>
      <c r="RCZ37" s="84"/>
      <c r="RDA37" s="84"/>
      <c r="RDB37" s="84"/>
      <c r="RDC37" s="84"/>
      <c r="RDD37" s="84"/>
      <c r="RDE37" s="84"/>
      <c r="RDF37" s="84"/>
      <c r="RDG37" s="84"/>
      <c r="RDH37" s="84"/>
      <c r="RDI37" s="84"/>
      <c r="RDJ37" s="84"/>
      <c r="RDK37" s="84"/>
      <c r="RDL37" s="84"/>
      <c r="RDM37" s="84"/>
      <c r="RDN37" s="84"/>
      <c r="RDO37" s="84"/>
      <c r="RDP37" s="84"/>
      <c r="RDQ37" s="84"/>
      <c r="RDR37" s="84"/>
      <c r="RDS37" s="84"/>
      <c r="RDT37" s="84"/>
      <c r="RDU37" s="84"/>
      <c r="RDV37" s="84"/>
      <c r="RDW37" s="84"/>
      <c r="RDX37" s="84"/>
      <c r="RDY37" s="84"/>
      <c r="RDZ37" s="84"/>
      <c r="REA37" s="84"/>
      <c r="REB37" s="84"/>
      <c r="REC37" s="84"/>
      <c r="RED37" s="84"/>
      <c r="REE37" s="84"/>
      <c r="REF37" s="84"/>
      <c r="REG37" s="84"/>
      <c r="REH37" s="84"/>
      <c r="REI37" s="84"/>
      <c r="REJ37" s="84"/>
      <c r="REK37" s="84"/>
      <c r="REL37" s="84"/>
      <c r="REM37" s="84"/>
      <c r="REN37" s="84"/>
      <c r="REO37" s="84"/>
      <c r="REP37" s="84"/>
      <c r="REQ37" s="84"/>
      <c r="RER37" s="84"/>
      <c r="RES37" s="84"/>
      <c r="RET37" s="84"/>
      <c r="REU37" s="84"/>
      <c r="REV37" s="84"/>
      <c r="REW37" s="84"/>
      <c r="REX37" s="84"/>
      <c r="REY37" s="84"/>
      <c r="REZ37" s="84"/>
      <c r="RFA37" s="84"/>
      <c r="RFB37" s="84"/>
      <c r="RFC37" s="84"/>
      <c r="RFD37" s="84"/>
      <c r="RFE37" s="84"/>
      <c r="RFF37" s="84"/>
      <c r="RFG37" s="84"/>
      <c r="RFH37" s="84"/>
      <c r="RFI37" s="84"/>
      <c r="RFJ37" s="84"/>
      <c r="RFK37" s="84"/>
      <c r="RFL37" s="84"/>
      <c r="RFM37" s="84"/>
      <c r="RFN37" s="84"/>
      <c r="RFO37" s="84"/>
      <c r="RFP37" s="84"/>
      <c r="RFQ37" s="84"/>
      <c r="RFR37" s="84"/>
      <c r="RFS37" s="84"/>
      <c r="RFT37" s="84"/>
      <c r="RFU37" s="84"/>
      <c r="RFV37" s="84"/>
      <c r="RFW37" s="84"/>
      <c r="RFX37" s="84"/>
      <c r="RFY37" s="84"/>
      <c r="RFZ37" s="84"/>
      <c r="RGA37" s="84"/>
      <c r="RGB37" s="84"/>
      <c r="RGC37" s="84"/>
      <c r="RGD37" s="84"/>
      <c r="RGE37" s="84"/>
      <c r="RGF37" s="84"/>
      <c r="RGG37" s="84"/>
      <c r="RGH37" s="84"/>
      <c r="RGI37" s="84"/>
      <c r="RGJ37" s="84"/>
      <c r="RGK37" s="84"/>
      <c r="RGL37" s="84"/>
      <c r="RGM37" s="84"/>
      <c r="RGN37" s="84"/>
      <c r="RGO37" s="84"/>
      <c r="RGP37" s="84"/>
      <c r="RGQ37" s="84"/>
      <c r="RGR37" s="84"/>
      <c r="RGS37" s="84"/>
      <c r="RGT37" s="84"/>
      <c r="RGU37" s="84"/>
      <c r="RGV37" s="84"/>
      <c r="RGW37" s="84"/>
      <c r="RGX37" s="84"/>
      <c r="RGY37" s="84"/>
      <c r="RGZ37" s="84"/>
      <c r="RHA37" s="84"/>
      <c r="RHB37" s="84"/>
      <c r="RHC37" s="84"/>
      <c r="RHD37" s="84"/>
      <c r="RHE37" s="84"/>
      <c r="RHF37" s="84"/>
      <c r="RHG37" s="84"/>
      <c r="RHH37" s="84"/>
      <c r="RHI37" s="84"/>
      <c r="RHJ37" s="84"/>
      <c r="RHK37" s="84"/>
      <c r="RHL37" s="84"/>
      <c r="RHM37" s="84"/>
      <c r="RHN37" s="84"/>
      <c r="RHO37" s="84"/>
      <c r="RHP37" s="84"/>
      <c r="RHQ37" s="84"/>
      <c r="RHR37" s="84"/>
      <c r="RHS37" s="84"/>
      <c r="RHT37" s="84"/>
      <c r="RHU37" s="84"/>
      <c r="RHV37" s="84"/>
      <c r="RHW37" s="84"/>
      <c r="RHX37" s="84"/>
      <c r="RHY37" s="84"/>
      <c r="RHZ37" s="84"/>
      <c r="RIA37" s="84"/>
      <c r="RIB37" s="84"/>
      <c r="RIC37" s="84"/>
      <c r="RID37" s="84"/>
      <c r="RIE37" s="84"/>
      <c r="RIF37" s="84"/>
      <c r="RIG37" s="84"/>
      <c r="RIH37" s="84"/>
      <c r="RII37" s="84"/>
      <c r="RIJ37" s="84"/>
      <c r="RIK37" s="84"/>
      <c r="RIL37" s="84"/>
      <c r="RIM37" s="84"/>
      <c r="RIN37" s="84"/>
      <c r="RIO37" s="84"/>
      <c r="RIP37" s="84"/>
      <c r="RIQ37" s="84"/>
      <c r="RIR37" s="84"/>
      <c r="RIS37" s="84"/>
      <c r="RIT37" s="84"/>
      <c r="RIU37" s="84"/>
      <c r="RIV37" s="84"/>
      <c r="RIW37" s="84"/>
      <c r="RIX37" s="84"/>
      <c r="RIY37" s="84"/>
      <c r="RIZ37" s="84"/>
      <c r="RJA37" s="84"/>
      <c r="RJB37" s="84"/>
      <c r="RJC37" s="84"/>
      <c r="RJD37" s="84"/>
      <c r="RJE37" s="84"/>
      <c r="RJF37" s="84"/>
      <c r="RJG37" s="84"/>
      <c r="RJH37" s="84"/>
      <c r="RJI37" s="84"/>
      <c r="RJJ37" s="84"/>
      <c r="RJK37" s="84"/>
      <c r="RJL37" s="84"/>
      <c r="RJM37" s="84"/>
      <c r="RJN37" s="84"/>
      <c r="RJO37" s="84"/>
      <c r="RJP37" s="84"/>
      <c r="RJQ37" s="84"/>
      <c r="RJR37" s="84"/>
      <c r="RJS37" s="84"/>
      <c r="RJT37" s="84"/>
      <c r="RJU37" s="84"/>
      <c r="RJV37" s="84"/>
      <c r="RJW37" s="84"/>
      <c r="RJX37" s="84"/>
      <c r="RJY37" s="84"/>
      <c r="RJZ37" s="84"/>
      <c r="RKA37" s="84"/>
      <c r="RKB37" s="84"/>
      <c r="RKC37" s="84"/>
      <c r="RKD37" s="84"/>
      <c r="RKE37" s="84"/>
      <c r="RKF37" s="84"/>
      <c r="RKG37" s="84"/>
      <c r="RKH37" s="84"/>
      <c r="RKI37" s="84"/>
      <c r="RKJ37" s="84"/>
      <c r="RKK37" s="84"/>
      <c r="RKL37" s="84"/>
      <c r="RKM37" s="84"/>
      <c r="RKN37" s="84"/>
      <c r="RKO37" s="84"/>
      <c r="RKP37" s="84"/>
      <c r="RKQ37" s="84"/>
      <c r="RKR37" s="84"/>
      <c r="RKS37" s="84"/>
      <c r="RKT37" s="84"/>
      <c r="RKU37" s="84"/>
      <c r="RKV37" s="84"/>
      <c r="RKW37" s="84"/>
      <c r="RKX37" s="84"/>
      <c r="RKY37" s="84"/>
      <c r="RKZ37" s="84"/>
      <c r="RLA37" s="84"/>
      <c r="RLB37" s="84"/>
      <c r="RLC37" s="84"/>
      <c r="RLD37" s="84"/>
      <c r="RLE37" s="84"/>
      <c r="RLF37" s="84"/>
      <c r="RLG37" s="84"/>
      <c r="RLH37" s="84"/>
      <c r="RLI37" s="84"/>
      <c r="RLJ37" s="84"/>
      <c r="RLK37" s="84"/>
      <c r="RLL37" s="84"/>
      <c r="RLM37" s="84"/>
      <c r="RLN37" s="84"/>
      <c r="RLO37" s="84"/>
      <c r="RLP37" s="84"/>
      <c r="RLQ37" s="84"/>
      <c r="RLR37" s="84"/>
      <c r="RLS37" s="84"/>
      <c r="RLT37" s="84"/>
      <c r="RLU37" s="84"/>
      <c r="RLV37" s="84"/>
      <c r="RLW37" s="84"/>
      <c r="RLX37" s="84"/>
      <c r="RLY37" s="84"/>
      <c r="RLZ37" s="84"/>
      <c r="RMA37" s="84"/>
      <c r="RMB37" s="84"/>
      <c r="RMC37" s="84"/>
      <c r="RMD37" s="84"/>
      <c r="RME37" s="84"/>
      <c r="RMF37" s="84"/>
      <c r="RMG37" s="84"/>
      <c r="RMH37" s="84"/>
      <c r="RMI37" s="84"/>
      <c r="RMJ37" s="84"/>
      <c r="RMK37" s="84"/>
      <c r="RML37" s="84"/>
      <c r="RMM37" s="84"/>
      <c r="RMN37" s="84"/>
      <c r="RMO37" s="84"/>
      <c r="RMP37" s="84"/>
      <c r="RMQ37" s="84"/>
      <c r="RMR37" s="84"/>
      <c r="RMS37" s="84"/>
      <c r="RMT37" s="84"/>
      <c r="RMU37" s="84"/>
      <c r="RMV37" s="84"/>
      <c r="RMW37" s="84"/>
      <c r="RMX37" s="84"/>
      <c r="RMY37" s="84"/>
      <c r="RMZ37" s="84"/>
      <c r="RNA37" s="84"/>
      <c r="RNB37" s="84"/>
      <c r="RNC37" s="84"/>
      <c r="RND37" s="84"/>
      <c r="RNE37" s="84"/>
      <c r="RNF37" s="84"/>
      <c r="RNG37" s="84"/>
      <c r="RNH37" s="84"/>
      <c r="RNI37" s="84"/>
      <c r="RNJ37" s="84"/>
      <c r="RNK37" s="84"/>
      <c r="RNL37" s="84"/>
      <c r="RNM37" s="84"/>
      <c r="RNN37" s="84"/>
      <c r="RNO37" s="84"/>
      <c r="RNP37" s="84"/>
      <c r="RNQ37" s="84"/>
      <c r="RNR37" s="84"/>
      <c r="RNS37" s="84"/>
      <c r="RNT37" s="84"/>
      <c r="RNU37" s="84"/>
      <c r="RNV37" s="84"/>
      <c r="RNW37" s="84"/>
      <c r="RNX37" s="84"/>
      <c r="RNY37" s="84"/>
      <c r="RNZ37" s="84"/>
      <c r="ROA37" s="84"/>
      <c r="ROB37" s="84"/>
      <c r="ROC37" s="84"/>
      <c r="ROD37" s="84"/>
      <c r="ROE37" s="84"/>
      <c r="ROF37" s="84"/>
      <c r="ROG37" s="84"/>
      <c r="ROH37" s="84"/>
      <c r="ROI37" s="84"/>
      <c r="ROJ37" s="84"/>
      <c r="ROK37" s="84"/>
      <c r="ROL37" s="84"/>
      <c r="ROM37" s="84"/>
      <c r="RON37" s="84"/>
      <c r="ROO37" s="84"/>
      <c r="ROP37" s="84"/>
      <c r="ROQ37" s="84"/>
      <c r="ROR37" s="84"/>
      <c r="ROS37" s="84"/>
      <c r="ROT37" s="84"/>
      <c r="ROU37" s="84"/>
      <c r="ROV37" s="84"/>
      <c r="ROW37" s="84"/>
      <c r="ROX37" s="84"/>
      <c r="ROY37" s="84"/>
      <c r="ROZ37" s="84"/>
      <c r="RPA37" s="84"/>
      <c r="RPB37" s="84"/>
      <c r="RPC37" s="84"/>
      <c r="RPD37" s="84"/>
      <c r="RPE37" s="84"/>
      <c r="RPF37" s="84"/>
      <c r="RPG37" s="84"/>
      <c r="RPH37" s="84"/>
      <c r="RPI37" s="84"/>
      <c r="RPJ37" s="84"/>
      <c r="RPK37" s="84"/>
      <c r="RPL37" s="84"/>
      <c r="RPM37" s="84"/>
      <c r="RPN37" s="84"/>
      <c r="RPO37" s="84"/>
      <c r="RPP37" s="84"/>
      <c r="RPQ37" s="84"/>
      <c r="RPR37" s="84"/>
      <c r="RPS37" s="84"/>
      <c r="RPT37" s="84"/>
      <c r="RPU37" s="84"/>
      <c r="RPV37" s="84"/>
      <c r="RPW37" s="84"/>
      <c r="RPX37" s="84"/>
      <c r="RPY37" s="84"/>
      <c r="RPZ37" s="84"/>
      <c r="RQA37" s="84"/>
      <c r="RQB37" s="84"/>
      <c r="RQC37" s="84"/>
      <c r="RQD37" s="84"/>
      <c r="RQE37" s="84"/>
      <c r="RQF37" s="84"/>
      <c r="RQG37" s="84"/>
      <c r="RQH37" s="84"/>
      <c r="RQI37" s="84"/>
      <c r="RQJ37" s="84"/>
      <c r="RQK37" s="84"/>
      <c r="RQL37" s="84"/>
      <c r="RQM37" s="84"/>
      <c r="RQN37" s="84"/>
      <c r="RQO37" s="84"/>
      <c r="RQP37" s="84"/>
      <c r="RQQ37" s="84"/>
      <c r="RQR37" s="84"/>
      <c r="RQS37" s="84"/>
      <c r="RQT37" s="84"/>
      <c r="RQU37" s="84"/>
      <c r="RQV37" s="84"/>
      <c r="RQW37" s="84"/>
      <c r="RQX37" s="84"/>
      <c r="RQY37" s="84"/>
      <c r="RQZ37" s="84"/>
      <c r="RRA37" s="84"/>
      <c r="RRB37" s="84"/>
      <c r="RRC37" s="84"/>
      <c r="RRD37" s="84"/>
      <c r="RRE37" s="84"/>
      <c r="RRF37" s="84"/>
      <c r="RRG37" s="84"/>
      <c r="RRH37" s="84"/>
      <c r="RRI37" s="84"/>
      <c r="RRJ37" s="84"/>
      <c r="RRK37" s="84"/>
      <c r="RRL37" s="84"/>
      <c r="RRM37" s="84"/>
      <c r="RRN37" s="84"/>
      <c r="RRO37" s="84"/>
      <c r="RRP37" s="84"/>
      <c r="RRQ37" s="84"/>
      <c r="RRR37" s="84"/>
      <c r="RRS37" s="84"/>
      <c r="RRT37" s="84"/>
      <c r="RRU37" s="84"/>
      <c r="RRV37" s="84"/>
      <c r="RRW37" s="84"/>
      <c r="RRX37" s="84"/>
      <c r="RRY37" s="84"/>
      <c r="RRZ37" s="84"/>
      <c r="RSA37" s="84"/>
      <c r="RSB37" s="84"/>
      <c r="RSC37" s="84"/>
      <c r="RSD37" s="84"/>
      <c r="RSE37" s="84"/>
      <c r="RSF37" s="84"/>
      <c r="RSG37" s="84"/>
      <c r="RSH37" s="84"/>
      <c r="RSI37" s="84"/>
      <c r="RSJ37" s="84"/>
      <c r="RSK37" s="84"/>
      <c r="RSL37" s="84"/>
      <c r="RSM37" s="84"/>
      <c r="RSN37" s="84"/>
      <c r="RSO37" s="84"/>
      <c r="RSP37" s="84"/>
      <c r="RSQ37" s="84"/>
      <c r="RSR37" s="84"/>
      <c r="RSS37" s="84"/>
      <c r="RST37" s="84"/>
      <c r="RSU37" s="84"/>
      <c r="RSV37" s="84"/>
      <c r="RSW37" s="84"/>
      <c r="RSX37" s="84"/>
      <c r="RSY37" s="84"/>
      <c r="RSZ37" s="84"/>
      <c r="RTA37" s="84"/>
      <c r="RTB37" s="84"/>
      <c r="RTC37" s="84"/>
      <c r="RTD37" s="84"/>
      <c r="RTE37" s="84"/>
      <c r="RTF37" s="84"/>
      <c r="RTG37" s="84"/>
      <c r="RTH37" s="84"/>
      <c r="RTI37" s="84"/>
      <c r="RTJ37" s="84"/>
      <c r="RTK37" s="84"/>
      <c r="RTL37" s="84"/>
      <c r="RTM37" s="84"/>
      <c r="RTN37" s="84"/>
      <c r="RTO37" s="84"/>
      <c r="RTP37" s="84"/>
      <c r="RTQ37" s="84"/>
      <c r="RTR37" s="84"/>
      <c r="RTS37" s="84"/>
      <c r="RTT37" s="84"/>
      <c r="RTU37" s="84"/>
      <c r="RTV37" s="84"/>
      <c r="RTW37" s="84"/>
      <c r="RTX37" s="84"/>
      <c r="RTY37" s="84"/>
      <c r="RTZ37" s="84"/>
      <c r="RUA37" s="84"/>
      <c r="RUB37" s="84"/>
      <c r="RUC37" s="84"/>
      <c r="RUD37" s="84"/>
      <c r="RUE37" s="84"/>
      <c r="RUF37" s="84"/>
      <c r="RUG37" s="84"/>
      <c r="RUH37" s="84"/>
      <c r="RUI37" s="84"/>
      <c r="RUJ37" s="84"/>
      <c r="RUK37" s="84"/>
      <c r="RUL37" s="84"/>
      <c r="RUM37" s="84"/>
      <c r="RUN37" s="84"/>
      <c r="RUO37" s="84"/>
      <c r="RUP37" s="84"/>
      <c r="RUQ37" s="84"/>
      <c r="RUR37" s="84"/>
      <c r="RUS37" s="84"/>
      <c r="RUT37" s="84"/>
      <c r="RUU37" s="84"/>
      <c r="RUV37" s="84"/>
      <c r="RUW37" s="84"/>
      <c r="RUX37" s="84"/>
      <c r="RUY37" s="84"/>
      <c r="RUZ37" s="84"/>
      <c r="RVA37" s="84"/>
      <c r="RVB37" s="84"/>
      <c r="RVC37" s="84"/>
      <c r="RVD37" s="84"/>
      <c r="RVE37" s="84"/>
      <c r="RVF37" s="84"/>
      <c r="RVG37" s="84"/>
      <c r="RVH37" s="84"/>
      <c r="RVI37" s="84"/>
      <c r="RVJ37" s="84"/>
      <c r="RVK37" s="84"/>
      <c r="RVL37" s="84"/>
      <c r="RVM37" s="84"/>
      <c r="RVN37" s="84"/>
      <c r="RVO37" s="84"/>
      <c r="RVP37" s="84"/>
      <c r="RVQ37" s="84"/>
      <c r="RVR37" s="84"/>
      <c r="RVS37" s="84"/>
      <c r="RVT37" s="84"/>
      <c r="RVU37" s="84"/>
      <c r="RVV37" s="84"/>
      <c r="RVW37" s="84"/>
      <c r="RVX37" s="84"/>
      <c r="RVY37" s="84"/>
      <c r="RVZ37" s="84"/>
      <c r="RWA37" s="84"/>
      <c r="RWB37" s="84"/>
      <c r="RWC37" s="84"/>
      <c r="RWD37" s="84"/>
      <c r="RWE37" s="84"/>
      <c r="RWF37" s="84"/>
      <c r="RWG37" s="84"/>
      <c r="RWH37" s="84"/>
      <c r="RWI37" s="84"/>
      <c r="RWJ37" s="84"/>
      <c r="RWK37" s="84"/>
      <c r="RWL37" s="84"/>
      <c r="RWM37" s="84"/>
      <c r="RWN37" s="84"/>
      <c r="RWO37" s="84"/>
      <c r="RWP37" s="84"/>
      <c r="RWQ37" s="84"/>
      <c r="RWR37" s="84"/>
      <c r="RWS37" s="84"/>
      <c r="RWT37" s="84"/>
      <c r="RWU37" s="84"/>
      <c r="RWV37" s="84"/>
      <c r="RWW37" s="84"/>
      <c r="RWX37" s="84"/>
      <c r="RWY37" s="84"/>
      <c r="RWZ37" s="84"/>
      <c r="RXA37" s="84"/>
      <c r="RXB37" s="84"/>
      <c r="RXC37" s="84"/>
      <c r="RXD37" s="84"/>
      <c r="RXE37" s="84"/>
      <c r="RXF37" s="84"/>
      <c r="RXG37" s="84"/>
      <c r="RXH37" s="84"/>
      <c r="RXI37" s="84"/>
      <c r="RXJ37" s="84"/>
      <c r="RXK37" s="84"/>
      <c r="RXL37" s="84"/>
      <c r="RXM37" s="84"/>
      <c r="RXN37" s="84"/>
      <c r="RXO37" s="84"/>
      <c r="RXP37" s="84"/>
      <c r="RXQ37" s="84"/>
      <c r="RXR37" s="84"/>
      <c r="RXS37" s="84"/>
      <c r="RXT37" s="84"/>
      <c r="RXU37" s="84"/>
      <c r="RXV37" s="84"/>
      <c r="RXW37" s="84"/>
      <c r="RXX37" s="84"/>
      <c r="RXY37" s="84"/>
      <c r="RXZ37" s="84"/>
      <c r="RYA37" s="84"/>
      <c r="RYB37" s="84"/>
      <c r="RYC37" s="84"/>
      <c r="RYD37" s="84"/>
      <c r="RYE37" s="84"/>
      <c r="RYF37" s="84"/>
      <c r="RYG37" s="84"/>
      <c r="RYH37" s="84"/>
      <c r="RYI37" s="84"/>
      <c r="RYJ37" s="84"/>
      <c r="RYK37" s="84"/>
      <c r="RYL37" s="84"/>
      <c r="RYM37" s="84"/>
      <c r="RYN37" s="84"/>
      <c r="RYO37" s="84"/>
      <c r="RYP37" s="84"/>
      <c r="RYQ37" s="84"/>
      <c r="RYR37" s="84"/>
      <c r="RYS37" s="84"/>
      <c r="RYT37" s="84"/>
      <c r="RYU37" s="84"/>
      <c r="RYV37" s="84"/>
      <c r="RYW37" s="84"/>
      <c r="RYX37" s="84"/>
      <c r="RYY37" s="84"/>
      <c r="RYZ37" s="84"/>
      <c r="RZA37" s="84"/>
      <c r="RZB37" s="84"/>
      <c r="RZC37" s="84"/>
      <c r="RZD37" s="84"/>
      <c r="RZE37" s="84"/>
      <c r="RZF37" s="84"/>
      <c r="RZG37" s="84"/>
      <c r="RZH37" s="84"/>
      <c r="RZI37" s="84"/>
      <c r="RZJ37" s="84"/>
      <c r="RZK37" s="84"/>
      <c r="RZL37" s="84"/>
      <c r="RZM37" s="84"/>
      <c r="RZN37" s="84"/>
      <c r="RZO37" s="84"/>
      <c r="RZP37" s="84"/>
      <c r="RZQ37" s="84"/>
      <c r="RZR37" s="84"/>
      <c r="RZS37" s="84"/>
      <c r="RZT37" s="84"/>
      <c r="RZU37" s="84"/>
      <c r="RZV37" s="84"/>
      <c r="RZW37" s="84"/>
      <c r="RZX37" s="84"/>
      <c r="RZY37" s="84"/>
      <c r="RZZ37" s="84"/>
      <c r="SAA37" s="84"/>
      <c r="SAB37" s="84"/>
      <c r="SAC37" s="84"/>
      <c r="SAD37" s="84"/>
      <c r="SAE37" s="84"/>
      <c r="SAF37" s="84"/>
      <c r="SAG37" s="84"/>
      <c r="SAH37" s="84"/>
      <c r="SAI37" s="84"/>
      <c r="SAJ37" s="84"/>
      <c r="SAK37" s="84"/>
      <c r="SAL37" s="84"/>
      <c r="SAM37" s="84"/>
      <c r="SAN37" s="84"/>
      <c r="SAO37" s="84"/>
      <c r="SAP37" s="84"/>
      <c r="SAQ37" s="84"/>
      <c r="SAR37" s="84"/>
      <c r="SAS37" s="84"/>
      <c r="SAT37" s="84"/>
      <c r="SAU37" s="84"/>
      <c r="SAV37" s="84"/>
      <c r="SAW37" s="84"/>
      <c r="SAX37" s="84"/>
      <c r="SAY37" s="84"/>
      <c r="SAZ37" s="84"/>
      <c r="SBA37" s="84"/>
      <c r="SBB37" s="84"/>
      <c r="SBC37" s="84"/>
      <c r="SBD37" s="84"/>
      <c r="SBE37" s="84"/>
      <c r="SBF37" s="84"/>
      <c r="SBG37" s="84"/>
      <c r="SBH37" s="84"/>
      <c r="SBI37" s="84"/>
      <c r="SBJ37" s="84"/>
      <c r="SBK37" s="84"/>
      <c r="SBL37" s="84"/>
      <c r="SBM37" s="84"/>
      <c r="SBN37" s="84"/>
      <c r="SBO37" s="84"/>
      <c r="SBP37" s="84"/>
      <c r="SBQ37" s="84"/>
      <c r="SBR37" s="84"/>
      <c r="SBS37" s="84"/>
      <c r="SBT37" s="84"/>
      <c r="SBU37" s="84"/>
      <c r="SBV37" s="84"/>
      <c r="SBW37" s="84"/>
      <c r="SBX37" s="84"/>
      <c r="SBY37" s="84"/>
      <c r="SBZ37" s="84"/>
      <c r="SCA37" s="84"/>
      <c r="SCB37" s="84"/>
      <c r="SCC37" s="84"/>
      <c r="SCD37" s="84"/>
      <c r="SCE37" s="84"/>
      <c r="SCF37" s="84"/>
      <c r="SCG37" s="84"/>
      <c r="SCH37" s="84"/>
      <c r="SCI37" s="84"/>
      <c r="SCJ37" s="84"/>
      <c r="SCK37" s="84"/>
      <c r="SCL37" s="84"/>
      <c r="SCM37" s="84"/>
      <c r="SCN37" s="84"/>
      <c r="SCO37" s="84"/>
      <c r="SCP37" s="84"/>
      <c r="SCQ37" s="84"/>
      <c r="SCR37" s="84"/>
      <c r="SCS37" s="84"/>
      <c r="SCT37" s="84"/>
      <c r="SCU37" s="84"/>
      <c r="SCV37" s="84"/>
      <c r="SCW37" s="84"/>
      <c r="SCX37" s="84"/>
      <c r="SCY37" s="84"/>
      <c r="SCZ37" s="84"/>
      <c r="SDA37" s="84"/>
      <c r="SDB37" s="84"/>
      <c r="SDC37" s="84"/>
      <c r="SDD37" s="84"/>
      <c r="SDE37" s="84"/>
      <c r="SDF37" s="84"/>
      <c r="SDG37" s="84"/>
      <c r="SDH37" s="84"/>
      <c r="SDI37" s="84"/>
      <c r="SDJ37" s="84"/>
      <c r="SDK37" s="84"/>
      <c r="SDL37" s="84"/>
      <c r="SDM37" s="84"/>
      <c r="SDN37" s="84"/>
      <c r="SDO37" s="84"/>
      <c r="SDP37" s="84"/>
      <c r="SDQ37" s="84"/>
      <c r="SDR37" s="84"/>
      <c r="SDS37" s="84"/>
      <c r="SDT37" s="84"/>
      <c r="SDU37" s="84"/>
      <c r="SDV37" s="84"/>
      <c r="SDW37" s="84"/>
      <c r="SDX37" s="84"/>
      <c r="SDY37" s="84"/>
      <c r="SDZ37" s="84"/>
      <c r="SEA37" s="84"/>
      <c r="SEB37" s="84"/>
      <c r="SEC37" s="84"/>
      <c r="SED37" s="84"/>
      <c r="SEE37" s="84"/>
      <c r="SEF37" s="84"/>
      <c r="SEG37" s="84"/>
      <c r="SEH37" s="84"/>
      <c r="SEI37" s="84"/>
      <c r="SEJ37" s="84"/>
      <c r="SEK37" s="84"/>
      <c r="SEL37" s="84"/>
      <c r="SEM37" s="84"/>
      <c r="SEN37" s="84"/>
      <c r="SEO37" s="84"/>
      <c r="SEP37" s="84"/>
      <c r="SEQ37" s="84"/>
      <c r="SER37" s="84"/>
      <c r="SES37" s="84"/>
      <c r="SET37" s="84"/>
      <c r="SEU37" s="84"/>
      <c r="SEV37" s="84"/>
      <c r="SEW37" s="84"/>
      <c r="SEX37" s="84"/>
      <c r="SEY37" s="84"/>
      <c r="SEZ37" s="84"/>
      <c r="SFA37" s="84"/>
      <c r="SFB37" s="84"/>
      <c r="SFC37" s="84"/>
      <c r="SFD37" s="84"/>
      <c r="SFE37" s="84"/>
      <c r="SFF37" s="84"/>
      <c r="SFG37" s="84"/>
      <c r="SFH37" s="84"/>
      <c r="SFI37" s="84"/>
      <c r="SFJ37" s="84"/>
      <c r="SFK37" s="84"/>
      <c r="SFL37" s="84"/>
      <c r="SFM37" s="84"/>
      <c r="SFN37" s="84"/>
      <c r="SFO37" s="84"/>
      <c r="SFP37" s="84"/>
      <c r="SFQ37" s="84"/>
      <c r="SFR37" s="84"/>
      <c r="SFS37" s="84"/>
      <c r="SFT37" s="84"/>
      <c r="SFU37" s="84"/>
      <c r="SFV37" s="84"/>
      <c r="SFW37" s="84"/>
      <c r="SFX37" s="84"/>
      <c r="SFY37" s="84"/>
      <c r="SFZ37" s="84"/>
      <c r="SGA37" s="84"/>
      <c r="SGB37" s="84"/>
      <c r="SGC37" s="84"/>
      <c r="SGD37" s="84"/>
      <c r="SGE37" s="84"/>
      <c r="SGF37" s="84"/>
      <c r="SGG37" s="84"/>
      <c r="SGH37" s="84"/>
      <c r="SGI37" s="84"/>
      <c r="SGJ37" s="84"/>
      <c r="SGK37" s="84"/>
      <c r="SGL37" s="84"/>
      <c r="SGM37" s="84"/>
      <c r="SGN37" s="84"/>
      <c r="SGO37" s="84"/>
      <c r="SGP37" s="84"/>
      <c r="SGQ37" s="84"/>
      <c r="SGR37" s="84"/>
      <c r="SGS37" s="84"/>
      <c r="SGT37" s="84"/>
      <c r="SGU37" s="84"/>
      <c r="SGV37" s="84"/>
      <c r="SGW37" s="84"/>
      <c r="SGX37" s="84"/>
      <c r="SGY37" s="84"/>
      <c r="SGZ37" s="84"/>
      <c r="SHA37" s="84"/>
      <c r="SHB37" s="84"/>
      <c r="SHC37" s="84"/>
      <c r="SHD37" s="84"/>
      <c r="SHE37" s="84"/>
      <c r="SHF37" s="84"/>
      <c r="SHG37" s="84"/>
      <c r="SHH37" s="84"/>
      <c r="SHI37" s="84"/>
      <c r="SHJ37" s="84"/>
      <c r="SHK37" s="84"/>
      <c r="SHL37" s="84"/>
      <c r="SHM37" s="84"/>
      <c r="SHN37" s="84"/>
      <c r="SHO37" s="84"/>
      <c r="SHP37" s="84"/>
      <c r="SHQ37" s="84"/>
      <c r="SHR37" s="84"/>
      <c r="SHS37" s="84"/>
      <c r="SHT37" s="84"/>
      <c r="SHU37" s="84"/>
      <c r="SHV37" s="84"/>
      <c r="SHW37" s="84"/>
      <c r="SHX37" s="84"/>
      <c r="SHY37" s="84"/>
      <c r="SHZ37" s="84"/>
      <c r="SIA37" s="84"/>
      <c r="SIB37" s="84"/>
      <c r="SIC37" s="84"/>
      <c r="SID37" s="84"/>
      <c r="SIE37" s="84"/>
      <c r="SIF37" s="84"/>
      <c r="SIG37" s="84"/>
      <c r="SIH37" s="84"/>
      <c r="SII37" s="84"/>
      <c r="SIJ37" s="84"/>
      <c r="SIK37" s="84"/>
      <c r="SIL37" s="84"/>
      <c r="SIM37" s="84"/>
      <c r="SIN37" s="84"/>
      <c r="SIO37" s="84"/>
      <c r="SIP37" s="84"/>
      <c r="SIQ37" s="84"/>
      <c r="SIR37" s="84"/>
      <c r="SIS37" s="84"/>
      <c r="SIT37" s="84"/>
      <c r="SIU37" s="84"/>
      <c r="SIV37" s="84"/>
      <c r="SIW37" s="84"/>
      <c r="SIX37" s="84"/>
      <c r="SIY37" s="84"/>
      <c r="SIZ37" s="84"/>
      <c r="SJA37" s="84"/>
      <c r="SJB37" s="84"/>
      <c r="SJC37" s="84"/>
      <c r="SJD37" s="84"/>
      <c r="SJE37" s="84"/>
      <c r="SJF37" s="84"/>
      <c r="SJG37" s="84"/>
      <c r="SJH37" s="84"/>
      <c r="SJI37" s="84"/>
      <c r="SJJ37" s="84"/>
      <c r="SJK37" s="84"/>
      <c r="SJL37" s="84"/>
      <c r="SJM37" s="84"/>
      <c r="SJN37" s="84"/>
      <c r="SJO37" s="84"/>
      <c r="SJP37" s="84"/>
      <c r="SJQ37" s="84"/>
      <c r="SJR37" s="84"/>
      <c r="SJS37" s="84"/>
      <c r="SJT37" s="84"/>
      <c r="SJU37" s="84"/>
      <c r="SJV37" s="84"/>
      <c r="SJW37" s="84"/>
      <c r="SJX37" s="84"/>
      <c r="SJY37" s="84"/>
      <c r="SJZ37" s="84"/>
      <c r="SKA37" s="84"/>
      <c r="SKB37" s="84"/>
      <c r="SKC37" s="84"/>
      <c r="SKD37" s="84"/>
      <c r="SKE37" s="84"/>
      <c r="SKF37" s="84"/>
      <c r="SKG37" s="84"/>
      <c r="SKH37" s="84"/>
      <c r="SKI37" s="84"/>
      <c r="SKJ37" s="84"/>
      <c r="SKK37" s="84"/>
      <c r="SKL37" s="84"/>
      <c r="SKM37" s="84"/>
      <c r="SKN37" s="84"/>
      <c r="SKO37" s="84"/>
      <c r="SKP37" s="84"/>
      <c r="SKQ37" s="84"/>
      <c r="SKR37" s="84"/>
      <c r="SKS37" s="84"/>
      <c r="SKT37" s="84"/>
      <c r="SKU37" s="84"/>
      <c r="SKV37" s="84"/>
      <c r="SKW37" s="84"/>
      <c r="SKX37" s="84"/>
      <c r="SKY37" s="84"/>
      <c r="SKZ37" s="84"/>
      <c r="SLA37" s="84"/>
      <c r="SLB37" s="84"/>
      <c r="SLC37" s="84"/>
      <c r="SLD37" s="84"/>
      <c r="SLE37" s="84"/>
      <c r="SLF37" s="84"/>
      <c r="SLG37" s="84"/>
      <c r="SLH37" s="84"/>
      <c r="SLI37" s="84"/>
      <c r="SLJ37" s="84"/>
      <c r="SLK37" s="84"/>
      <c r="SLL37" s="84"/>
      <c r="SLM37" s="84"/>
      <c r="SLN37" s="84"/>
      <c r="SLO37" s="84"/>
      <c r="SLP37" s="84"/>
      <c r="SLQ37" s="84"/>
      <c r="SLR37" s="84"/>
      <c r="SLS37" s="84"/>
      <c r="SLT37" s="84"/>
      <c r="SLU37" s="84"/>
      <c r="SLV37" s="84"/>
      <c r="SLW37" s="84"/>
      <c r="SLX37" s="84"/>
      <c r="SLY37" s="84"/>
      <c r="SLZ37" s="84"/>
      <c r="SMA37" s="84"/>
      <c r="SMB37" s="84"/>
      <c r="SMC37" s="84"/>
      <c r="SMD37" s="84"/>
      <c r="SME37" s="84"/>
      <c r="SMF37" s="84"/>
      <c r="SMG37" s="84"/>
      <c r="SMH37" s="84"/>
      <c r="SMI37" s="84"/>
      <c r="SMJ37" s="84"/>
      <c r="SMK37" s="84"/>
      <c r="SML37" s="84"/>
      <c r="SMM37" s="84"/>
      <c r="SMN37" s="84"/>
      <c r="SMO37" s="84"/>
      <c r="SMP37" s="84"/>
      <c r="SMQ37" s="84"/>
      <c r="SMR37" s="84"/>
      <c r="SMS37" s="84"/>
      <c r="SMT37" s="84"/>
      <c r="SMU37" s="84"/>
      <c r="SMV37" s="84"/>
      <c r="SMW37" s="84"/>
      <c r="SMX37" s="84"/>
      <c r="SMY37" s="84"/>
      <c r="SMZ37" s="84"/>
      <c r="SNA37" s="84"/>
      <c r="SNB37" s="84"/>
      <c r="SNC37" s="84"/>
      <c r="SND37" s="84"/>
      <c r="SNE37" s="84"/>
      <c r="SNF37" s="84"/>
      <c r="SNG37" s="84"/>
      <c r="SNH37" s="84"/>
      <c r="SNI37" s="84"/>
      <c r="SNJ37" s="84"/>
      <c r="SNK37" s="84"/>
      <c r="SNL37" s="84"/>
      <c r="SNM37" s="84"/>
      <c r="SNN37" s="84"/>
      <c r="SNO37" s="84"/>
      <c r="SNP37" s="84"/>
      <c r="SNQ37" s="84"/>
      <c r="SNR37" s="84"/>
      <c r="SNS37" s="84"/>
      <c r="SNT37" s="84"/>
      <c r="SNU37" s="84"/>
      <c r="SNV37" s="84"/>
      <c r="SNW37" s="84"/>
      <c r="SNX37" s="84"/>
      <c r="SNY37" s="84"/>
      <c r="SNZ37" s="84"/>
      <c r="SOA37" s="84"/>
      <c r="SOB37" s="84"/>
      <c r="SOC37" s="84"/>
      <c r="SOD37" s="84"/>
      <c r="SOE37" s="84"/>
      <c r="SOF37" s="84"/>
      <c r="SOG37" s="84"/>
      <c r="SOH37" s="84"/>
      <c r="SOI37" s="84"/>
      <c r="SOJ37" s="84"/>
      <c r="SOK37" s="84"/>
      <c r="SOL37" s="84"/>
      <c r="SOM37" s="84"/>
      <c r="SON37" s="84"/>
      <c r="SOO37" s="84"/>
      <c r="SOP37" s="84"/>
      <c r="SOQ37" s="84"/>
      <c r="SOR37" s="84"/>
      <c r="SOS37" s="84"/>
      <c r="SOT37" s="84"/>
      <c r="SOU37" s="84"/>
      <c r="SOV37" s="84"/>
      <c r="SOW37" s="84"/>
      <c r="SOX37" s="84"/>
      <c r="SOY37" s="84"/>
      <c r="SOZ37" s="84"/>
      <c r="SPA37" s="84"/>
      <c r="SPB37" s="84"/>
      <c r="SPC37" s="84"/>
      <c r="SPD37" s="84"/>
      <c r="SPE37" s="84"/>
      <c r="SPF37" s="84"/>
      <c r="SPG37" s="84"/>
      <c r="SPH37" s="84"/>
      <c r="SPI37" s="84"/>
      <c r="SPJ37" s="84"/>
      <c r="SPK37" s="84"/>
      <c r="SPL37" s="84"/>
      <c r="SPM37" s="84"/>
      <c r="SPN37" s="84"/>
      <c r="SPO37" s="84"/>
      <c r="SPP37" s="84"/>
      <c r="SPQ37" s="84"/>
      <c r="SPR37" s="84"/>
      <c r="SPS37" s="84"/>
      <c r="SPT37" s="84"/>
      <c r="SPU37" s="84"/>
      <c r="SPV37" s="84"/>
      <c r="SPW37" s="84"/>
      <c r="SPX37" s="84"/>
      <c r="SPY37" s="84"/>
      <c r="SPZ37" s="84"/>
      <c r="SQA37" s="84"/>
      <c r="SQB37" s="84"/>
      <c r="SQC37" s="84"/>
      <c r="SQD37" s="84"/>
      <c r="SQE37" s="84"/>
      <c r="SQF37" s="84"/>
      <c r="SQG37" s="84"/>
      <c r="SQH37" s="84"/>
      <c r="SQI37" s="84"/>
      <c r="SQJ37" s="84"/>
      <c r="SQK37" s="84"/>
      <c r="SQL37" s="84"/>
      <c r="SQM37" s="84"/>
      <c r="SQN37" s="84"/>
      <c r="SQO37" s="84"/>
      <c r="SQP37" s="84"/>
      <c r="SQQ37" s="84"/>
      <c r="SQR37" s="84"/>
      <c r="SQS37" s="84"/>
      <c r="SQT37" s="84"/>
      <c r="SQU37" s="84"/>
      <c r="SQV37" s="84"/>
      <c r="SQW37" s="84"/>
      <c r="SQX37" s="84"/>
      <c r="SQY37" s="84"/>
      <c r="SQZ37" s="84"/>
      <c r="SRA37" s="84"/>
      <c r="SRB37" s="84"/>
      <c r="SRC37" s="84"/>
      <c r="SRD37" s="84"/>
      <c r="SRE37" s="84"/>
      <c r="SRF37" s="84"/>
      <c r="SRG37" s="84"/>
      <c r="SRH37" s="84"/>
      <c r="SRI37" s="84"/>
      <c r="SRJ37" s="84"/>
      <c r="SRK37" s="84"/>
      <c r="SRL37" s="84"/>
      <c r="SRM37" s="84"/>
      <c r="SRN37" s="84"/>
      <c r="SRO37" s="84"/>
      <c r="SRP37" s="84"/>
      <c r="SRQ37" s="84"/>
      <c r="SRR37" s="84"/>
      <c r="SRS37" s="84"/>
      <c r="SRT37" s="84"/>
      <c r="SRU37" s="84"/>
      <c r="SRV37" s="84"/>
      <c r="SRW37" s="84"/>
      <c r="SRX37" s="84"/>
      <c r="SRY37" s="84"/>
      <c r="SRZ37" s="84"/>
      <c r="SSA37" s="84"/>
      <c r="SSB37" s="84"/>
      <c r="SSC37" s="84"/>
      <c r="SSD37" s="84"/>
      <c r="SSE37" s="84"/>
      <c r="SSF37" s="84"/>
      <c r="SSG37" s="84"/>
      <c r="SSH37" s="84"/>
      <c r="SSI37" s="84"/>
      <c r="SSJ37" s="84"/>
      <c r="SSK37" s="84"/>
      <c r="SSL37" s="84"/>
      <c r="SSM37" s="84"/>
      <c r="SSN37" s="84"/>
      <c r="SSO37" s="84"/>
      <c r="SSP37" s="84"/>
      <c r="SSQ37" s="84"/>
      <c r="SSR37" s="84"/>
      <c r="SSS37" s="84"/>
      <c r="SST37" s="84"/>
      <c r="SSU37" s="84"/>
      <c r="SSV37" s="84"/>
      <c r="SSW37" s="84"/>
      <c r="SSX37" s="84"/>
      <c r="SSY37" s="84"/>
      <c r="SSZ37" s="84"/>
      <c r="STA37" s="84"/>
      <c r="STB37" s="84"/>
      <c r="STC37" s="84"/>
      <c r="STD37" s="84"/>
      <c r="STE37" s="84"/>
      <c r="STF37" s="84"/>
      <c r="STG37" s="84"/>
      <c r="STH37" s="84"/>
      <c r="STI37" s="84"/>
      <c r="STJ37" s="84"/>
      <c r="STK37" s="84"/>
      <c r="STL37" s="84"/>
      <c r="STM37" s="84"/>
      <c r="STN37" s="84"/>
      <c r="STO37" s="84"/>
      <c r="STP37" s="84"/>
      <c r="STQ37" s="84"/>
      <c r="STR37" s="84"/>
      <c r="STS37" s="84"/>
      <c r="STT37" s="84"/>
      <c r="STU37" s="84"/>
      <c r="STV37" s="84"/>
      <c r="STW37" s="84"/>
      <c r="STX37" s="84"/>
      <c r="STY37" s="84"/>
      <c r="STZ37" s="84"/>
      <c r="SUA37" s="84"/>
      <c r="SUB37" s="84"/>
      <c r="SUC37" s="84"/>
      <c r="SUD37" s="84"/>
      <c r="SUE37" s="84"/>
      <c r="SUF37" s="84"/>
      <c r="SUG37" s="84"/>
      <c r="SUH37" s="84"/>
      <c r="SUI37" s="84"/>
      <c r="SUJ37" s="84"/>
      <c r="SUK37" s="84"/>
      <c r="SUL37" s="84"/>
      <c r="SUM37" s="84"/>
      <c r="SUN37" s="84"/>
      <c r="SUO37" s="84"/>
      <c r="SUP37" s="84"/>
      <c r="SUQ37" s="84"/>
      <c r="SUR37" s="84"/>
      <c r="SUS37" s="84"/>
      <c r="SUT37" s="84"/>
      <c r="SUU37" s="84"/>
      <c r="SUV37" s="84"/>
      <c r="SUW37" s="84"/>
      <c r="SUX37" s="84"/>
      <c r="SUY37" s="84"/>
      <c r="SUZ37" s="84"/>
      <c r="SVA37" s="84"/>
      <c r="SVB37" s="84"/>
      <c r="SVC37" s="84"/>
      <c r="SVD37" s="84"/>
      <c r="SVE37" s="84"/>
      <c r="SVF37" s="84"/>
      <c r="SVG37" s="84"/>
      <c r="SVH37" s="84"/>
      <c r="SVI37" s="84"/>
      <c r="SVJ37" s="84"/>
      <c r="SVK37" s="84"/>
      <c r="SVL37" s="84"/>
      <c r="SVM37" s="84"/>
      <c r="SVN37" s="84"/>
      <c r="SVO37" s="84"/>
      <c r="SVP37" s="84"/>
      <c r="SVQ37" s="84"/>
      <c r="SVR37" s="84"/>
      <c r="SVS37" s="84"/>
      <c r="SVT37" s="84"/>
      <c r="SVU37" s="84"/>
      <c r="SVV37" s="84"/>
      <c r="SVW37" s="84"/>
      <c r="SVX37" s="84"/>
      <c r="SVY37" s="84"/>
      <c r="SVZ37" s="84"/>
      <c r="SWA37" s="84"/>
      <c r="SWB37" s="84"/>
      <c r="SWC37" s="84"/>
      <c r="SWD37" s="84"/>
      <c r="SWE37" s="84"/>
      <c r="SWF37" s="84"/>
      <c r="SWG37" s="84"/>
      <c r="SWH37" s="84"/>
      <c r="SWI37" s="84"/>
      <c r="SWJ37" s="84"/>
      <c r="SWK37" s="84"/>
      <c r="SWL37" s="84"/>
      <c r="SWM37" s="84"/>
      <c r="SWN37" s="84"/>
      <c r="SWO37" s="84"/>
      <c r="SWP37" s="84"/>
      <c r="SWQ37" s="84"/>
      <c r="SWR37" s="84"/>
      <c r="SWS37" s="84"/>
      <c r="SWT37" s="84"/>
      <c r="SWU37" s="84"/>
      <c r="SWV37" s="84"/>
      <c r="SWW37" s="84"/>
      <c r="SWX37" s="84"/>
      <c r="SWY37" s="84"/>
      <c r="SWZ37" s="84"/>
      <c r="SXA37" s="84"/>
      <c r="SXB37" s="84"/>
      <c r="SXC37" s="84"/>
      <c r="SXD37" s="84"/>
      <c r="SXE37" s="84"/>
      <c r="SXF37" s="84"/>
      <c r="SXG37" s="84"/>
      <c r="SXH37" s="84"/>
      <c r="SXI37" s="84"/>
      <c r="SXJ37" s="84"/>
      <c r="SXK37" s="84"/>
      <c r="SXL37" s="84"/>
      <c r="SXM37" s="84"/>
      <c r="SXN37" s="84"/>
      <c r="SXO37" s="84"/>
      <c r="SXP37" s="84"/>
      <c r="SXQ37" s="84"/>
      <c r="SXR37" s="84"/>
      <c r="SXS37" s="84"/>
      <c r="SXT37" s="84"/>
      <c r="SXU37" s="84"/>
      <c r="SXV37" s="84"/>
      <c r="SXW37" s="84"/>
      <c r="SXX37" s="84"/>
      <c r="SXY37" s="84"/>
      <c r="SXZ37" s="84"/>
      <c r="SYA37" s="84"/>
      <c r="SYB37" s="84"/>
      <c r="SYC37" s="84"/>
      <c r="SYD37" s="84"/>
      <c r="SYE37" s="84"/>
      <c r="SYF37" s="84"/>
      <c r="SYG37" s="84"/>
      <c r="SYH37" s="84"/>
      <c r="SYI37" s="84"/>
      <c r="SYJ37" s="84"/>
      <c r="SYK37" s="84"/>
      <c r="SYL37" s="84"/>
      <c r="SYM37" s="84"/>
      <c r="SYN37" s="84"/>
      <c r="SYO37" s="84"/>
      <c r="SYP37" s="84"/>
      <c r="SYQ37" s="84"/>
      <c r="SYR37" s="84"/>
      <c r="SYS37" s="84"/>
      <c r="SYT37" s="84"/>
      <c r="SYU37" s="84"/>
      <c r="SYV37" s="84"/>
      <c r="SYW37" s="84"/>
      <c r="SYX37" s="84"/>
      <c r="SYY37" s="84"/>
      <c r="SYZ37" s="84"/>
      <c r="SZA37" s="84"/>
      <c r="SZB37" s="84"/>
      <c r="SZC37" s="84"/>
      <c r="SZD37" s="84"/>
      <c r="SZE37" s="84"/>
      <c r="SZF37" s="84"/>
      <c r="SZG37" s="84"/>
      <c r="SZH37" s="84"/>
      <c r="SZI37" s="84"/>
      <c r="SZJ37" s="84"/>
      <c r="SZK37" s="84"/>
      <c r="SZL37" s="84"/>
      <c r="SZM37" s="84"/>
      <c r="SZN37" s="84"/>
      <c r="SZO37" s="84"/>
      <c r="SZP37" s="84"/>
      <c r="SZQ37" s="84"/>
      <c r="SZR37" s="84"/>
      <c r="SZS37" s="84"/>
      <c r="SZT37" s="84"/>
      <c r="SZU37" s="84"/>
      <c r="SZV37" s="84"/>
      <c r="SZW37" s="84"/>
      <c r="SZX37" s="84"/>
      <c r="SZY37" s="84"/>
      <c r="SZZ37" s="84"/>
      <c r="TAA37" s="84"/>
      <c r="TAB37" s="84"/>
      <c r="TAC37" s="84"/>
      <c r="TAD37" s="84"/>
      <c r="TAE37" s="84"/>
      <c r="TAF37" s="84"/>
      <c r="TAG37" s="84"/>
      <c r="TAH37" s="84"/>
      <c r="TAI37" s="84"/>
      <c r="TAJ37" s="84"/>
      <c r="TAK37" s="84"/>
      <c r="TAL37" s="84"/>
      <c r="TAM37" s="84"/>
      <c r="TAN37" s="84"/>
      <c r="TAO37" s="84"/>
      <c r="TAP37" s="84"/>
      <c r="TAQ37" s="84"/>
      <c r="TAR37" s="84"/>
      <c r="TAS37" s="84"/>
      <c r="TAT37" s="84"/>
      <c r="TAU37" s="84"/>
      <c r="TAV37" s="84"/>
      <c r="TAW37" s="84"/>
      <c r="TAX37" s="84"/>
      <c r="TAY37" s="84"/>
      <c r="TAZ37" s="84"/>
      <c r="TBA37" s="84"/>
      <c r="TBB37" s="84"/>
      <c r="TBC37" s="84"/>
      <c r="TBD37" s="84"/>
      <c r="TBE37" s="84"/>
      <c r="TBF37" s="84"/>
      <c r="TBG37" s="84"/>
      <c r="TBH37" s="84"/>
      <c r="TBI37" s="84"/>
      <c r="TBJ37" s="84"/>
      <c r="TBK37" s="84"/>
      <c r="TBL37" s="84"/>
      <c r="TBM37" s="84"/>
      <c r="TBN37" s="84"/>
      <c r="TBO37" s="84"/>
      <c r="TBP37" s="84"/>
      <c r="TBQ37" s="84"/>
      <c r="TBR37" s="84"/>
      <c r="TBS37" s="84"/>
      <c r="TBT37" s="84"/>
      <c r="TBU37" s="84"/>
      <c r="TBV37" s="84"/>
      <c r="TBW37" s="84"/>
      <c r="TBX37" s="84"/>
      <c r="TBY37" s="84"/>
      <c r="TBZ37" s="84"/>
      <c r="TCA37" s="84"/>
      <c r="TCB37" s="84"/>
      <c r="TCC37" s="84"/>
      <c r="TCD37" s="84"/>
      <c r="TCE37" s="84"/>
      <c r="TCF37" s="84"/>
      <c r="TCG37" s="84"/>
      <c r="TCH37" s="84"/>
      <c r="TCI37" s="84"/>
      <c r="TCJ37" s="84"/>
      <c r="TCK37" s="84"/>
      <c r="TCL37" s="84"/>
      <c r="TCM37" s="84"/>
      <c r="TCN37" s="84"/>
      <c r="TCO37" s="84"/>
      <c r="TCP37" s="84"/>
      <c r="TCQ37" s="84"/>
      <c r="TCR37" s="84"/>
      <c r="TCS37" s="84"/>
      <c r="TCT37" s="84"/>
      <c r="TCU37" s="84"/>
      <c r="TCV37" s="84"/>
      <c r="TCW37" s="84"/>
      <c r="TCX37" s="84"/>
      <c r="TCY37" s="84"/>
      <c r="TCZ37" s="84"/>
      <c r="TDA37" s="84"/>
      <c r="TDB37" s="84"/>
      <c r="TDC37" s="84"/>
      <c r="TDD37" s="84"/>
      <c r="TDE37" s="84"/>
      <c r="TDF37" s="84"/>
      <c r="TDG37" s="84"/>
      <c r="TDH37" s="84"/>
      <c r="TDI37" s="84"/>
      <c r="TDJ37" s="84"/>
      <c r="TDK37" s="84"/>
      <c r="TDL37" s="84"/>
      <c r="TDM37" s="84"/>
      <c r="TDN37" s="84"/>
      <c r="TDO37" s="84"/>
      <c r="TDP37" s="84"/>
      <c r="TDQ37" s="84"/>
      <c r="TDR37" s="84"/>
      <c r="TDS37" s="84"/>
      <c r="TDT37" s="84"/>
      <c r="TDU37" s="84"/>
      <c r="TDV37" s="84"/>
      <c r="TDW37" s="84"/>
      <c r="TDX37" s="84"/>
      <c r="TDY37" s="84"/>
      <c r="TDZ37" s="84"/>
      <c r="TEA37" s="84"/>
      <c r="TEB37" s="84"/>
      <c r="TEC37" s="84"/>
      <c r="TED37" s="84"/>
      <c r="TEE37" s="84"/>
      <c r="TEF37" s="84"/>
      <c r="TEG37" s="84"/>
      <c r="TEH37" s="84"/>
      <c r="TEI37" s="84"/>
      <c r="TEJ37" s="84"/>
      <c r="TEK37" s="84"/>
      <c r="TEL37" s="84"/>
      <c r="TEM37" s="84"/>
      <c r="TEN37" s="84"/>
      <c r="TEO37" s="84"/>
      <c r="TEP37" s="84"/>
      <c r="TEQ37" s="84"/>
      <c r="TER37" s="84"/>
      <c r="TES37" s="84"/>
      <c r="TET37" s="84"/>
      <c r="TEU37" s="84"/>
      <c r="TEV37" s="84"/>
      <c r="TEW37" s="84"/>
      <c r="TEX37" s="84"/>
      <c r="TEY37" s="84"/>
      <c r="TEZ37" s="84"/>
      <c r="TFA37" s="84"/>
      <c r="TFB37" s="84"/>
      <c r="TFC37" s="84"/>
      <c r="TFD37" s="84"/>
      <c r="TFE37" s="84"/>
      <c r="TFF37" s="84"/>
      <c r="TFG37" s="84"/>
      <c r="TFH37" s="84"/>
      <c r="TFI37" s="84"/>
      <c r="TFJ37" s="84"/>
      <c r="TFK37" s="84"/>
      <c r="TFL37" s="84"/>
      <c r="TFM37" s="84"/>
      <c r="TFN37" s="84"/>
      <c r="TFO37" s="84"/>
      <c r="TFP37" s="84"/>
      <c r="TFQ37" s="84"/>
      <c r="TFR37" s="84"/>
      <c r="TFS37" s="84"/>
      <c r="TFT37" s="84"/>
      <c r="TFU37" s="84"/>
      <c r="TFV37" s="84"/>
      <c r="TFW37" s="84"/>
      <c r="TFX37" s="84"/>
      <c r="TFY37" s="84"/>
      <c r="TFZ37" s="84"/>
      <c r="TGA37" s="84"/>
      <c r="TGB37" s="84"/>
      <c r="TGC37" s="84"/>
      <c r="TGD37" s="84"/>
      <c r="TGE37" s="84"/>
      <c r="TGF37" s="84"/>
      <c r="TGG37" s="84"/>
      <c r="TGH37" s="84"/>
      <c r="TGI37" s="84"/>
      <c r="TGJ37" s="84"/>
      <c r="TGK37" s="84"/>
      <c r="TGL37" s="84"/>
      <c r="TGM37" s="84"/>
      <c r="TGN37" s="84"/>
      <c r="TGO37" s="84"/>
      <c r="TGP37" s="84"/>
      <c r="TGQ37" s="84"/>
      <c r="TGR37" s="84"/>
      <c r="TGS37" s="84"/>
      <c r="TGT37" s="84"/>
      <c r="TGU37" s="84"/>
      <c r="TGV37" s="84"/>
      <c r="TGW37" s="84"/>
      <c r="TGX37" s="84"/>
      <c r="TGY37" s="84"/>
      <c r="TGZ37" s="84"/>
      <c r="THA37" s="84"/>
      <c r="THB37" s="84"/>
      <c r="THC37" s="84"/>
      <c r="THD37" s="84"/>
      <c r="THE37" s="84"/>
      <c r="THF37" s="84"/>
      <c r="THG37" s="84"/>
      <c r="THH37" s="84"/>
      <c r="THI37" s="84"/>
      <c r="THJ37" s="84"/>
      <c r="THK37" s="84"/>
      <c r="THL37" s="84"/>
      <c r="THM37" s="84"/>
      <c r="THN37" s="84"/>
      <c r="THO37" s="84"/>
      <c r="THP37" s="84"/>
      <c r="THQ37" s="84"/>
      <c r="THR37" s="84"/>
      <c r="THS37" s="84"/>
      <c r="THT37" s="84"/>
      <c r="THU37" s="84"/>
      <c r="THV37" s="84"/>
      <c r="THW37" s="84"/>
      <c r="THX37" s="84"/>
      <c r="THY37" s="84"/>
      <c r="THZ37" s="84"/>
      <c r="TIA37" s="84"/>
      <c r="TIB37" s="84"/>
      <c r="TIC37" s="84"/>
      <c r="TID37" s="84"/>
      <c r="TIE37" s="84"/>
      <c r="TIF37" s="84"/>
      <c r="TIG37" s="84"/>
      <c r="TIH37" s="84"/>
      <c r="TII37" s="84"/>
      <c r="TIJ37" s="84"/>
      <c r="TIK37" s="84"/>
      <c r="TIL37" s="84"/>
      <c r="TIM37" s="84"/>
      <c r="TIN37" s="84"/>
      <c r="TIO37" s="84"/>
      <c r="TIP37" s="84"/>
      <c r="TIQ37" s="84"/>
      <c r="TIR37" s="84"/>
      <c r="TIS37" s="84"/>
      <c r="TIT37" s="84"/>
      <c r="TIU37" s="84"/>
      <c r="TIV37" s="84"/>
      <c r="TIW37" s="84"/>
      <c r="TIX37" s="84"/>
      <c r="TIY37" s="84"/>
      <c r="TIZ37" s="84"/>
      <c r="TJA37" s="84"/>
      <c r="TJB37" s="84"/>
      <c r="TJC37" s="84"/>
      <c r="TJD37" s="84"/>
      <c r="TJE37" s="84"/>
      <c r="TJF37" s="84"/>
      <c r="TJG37" s="84"/>
      <c r="TJH37" s="84"/>
      <c r="TJI37" s="84"/>
      <c r="TJJ37" s="84"/>
      <c r="TJK37" s="84"/>
      <c r="TJL37" s="84"/>
      <c r="TJM37" s="84"/>
      <c r="TJN37" s="84"/>
      <c r="TJO37" s="84"/>
      <c r="TJP37" s="84"/>
      <c r="TJQ37" s="84"/>
      <c r="TJR37" s="84"/>
      <c r="TJS37" s="84"/>
      <c r="TJT37" s="84"/>
      <c r="TJU37" s="84"/>
      <c r="TJV37" s="84"/>
      <c r="TJW37" s="84"/>
      <c r="TJX37" s="84"/>
      <c r="TJY37" s="84"/>
      <c r="TJZ37" s="84"/>
      <c r="TKA37" s="84"/>
      <c r="TKB37" s="84"/>
      <c r="TKC37" s="84"/>
      <c r="TKD37" s="84"/>
      <c r="TKE37" s="84"/>
      <c r="TKF37" s="84"/>
      <c r="TKG37" s="84"/>
      <c r="TKH37" s="84"/>
      <c r="TKI37" s="84"/>
      <c r="TKJ37" s="84"/>
      <c r="TKK37" s="84"/>
      <c r="TKL37" s="84"/>
      <c r="TKM37" s="84"/>
      <c r="TKN37" s="84"/>
      <c r="TKO37" s="84"/>
      <c r="TKP37" s="84"/>
      <c r="TKQ37" s="84"/>
      <c r="TKR37" s="84"/>
      <c r="TKS37" s="84"/>
      <c r="TKT37" s="84"/>
      <c r="TKU37" s="84"/>
      <c r="TKV37" s="84"/>
      <c r="TKW37" s="84"/>
      <c r="TKX37" s="84"/>
      <c r="TKY37" s="84"/>
      <c r="TKZ37" s="84"/>
      <c r="TLA37" s="84"/>
      <c r="TLB37" s="84"/>
      <c r="TLC37" s="84"/>
      <c r="TLD37" s="84"/>
      <c r="TLE37" s="84"/>
      <c r="TLF37" s="84"/>
      <c r="TLG37" s="84"/>
      <c r="TLH37" s="84"/>
      <c r="TLI37" s="84"/>
      <c r="TLJ37" s="84"/>
      <c r="TLK37" s="84"/>
      <c r="TLL37" s="84"/>
      <c r="TLM37" s="84"/>
      <c r="TLN37" s="84"/>
      <c r="TLO37" s="84"/>
      <c r="TLP37" s="84"/>
      <c r="TLQ37" s="84"/>
      <c r="TLR37" s="84"/>
      <c r="TLS37" s="84"/>
      <c r="TLT37" s="84"/>
      <c r="TLU37" s="84"/>
      <c r="TLV37" s="84"/>
      <c r="TLW37" s="84"/>
      <c r="TLX37" s="84"/>
      <c r="TLY37" s="84"/>
      <c r="TLZ37" s="84"/>
      <c r="TMA37" s="84"/>
      <c r="TMB37" s="84"/>
      <c r="TMC37" s="84"/>
      <c r="TMD37" s="84"/>
      <c r="TME37" s="84"/>
      <c r="TMF37" s="84"/>
      <c r="TMG37" s="84"/>
      <c r="TMH37" s="84"/>
      <c r="TMI37" s="84"/>
      <c r="TMJ37" s="84"/>
      <c r="TMK37" s="84"/>
      <c r="TML37" s="84"/>
      <c r="TMM37" s="84"/>
      <c r="TMN37" s="84"/>
      <c r="TMO37" s="84"/>
      <c r="TMP37" s="84"/>
      <c r="TMQ37" s="84"/>
      <c r="TMR37" s="84"/>
      <c r="TMS37" s="84"/>
      <c r="TMT37" s="84"/>
      <c r="TMU37" s="84"/>
      <c r="TMV37" s="84"/>
      <c r="TMW37" s="84"/>
      <c r="TMX37" s="84"/>
      <c r="TMY37" s="84"/>
      <c r="TMZ37" s="84"/>
      <c r="TNA37" s="84"/>
      <c r="TNB37" s="84"/>
      <c r="TNC37" s="84"/>
      <c r="TND37" s="84"/>
      <c r="TNE37" s="84"/>
      <c r="TNF37" s="84"/>
      <c r="TNG37" s="84"/>
      <c r="TNH37" s="84"/>
      <c r="TNI37" s="84"/>
      <c r="TNJ37" s="84"/>
      <c r="TNK37" s="84"/>
      <c r="TNL37" s="84"/>
      <c r="TNM37" s="84"/>
      <c r="TNN37" s="84"/>
      <c r="TNO37" s="84"/>
      <c r="TNP37" s="84"/>
      <c r="TNQ37" s="84"/>
      <c r="TNR37" s="84"/>
      <c r="TNS37" s="84"/>
      <c r="TNT37" s="84"/>
      <c r="TNU37" s="84"/>
      <c r="TNV37" s="84"/>
      <c r="TNW37" s="84"/>
      <c r="TNX37" s="84"/>
      <c r="TNY37" s="84"/>
      <c r="TNZ37" s="84"/>
      <c r="TOA37" s="84"/>
      <c r="TOB37" s="84"/>
      <c r="TOC37" s="84"/>
      <c r="TOD37" s="84"/>
      <c r="TOE37" s="84"/>
      <c r="TOF37" s="84"/>
      <c r="TOG37" s="84"/>
      <c r="TOH37" s="84"/>
      <c r="TOI37" s="84"/>
      <c r="TOJ37" s="84"/>
      <c r="TOK37" s="84"/>
      <c r="TOL37" s="84"/>
      <c r="TOM37" s="84"/>
      <c r="TON37" s="84"/>
      <c r="TOO37" s="84"/>
      <c r="TOP37" s="84"/>
      <c r="TOQ37" s="84"/>
      <c r="TOR37" s="84"/>
      <c r="TOS37" s="84"/>
      <c r="TOT37" s="84"/>
      <c r="TOU37" s="84"/>
      <c r="TOV37" s="84"/>
      <c r="TOW37" s="84"/>
      <c r="TOX37" s="84"/>
      <c r="TOY37" s="84"/>
      <c r="TOZ37" s="84"/>
      <c r="TPA37" s="84"/>
      <c r="TPB37" s="84"/>
      <c r="TPC37" s="84"/>
      <c r="TPD37" s="84"/>
      <c r="TPE37" s="84"/>
      <c r="TPF37" s="84"/>
      <c r="TPG37" s="84"/>
      <c r="TPH37" s="84"/>
      <c r="TPI37" s="84"/>
      <c r="TPJ37" s="84"/>
      <c r="TPK37" s="84"/>
      <c r="TPL37" s="84"/>
      <c r="TPM37" s="84"/>
      <c r="TPN37" s="84"/>
      <c r="TPO37" s="84"/>
      <c r="TPP37" s="84"/>
      <c r="TPQ37" s="84"/>
      <c r="TPR37" s="84"/>
      <c r="TPS37" s="84"/>
      <c r="TPT37" s="84"/>
      <c r="TPU37" s="84"/>
      <c r="TPV37" s="84"/>
      <c r="TPW37" s="84"/>
      <c r="TPX37" s="84"/>
      <c r="TPY37" s="84"/>
      <c r="TPZ37" s="84"/>
      <c r="TQA37" s="84"/>
      <c r="TQB37" s="84"/>
      <c r="TQC37" s="84"/>
      <c r="TQD37" s="84"/>
      <c r="TQE37" s="84"/>
      <c r="TQF37" s="84"/>
      <c r="TQG37" s="84"/>
      <c r="TQH37" s="84"/>
      <c r="TQI37" s="84"/>
      <c r="TQJ37" s="84"/>
      <c r="TQK37" s="84"/>
      <c r="TQL37" s="84"/>
      <c r="TQM37" s="84"/>
      <c r="TQN37" s="84"/>
      <c r="TQO37" s="84"/>
      <c r="TQP37" s="84"/>
      <c r="TQQ37" s="84"/>
      <c r="TQR37" s="84"/>
      <c r="TQS37" s="84"/>
      <c r="TQT37" s="84"/>
      <c r="TQU37" s="84"/>
      <c r="TQV37" s="84"/>
      <c r="TQW37" s="84"/>
      <c r="TQX37" s="84"/>
      <c r="TQY37" s="84"/>
      <c r="TQZ37" s="84"/>
      <c r="TRA37" s="84"/>
      <c r="TRB37" s="84"/>
      <c r="TRC37" s="84"/>
      <c r="TRD37" s="84"/>
      <c r="TRE37" s="84"/>
      <c r="TRF37" s="84"/>
      <c r="TRG37" s="84"/>
      <c r="TRH37" s="84"/>
      <c r="TRI37" s="84"/>
      <c r="TRJ37" s="84"/>
      <c r="TRK37" s="84"/>
      <c r="TRL37" s="84"/>
      <c r="TRM37" s="84"/>
      <c r="TRN37" s="84"/>
      <c r="TRO37" s="84"/>
      <c r="TRP37" s="84"/>
      <c r="TRQ37" s="84"/>
      <c r="TRR37" s="84"/>
      <c r="TRS37" s="84"/>
      <c r="TRT37" s="84"/>
      <c r="TRU37" s="84"/>
      <c r="TRV37" s="84"/>
      <c r="TRW37" s="84"/>
      <c r="TRX37" s="84"/>
      <c r="TRY37" s="84"/>
      <c r="TRZ37" s="84"/>
      <c r="TSA37" s="84"/>
      <c r="TSB37" s="84"/>
      <c r="TSC37" s="84"/>
      <c r="TSD37" s="84"/>
      <c r="TSE37" s="84"/>
      <c r="TSF37" s="84"/>
      <c r="TSG37" s="84"/>
      <c r="TSH37" s="84"/>
      <c r="TSI37" s="84"/>
      <c r="TSJ37" s="84"/>
      <c r="TSK37" s="84"/>
      <c r="TSL37" s="84"/>
      <c r="TSM37" s="84"/>
      <c r="TSN37" s="84"/>
      <c r="TSO37" s="84"/>
      <c r="TSP37" s="84"/>
      <c r="TSQ37" s="84"/>
      <c r="TSR37" s="84"/>
      <c r="TSS37" s="84"/>
      <c r="TST37" s="84"/>
      <c r="TSU37" s="84"/>
      <c r="TSV37" s="84"/>
      <c r="TSW37" s="84"/>
      <c r="TSX37" s="84"/>
      <c r="TSY37" s="84"/>
      <c r="TSZ37" s="84"/>
      <c r="TTA37" s="84"/>
      <c r="TTB37" s="84"/>
      <c r="TTC37" s="84"/>
      <c r="TTD37" s="84"/>
      <c r="TTE37" s="84"/>
      <c r="TTF37" s="84"/>
      <c r="TTG37" s="84"/>
      <c r="TTH37" s="84"/>
      <c r="TTI37" s="84"/>
      <c r="TTJ37" s="84"/>
      <c r="TTK37" s="84"/>
      <c r="TTL37" s="84"/>
      <c r="TTM37" s="84"/>
      <c r="TTN37" s="84"/>
      <c r="TTO37" s="84"/>
      <c r="TTP37" s="84"/>
      <c r="TTQ37" s="84"/>
      <c r="TTR37" s="84"/>
      <c r="TTS37" s="84"/>
      <c r="TTT37" s="84"/>
      <c r="TTU37" s="84"/>
      <c r="TTV37" s="84"/>
      <c r="TTW37" s="84"/>
      <c r="TTX37" s="84"/>
      <c r="TTY37" s="84"/>
      <c r="TTZ37" s="84"/>
      <c r="TUA37" s="84"/>
      <c r="TUB37" s="84"/>
      <c r="TUC37" s="84"/>
      <c r="TUD37" s="84"/>
      <c r="TUE37" s="84"/>
      <c r="TUF37" s="84"/>
      <c r="TUG37" s="84"/>
      <c r="TUH37" s="84"/>
      <c r="TUI37" s="84"/>
      <c r="TUJ37" s="84"/>
      <c r="TUK37" s="84"/>
      <c r="TUL37" s="84"/>
      <c r="TUM37" s="84"/>
      <c r="TUN37" s="84"/>
      <c r="TUO37" s="84"/>
      <c r="TUP37" s="84"/>
      <c r="TUQ37" s="84"/>
      <c r="TUR37" s="84"/>
      <c r="TUS37" s="84"/>
      <c r="TUT37" s="84"/>
      <c r="TUU37" s="84"/>
      <c r="TUV37" s="84"/>
      <c r="TUW37" s="84"/>
      <c r="TUX37" s="84"/>
      <c r="TUY37" s="84"/>
      <c r="TUZ37" s="84"/>
      <c r="TVA37" s="84"/>
      <c r="TVB37" s="84"/>
      <c r="TVC37" s="84"/>
      <c r="TVD37" s="84"/>
      <c r="TVE37" s="84"/>
      <c r="TVF37" s="84"/>
      <c r="TVG37" s="84"/>
      <c r="TVH37" s="84"/>
      <c r="TVI37" s="84"/>
      <c r="TVJ37" s="84"/>
      <c r="TVK37" s="84"/>
      <c r="TVL37" s="84"/>
      <c r="TVM37" s="84"/>
      <c r="TVN37" s="84"/>
      <c r="TVO37" s="84"/>
      <c r="TVP37" s="84"/>
      <c r="TVQ37" s="84"/>
      <c r="TVR37" s="84"/>
      <c r="TVS37" s="84"/>
      <c r="TVT37" s="84"/>
      <c r="TVU37" s="84"/>
      <c r="TVV37" s="84"/>
      <c r="TVW37" s="84"/>
      <c r="TVX37" s="84"/>
      <c r="TVY37" s="84"/>
      <c r="TVZ37" s="84"/>
      <c r="TWA37" s="84"/>
      <c r="TWB37" s="84"/>
      <c r="TWC37" s="84"/>
      <c r="TWD37" s="84"/>
      <c r="TWE37" s="84"/>
      <c r="TWF37" s="84"/>
      <c r="TWG37" s="84"/>
      <c r="TWH37" s="84"/>
      <c r="TWI37" s="84"/>
      <c r="TWJ37" s="84"/>
      <c r="TWK37" s="84"/>
      <c r="TWL37" s="84"/>
      <c r="TWM37" s="84"/>
      <c r="TWN37" s="84"/>
      <c r="TWO37" s="84"/>
      <c r="TWP37" s="84"/>
      <c r="TWQ37" s="84"/>
      <c r="TWR37" s="84"/>
      <c r="TWS37" s="84"/>
      <c r="TWT37" s="84"/>
      <c r="TWU37" s="84"/>
      <c r="TWV37" s="84"/>
      <c r="TWW37" s="84"/>
      <c r="TWX37" s="84"/>
      <c r="TWY37" s="84"/>
      <c r="TWZ37" s="84"/>
      <c r="TXA37" s="84"/>
      <c r="TXB37" s="84"/>
      <c r="TXC37" s="84"/>
      <c r="TXD37" s="84"/>
      <c r="TXE37" s="84"/>
      <c r="TXF37" s="84"/>
      <c r="TXG37" s="84"/>
      <c r="TXH37" s="84"/>
      <c r="TXI37" s="84"/>
      <c r="TXJ37" s="84"/>
      <c r="TXK37" s="84"/>
      <c r="TXL37" s="84"/>
      <c r="TXM37" s="84"/>
      <c r="TXN37" s="84"/>
      <c r="TXO37" s="84"/>
      <c r="TXP37" s="84"/>
      <c r="TXQ37" s="84"/>
      <c r="TXR37" s="84"/>
      <c r="TXS37" s="84"/>
      <c r="TXT37" s="84"/>
      <c r="TXU37" s="84"/>
      <c r="TXV37" s="84"/>
      <c r="TXW37" s="84"/>
      <c r="TXX37" s="84"/>
      <c r="TXY37" s="84"/>
      <c r="TXZ37" s="84"/>
      <c r="TYA37" s="84"/>
      <c r="TYB37" s="84"/>
      <c r="TYC37" s="84"/>
      <c r="TYD37" s="84"/>
      <c r="TYE37" s="84"/>
      <c r="TYF37" s="84"/>
      <c r="TYG37" s="84"/>
      <c r="TYH37" s="84"/>
      <c r="TYI37" s="84"/>
      <c r="TYJ37" s="84"/>
      <c r="TYK37" s="84"/>
      <c r="TYL37" s="84"/>
      <c r="TYM37" s="84"/>
      <c r="TYN37" s="84"/>
      <c r="TYO37" s="84"/>
      <c r="TYP37" s="84"/>
      <c r="TYQ37" s="84"/>
      <c r="TYR37" s="84"/>
      <c r="TYS37" s="84"/>
      <c r="TYT37" s="84"/>
      <c r="TYU37" s="84"/>
      <c r="TYV37" s="84"/>
      <c r="TYW37" s="84"/>
      <c r="TYX37" s="84"/>
      <c r="TYY37" s="84"/>
      <c r="TYZ37" s="84"/>
      <c r="TZA37" s="84"/>
      <c r="TZB37" s="84"/>
      <c r="TZC37" s="84"/>
      <c r="TZD37" s="84"/>
      <c r="TZE37" s="84"/>
      <c r="TZF37" s="84"/>
      <c r="TZG37" s="84"/>
      <c r="TZH37" s="84"/>
      <c r="TZI37" s="84"/>
      <c r="TZJ37" s="84"/>
      <c r="TZK37" s="84"/>
      <c r="TZL37" s="84"/>
      <c r="TZM37" s="84"/>
      <c r="TZN37" s="84"/>
      <c r="TZO37" s="84"/>
      <c r="TZP37" s="84"/>
      <c r="TZQ37" s="84"/>
      <c r="TZR37" s="84"/>
      <c r="TZS37" s="84"/>
      <c r="TZT37" s="84"/>
      <c r="TZU37" s="84"/>
      <c r="TZV37" s="84"/>
      <c r="TZW37" s="84"/>
      <c r="TZX37" s="84"/>
      <c r="TZY37" s="84"/>
      <c r="TZZ37" s="84"/>
      <c r="UAA37" s="84"/>
      <c r="UAB37" s="84"/>
      <c r="UAC37" s="84"/>
      <c r="UAD37" s="84"/>
      <c r="UAE37" s="84"/>
      <c r="UAF37" s="84"/>
      <c r="UAG37" s="84"/>
      <c r="UAH37" s="84"/>
      <c r="UAI37" s="84"/>
      <c r="UAJ37" s="84"/>
      <c r="UAK37" s="84"/>
      <c r="UAL37" s="84"/>
      <c r="UAM37" s="84"/>
      <c r="UAN37" s="84"/>
      <c r="UAO37" s="84"/>
      <c r="UAP37" s="84"/>
      <c r="UAQ37" s="84"/>
      <c r="UAR37" s="84"/>
      <c r="UAS37" s="84"/>
      <c r="UAT37" s="84"/>
      <c r="UAU37" s="84"/>
      <c r="UAV37" s="84"/>
      <c r="UAW37" s="84"/>
      <c r="UAX37" s="84"/>
      <c r="UAY37" s="84"/>
      <c r="UAZ37" s="84"/>
      <c r="UBA37" s="84"/>
      <c r="UBB37" s="84"/>
      <c r="UBC37" s="84"/>
      <c r="UBD37" s="84"/>
      <c r="UBE37" s="84"/>
      <c r="UBF37" s="84"/>
      <c r="UBG37" s="84"/>
      <c r="UBH37" s="84"/>
      <c r="UBI37" s="84"/>
      <c r="UBJ37" s="84"/>
      <c r="UBK37" s="84"/>
      <c r="UBL37" s="84"/>
      <c r="UBM37" s="84"/>
      <c r="UBN37" s="84"/>
      <c r="UBO37" s="84"/>
      <c r="UBP37" s="84"/>
      <c r="UBQ37" s="84"/>
      <c r="UBR37" s="84"/>
      <c r="UBS37" s="84"/>
      <c r="UBT37" s="84"/>
      <c r="UBU37" s="84"/>
      <c r="UBV37" s="84"/>
      <c r="UBW37" s="84"/>
      <c r="UBX37" s="84"/>
      <c r="UBY37" s="84"/>
      <c r="UBZ37" s="84"/>
      <c r="UCA37" s="84"/>
      <c r="UCB37" s="84"/>
      <c r="UCC37" s="84"/>
      <c r="UCD37" s="84"/>
      <c r="UCE37" s="84"/>
      <c r="UCF37" s="84"/>
      <c r="UCG37" s="84"/>
      <c r="UCH37" s="84"/>
      <c r="UCI37" s="84"/>
      <c r="UCJ37" s="84"/>
      <c r="UCK37" s="84"/>
      <c r="UCL37" s="84"/>
      <c r="UCM37" s="84"/>
      <c r="UCN37" s="84"/>
      <c r="UCO37" s="84"/>
      <c r="UCP37" s="84"/>
      <c r="UCQ37" s="84"/>
      <c r="UCR37" s="84"/>
      <c r="UCS37" s="84"/>
      <c r="UCT37" s="84"/>
      <c r="UCU37" s="84"/>
      <c r="UCV37" s="84"/>
      <c r="UCW37" s="84"/>
      <c r="UCX37" s="84"/>
      <c r="UCY37" s="84"/>
      <c r="UCZ37" s="84"/>
      <c r="UDA37" s="84"/>
      <c r="UDB37" s="84"/>
      <c r="UDC37" s="84"/>
      <c r="UDD37" s="84"/>
      <c r="UDE37" s="84"/>
      <c r="UDF37" s="84"/>
      <c r="UDG37" s="84"/>
      <c r="UDH37" s="84"/>
      <c r="UDI37" s="84"/>
      <c r="UDJ37" s="84"/>
      <c r="UDK37" s="84"/>
      <c r="UDL37" s="84"/>
      <c r="UDM37" s="84"/>
      <c r="UDN37" s="84"/>
      <c r="UDO37" s="84"/>
      <c r="UDP37" s="84"/>
      <c r="UDQ37" s="84"/>
      <c r="UDR37" s="84"/>
      <c r="UDS37" s="84"/>
      <c r="UDT37" s="84"/>
      <c r="UDU37" s="84"/>
      <c r="UDV37" s="84"/>
      <c r="UDW37" s="84"/>
      <c r="UDX37" s="84"/>
      <c r="UDY37" s="84"/>
      <c r="UDZ37" s="84"/>
      <c r="UEA37" s="84"/>
      <c r="UEB37" s="84"/>
      <c r="UEC37" s="84"/>
      <c r="UED37" s="84"/>
      <c r="UEE37" s="84"/>
      <c r="UEF37" s="84"/>
      <c r="UEG37" s="84"/>
      <c r="UEH37" s="84"/>
      <c r="UEI37" s="84"/>
      <c r="UEJ37" s="84"/>
      <c r="UEK37" s="84"/>
      <c r="UEL37" s="84"/>
      <c r="UEM37" s="84"/>
      <c r="UEN37" s="84"/>
      <c r="UEO37" s="84"/>
      <c r="UEP37" s="84"/>
      <c r="UEQ37" s="84"/>
      <c r="UER37" s="84"/>
      <c r="UES37" s="84"/>
      <c r="UET37" s="84"/>
      <c r="UEU37" s="84"/>
      <c r="UEV37" s="84"/>
      <c r="UEW37" s="84"/>
      <c r="UEX37" s="84"/>
      <c r="UEY37" s="84"/>
      <c r="UEZ37" s="84"/>
      <c r="UFA37" s="84"/>
      <c r="UFB37" s="84"/>
      <c r="UFC37" s="84"/>
      <c r="UFD37" s="84"/>
      <c r="UFE37" s="84"/>
      <c r="UFF37" s="84"/>
      <c r="UFG37" s="84"/>
      <c r="UFH37" s="84"/>
      <c r="UFI37" s="84"/>
      <c r="UFJ37" s="84"/>
      <c r="UFK37" s="84"/>
      <c r="UFL37" s="84"/>
      <c r="UFM37" s="84"/>
      <c r="UFN37" s="84"/>
      <c r="UFO37" s="84"/>
      <c r="UFP37" s="84"/>
      <c r="UFQ37" s="84"/>
      <c r="UFR37" s="84"/>
      <c r="UFS37" s="84"/>
      <c r="UFT37" s="84"/>
      <c r="UFU37" s="84"/>
      <c r="UFV37" s="84"/>
      <c r="UFW37" s="84"/>
      <c r="UFX37" s="84"/>
      <c r="UFY37" s="84"/>
      <c r="UFZ37" s="84"/>
      <c r="UGA37" s="84"/>
      <c r="UGB37" s="84"/>
      <c r="UGC37" s="84"/>
      <c r="UGD37" s="84"/>
      <c r="UGE37" s="84"/>
      <c r="UGF37" s="84"/>
      <c r="UGG37" s="84"/>
      <c r="UGH37" s="84"/>
      <c r="UGI37" s="84"/>
      <c r="UGJ37" s="84"/>
      <c r="UGK37" s="84"/>
      <c r="UGL37" s="84"/>
      <c r="UGM37" s="84"/>
      <c r="UGN37" s="84"/>
      <c r="UGO37" s="84"/>
      <c r="UGP37" s="84"/>
      <c r="UGQ37" s="84"/>
      <c r="UGR37" s="84"/>
      <c r="UGS37" s="84"/>
      <c r="UGT37" s="84"/>
      <c r="UGU37" s="84"/>
      <c r="UGV37" s="84"/>
      <c r="UGW37" s="84"/>
      <c r="UGX37" s="84"/>
      <c r="UGY37" s="84"/>
      <c r="UGZ37" s="84"/>
      <c r="UHA37" s="84"/>
      <c r="UHB37" s="84"/>
      <c r="UHC37" s="84"/>
      <c r="UHD37" s="84"/>
      <c r="UHE37" s="84"/>
      <c r="UHF37" s="84"/>
      <c r="UHG37" s="84"/>
      <c r="UHH37" s="84"/>
      <c r="UHI37" s="84"/>
      <c r="UHJ37" s="84"/>
      <c r="UHK37" s="84"/>
      <c r="UHL37" s="84"/>
      <c r="UHM37" s="84"/>
      <c r="UHN37" s="84"/>
      <c r="UHO37" s="84"/>
      <c r="UHP37" s="84"/>
      <c r="UHQ37" s="84"/>
      <c r="UHR37" s="84"/>
      <c r="UHS37" s="84"/>
      <c r="UHT37" s="84"/>
      <c r="UHU37" s="84"/>
      <c r="UHV37" s="84"/>
      <c r="UHW37" s="84"/>
      <c r="UHX37" s="84"/>
      <c r="UHY37" s="84"/>
      <c r="UHZ37" s="84"/>
      <c r="UIA37" s="84"/>
      <c r="UIB37" s="84"/>
      <c r="UIC37" s="84"/>
      <c r="UID37" s="84"/>
      <c r="UIE37" s="84"/>
      <c r="UIF37" s="84"/>
      <c r="UIG37" s="84"/>
      <c r="UIH37" s="84"/>
      <c r="UII37" s="84"/>
      <c r="UIJ37" s="84"/>
      <c r="UIK37" s="84"/>
      <c r="UIL37" s="84"/>
      <c r="UIM37" s="84"/>
      <c r="UIN37" s="84"/>
      <c r="UIO37" s="84"/>
      <c r="UIP37" s="84"/>
      <c r="UIQ37" s="84"/>
      <c r="UIR37" s="84"/>
      <c r="UIS37" s="84"/>
      <c r="UIT37" s="84"/>
      <c r="UIU37" s="84"/>
      <c r="UIV37" s="84"/>
      <c r="UIW37" s="84"/>
      <c r="UIX37" s="84"/>
      <c r="UIY37" s="84"/>
      <c r="UIZ37" s="84"/>
      <c r="UJA37" s="84"/>
      <c r="UJB37" s="84"/>
      <c r="UJC37" s="84"/>
      <c r="UJD37" s="84"/>
      <c r="UJE37" s="84"/>
      <c r="UJF37" s="84"/>
      <c r="UJG37" s="84"/>
      <c r="UJH37" s="84"/>
      <c r="UJI37" s="84"/>
      <c r="UJJ37" s="84"/>
      <c r="UJK37" s="84"/>
      <c r="UJL37" s="84"/>
      <c r="UJM37" s="84"/>
      <c r="UJN37" s="84"/>
      <c r="UJO37" s="84"/>
      <c r="UJP37" s="84"/>
      <c r="UJQ37" s="84"/>
      <c r="UJR37" s="84"/>
      <c r="UJS37" s="84"/>
      <c r="UJT37" s="84"/>
      <c r="UJU37" s="84"/>
      <c r="UJV37" s="84"/>
      <c r="UJW37" s="84"/>
      <c r="UJX37" s="84"/>
      <c r="UJY37" s="84"/>
      <c r="UJZ37" s="84"/>
      <c r="UKA37" s="84"/>
      <c r="UKB37" s="84"/>
      <c r="UKC37" s="84"/>
      <c r="UKD37" s="84"/>
      <c r="UKE37" s="84"/>
      <c r="UKF37" s="84"/>
      <c r="UKG37" s="84"/>
      <c r="UKH37" s="84"/>
      <c r="UKI37" s="84"/>
      <c r="UKJ37" s="84"/>
      <c r="UKK37" s="84"/>
      <c r="UKL37" s="84"/>
      <c r="UKM37" s="84"/>
      <c r="UKN37" s="84"/>
      <c r="UKO37" s="84"/>
      <c r="UKP37" s="84"/>
      <c r="UKQ37" s="84"/>
      <c r="UKR37" s="84"/>
      <c r="UKS37" s="84"/>
      <c r="UKT37" s="84"/>
      <c r="UKU37" s="84"/>
      <c r="UKV37" s="84"/>
      <c r="UKW37" s="84"/>
      <c r="UKX37" s="84"/>
      <c r="UKY37" s="84"/>
      <c r="UKZ37" s="84"/>
      <c r="ULA37" s="84"/>
      <c r="ULB37" s="84"/>
      <c r="ULC37" s="84"/>
      <c r="ULD37" s="84"/>
      <c r="ULE37" s="84"/>
      <c r="ULF37" s="84"/>
      <c r="ULG37" s="84"/>
      <c r="ULH37" s="84"/>
      <c r="ULI37" s="84"/>
      <c r="ULJ37" s="84"/>
      <c r="ULK37" s="84"/>
      <c r="ULL37" s="84"/>
      <c r="ULM37" s="84"/>
      <c r="ULN37" s="84"/>
      <c r="ULO37" s="84"/>
      <c r="ULP37" s="84"/>
      <c r="ULQ37" s="84"/>
      <c r="ULR37" s="84"/>
      <c r="ULS37" s="84"/>
      <c r="ULT37" s="84"/>
      <c r="ULU37" s="84"/>
      <c r="ULV37" s="84"/>
      <c r="ULW37" s="84"/>
      <c r="ULX37" s="84"/>
      <c r="ULY37" s="84"/>
      <c r="ULZ37" s="84"/>
      <c r="UMA37" s="84"/>
      <c r="UMB37" s="84"/>
      <c r="UMC37" s="84"/>
      <c r="UMD37" s="84"/>
      <c r="UME37" s="84"/>
      <c r="UMF37" s="84"/>
      <c r="UMG37" s="84"/>
      <c r="UMH37" s="84"/>
      <c r="UMI37" s="84"/>
      <c r="UMJ37" s="84"/>
      <c r="UMK37" s="84"/>
      <c r="UML37" s="84"/>
      <c r="UMM37" s="84"/>
      <c r="UMN37" s="84"/>
      <c r="UMO37" s="84"/>
      <c r="UMP37" s="84"/>
      <c r="UMQ37" s="84"/>
      <c r="UMR37" s="84"/>
      <c r="UMS37" s="84"/>
      <c r="UMT37" s="84"/>
      <c r="UMU37" s="84"/>
      <c r="UMV37" s="84"/>
      <c r="UMW37" s="84"/>
      <c r="UMX37" s="84"/>
      <c r="UMY37" s="84"/>
      <c r="UMZ37" s="84"/>
      <c r="UNA37" s="84"/>
      <c r="UNB37" s="84"/>
      <c r="UNC37" s="84"/>
      <c r="UND37" s="84"/>
      <c r="UNE37" s="84"/>
      <c r="UNF37" s="84"/>
      <c r="UNG37" s="84"/>
      <c r="UNH37" s="84"/>
      <c r="UNI37" s="84"/>
      <c r="UNJ37" s="84"/>
      <c r="UNK37" s="84"/>
      <c r="UNL37" s="84"/>
      <c r="UNM37" s="84"/>
      <c r="UNN37" s="84"/>
      <c r="UNO37" s="84"/>
      <c r="UNP37" s="84"/>
      <c r="UNQ37" s="84"/>
      <c r="UNR37" s="84"/>
      <c r="UNS37" s="84"/>
      <c r="UNT37" s="84"/>
      <c r="UNU37" s="84"/>
      <c r="UNV37" s="84"/>
      <c r="UNW37" s="84"/>
      <c r="UNX37" s="84"/>
      <c r="UNY37" s="84"/>
      <c r="UNZ37" s="84"/>
      <c r="UOA37" s="84"/>
      <c r="UOB37" s="84"/>
      <c r="UOC37" s="84"/>
      <c r="UOD37" s="84"/>
      <c r="UOE37" s="84"/>
      <c r="UOF37" s="84"/>
      <c r="UOG37" s="84"/>
      <c r="UOH37" s="84"/>
      <c r="UOI37" s="84"/>
      <c r="UOJ37" s="84"/>
      <c r="UOK37" s="84"/>
      <c r="UOL37" s="84"/>
      <c r="UOM37" s="84"/>
      <c r="UON37" s="84"/>
      <c r="UOO37" s="84"/>
      <c r="UOP37" s="84"/>
      <c r="UOQ37" s="84"/>
      <c r="UOR37" s="84"/>
      <c r="UOS37" s="84"/>
      <c r="UOT37" s="84"/>
      <c r="UOU37" s="84"/>
      <c r="UOV37" s="84"/>
      <c r="UOW37" s="84"/>
      <c r="UOX37" s="84"/>
      <c r="UOY37" s="84"/>
      <c r="UOZ37" s="84"/>
      <c r="UPA37" s="84"/>
      <c r="UPB37" s="84"/>
      <c r="UPC37" s="84"/>
      <c r="UPD37" s="84"/>
      <c r="UPE37" s="84"/>
      <c r="UPF37" s="84"/>
      <c r="UPG37" s="84"/>
      <c r="UPH37" s="84"/>
      <c r="UPI37" s="84"/>
      <c r="UPJ37" s="84"/>
      <c r="UPK37" s="84"/>
      <c r="UPL37" s="84"/>
      <c r="UPM37" s="84"/>
      <c r="UPN37" s="84"/>
      <c r="UPO37" s="84"/>
      <c r="UPP37" s="84"/>
      <c r="UPQ37" s="84"/>
      <c r="UPR37" s="84"/>
      <c r="UPS37" s="84"/>
      <c r="UPT37" s="84"/>
      <c r="UPU37" s="84"/>
      <c r="UPV37" s="84"/>
      <c r="UPW37" s="84"/>
      <c r="UPX37" s="84"/>
      <c r="UPY37" s="84"/>
      <c r="UPZ37" s="84"/>
      <c r="UQA37" s="84"/>
      <c r="UQB37" s="84"/>
      <c r="UQC37" s="84"/>
      <c r="UQD37" s="84"/>
      <c r="UQE37" s="84"/>
      <c r="UQF37" s="84"/>
      <c r="UQG37" s="84"/>
      <c r="UQH37" s="84"/>
      <c r="UQI37" s="84"/>
      <c r="UQJ37" s="84"/>
      <c r="UQK37" s="84"/>
      <c r="UQL37" s="84"/>
      <c r="UQM37" s="84"/>
      <c r="UQN37" s="84"/>
      <c r="UQO37" s="84"/>
      <c r="UQP37" s="84"/>
      <c r="UQQ37" s="84"/>
      <c r="UQR37" s="84"/>
      <c r="UQS37" s="84"/>
      <c r="UQT37" s="84"/>
      <c r="UQU37" s="84"/>
      <c r="UQV37" s="84"/>
      <c r="UQW37" s="84"/>
      <c r="UQX37" s="84"/>
      <c r="UQY37" s="84"/>
      <c r="UQZ37" s="84"/>
      <c r="URA37" s="84"/>
      <c r="URB37" s="84"/>
      <c r="URC37" s="84"/>
      <c r="URD37" s="84"/>
      <c r="URE37" s="84"/>
      <c r="URF37" s="84"/>
      <c r="URG37" s="84"/>
      <c r="URH37" s="84"/>
      <c r="URI37" s="84"/>
      <c r="URJ37" s="84"/>
      <c r="URK37" s="84"/>
      <c r="URL37" s="84"/>
      <c r="URM37" s="84"/>
      <c r="URN37" s="84"/>
      <c r="URO37" s="84"/>
      <c r="URP37" s="84"/>
      <c r="URQ37" s="84"/>
      <c r="URR37" s="84"/>
      <c r="URS37" s="84"/>
      <c r="URT37" s="84"/>
      <c r="URU37" s="84"/>
      <c r="URV37" s="84"/>
      <c r="URW37" s="84"/>
      <c r="URX37" s="84"/>
      <c r="URY37" s="84"/>
      <c r="URZ37" s="84"/>
      <c r="USA37" s="84"/>
      <c r="USB37" s="84"/>
      <c r="USC37" s="84"/>
      <c r="USD37" s="84"/>
      <c r="USE37" s="84"/>
      <c r="USF37" s="84"/>
      <c r="USG37" s="84"/>
      <c r="USH37" s="84"/>
      <c r="USI37" s="84"/>
      <c r="USJ37" s="84"/>
      <c r="USK37" s="84"/>
      <c r="USL37" s="84"/>
      <c r="USM37" s="84"/>
      <c r="USN37" s="84"/>
      <c r="USO37" s="84"/>
      <c r="USP37" s="84"/>
      <c r="USQ37" s="84"/>
      <c r="USR37" s="84"/>
      <c r="USS37" s="84"/>
      <c r="UST37" s="84"/>
      <c r="USU37" s="84"/>
      <c r="USV37" s="84"/>
      <c r="USW37" s="84"/>
      <c r="USX37" s="84"/>
      <c r="USY37" s="84"/>
      <c r="USZ37" s="84"/>
      <c r="UTA37" s="84"/>
      <c r="UTB37" s="84"/>
      <c r="UTC37" s="84"/>
      <c r="UTD37" s="84"/>
      <c r="UTE37" s="84"/>
      <c r="UTF37" s="84"/>
      <c r="UTG37" s="84"/>
      <c r="UTH37" s="84"/>
      <c r="UTI37" s="84"/>
      <c r="UTJ37" s="84"/>
      <c r="UTK37" s="84"/>
      <c r="UTL37" s="84"/>
      <c r="UTM37" s="84"/>
      <c r="UTN37" s="84"/>
      <c r="UTO37" s="84"/>
      <c r="UTP37" s="84"/>
      <c r="UTQ37" s="84"/>
      <c r="UTR37" s="84"/>
      <c r="UTS37" s="84"/>
      <c r="UTT37" s="84"/>
      <c r="UTU37" s="84"/>
      <c r="UTV37" s="84"/>
      <c r="UTW37" s="84"/>
      <c r="UTX37" s="84"/>
      <c r="UTY37" s="84"/>
      <c r="UTZ37" s="84"/>
      <c r="UUA37" s="84"/>
      <c r="UUB37" s="84"/>
      <c r="UUC37" s="84"/>
      <c r="UUD37" s="84"/>
      <c r="UUE37" s="84"/>
      <c r="UUF37" s="84"/>
      <c r="UUG37" s="84"/>
      <c r="UUH37" s="84"/>
      <c r="UUI37" s="84"/>
      <c r="UUJ37" s="84"/>
      <c r="UUK37" s="84"/>
      <c r="UUL37" s="84"/>
      <c r="UUM37" s="84"/>
      <c r="UUN37" s="84"/>
      <c r="UUO37" s="84"/>
      <c r="UUP37" s="84"/>
      <c r="UUQ37" s="84"/>
      <c r="UUR37" s="84"/>
      <c r="UUS37" s="84"/>
      <c r="UUT37" s="84"/>
      <c r="UUU37" s="84"/>
      <c r="UUV37" s="84"/>
      <c r="UUW37" s="84"/>
      <c r="UUX37" s="84"/>
      <c r="UUY37" s="84"/>
      <c r="UUZ37" s="84"/>
      <c r="UVA37" s="84"/>
      <c r="UVB37" s="84"/>
      <c r="UVC37" s="84"/>
      <c r="UVD37" s="84"/>
      <c r="UVE37" s="84"/>
      <c r="UVF37" s="84"/>
      <c r="UVG37" s="84"/>
      <c r="UVH37" s="84"/>
      <c r="UVI37" s="84"/>
      <c r="UVJ37" s="84"/>
      <c r="UVK37" s="84"/>
      <c r="UVL37" s="84"/>
      <c r="UVM37" s="84"/>
      <c r="UVN37" s="84"/>
      <c r="UVO37" s="84"/>
      <c r="UVP37" s="84"/>
      <c r="UVQ37" s="84"/>
      <c r="UVR37" s="84"/>
      <c r="UVS37" s="84"/>
      <c r="UVT37" s="84"/>
      <c r="UVU37" s="84"/>
      <c r="UVV37" s="84"/>
      <c r="UVW37" s="84"/>
      <c r="UVX37" s="84"/>
      <c r="UVY37" s="84"/>
      <c r="UVZ37" s="84"/>
      <c r="UWA37" s="84"/>
      <c r="UWB37" s="84"/>
      <c r="UWC37" s="84"/>
      <c r="UWD37" s="84"/>
      <c r="UWE37" s="84"/>
      <c r="UWF37" s="84"/>
      <c r="UWG37" s="84"/>
      <c r="UWH37" s="84"/>
      <c r="UWI37" s="84"/>
      <c r="UWJ37" s="84"/>
      <c r="UWK37" s="84"/>
      <c r="UWL37" s="84"/>
      <c r="UWM37" s="84"/>
      <c r="UWN37" s="84"/>
      <c r="UWO37" s="84"/>
      <c r="UWP37" s="84"/>
      <c r="UWQ37" s="84"/>
      <c r="UWR37" s="84"/>
      <c r="UWS37" s="84"/>
      <c r="UWT37" s="84"/>
      <c r="UWU37" s="84"/>
      <c r="UWV37" s="84"/>
      <c r="UWW37" s="84"/>
      <c r="UWX37" s="84"/>
      <c r="UWY37" s="84"/>
      <c r="UWZ37" s="84"/>
      <c r="UXA37" s="84"/>
      <c r="UXB37" s="84"/>
      <c r="UXC37" s="84"/>
      <c r="UXD37" s="84"/>
      <c r="UXE37" s="84"/>
      <c r="UXF37" s="84"/>
      <c r="UXG37" s="84"/>
      <c r="UXH37" s="84"/>
      <c r="UXI37" s="84"/>
      <c r="UXJ37" s="84"/>
      <c r="UXK37" s="84"/>
      <c r="UXL37" s="84"/>
      <c r="UXM37" s="84"/>
      <c r="UXN37" s="84"/>
      <c r="UXO37" s="84"/>
      <c r="UXP37" s="84"/>
      <c r="UXQ37" s="84"/>
      <c r="UXR37" s="84"/>
      <c r="UXS37" s="84"/>
      <c r="UXT37" s="84"/>
      <c r="UXU37" s="84"/>
      <c r="UXV37" s="84"/>
      <c r="UXW37" s="84"/>
      <c r="UXX37" s="84"/>
      <c r="UXY37" s="84"/>
      <c r="UXZ37" s="84"/>
      <c r="UYA37" s="84"/>
      <c r="UYB37" s="84"/>
      <c r="UYC37" s="84"/>
      <c r="UYD37" s="84"/>
      <c r="UYE37" s="84"/>
      <c r="UYF37" s="84"/>
      <c r="UYG37" s="84"/>
      <c r="UYH37" s="84"/>
      <c r="UYI37" s="84"/>
      <c r="UYJ37" s="84"/>
      <c r="UYK37" s="84"/>
      <c r="UYL37" s="84"/>
      <c r="UYM37" s="84"/>
      <c r="UYN37" s="84"/>
      <c r="UYO37" s="84"/>
      <c r="UYP37" s="84"/>
      <c r="UYQ37" s="84"/>
      <c r="UYR37" s="84"/>
      <c r="UYS37" s="84"/>
      <c r="UYT37" s="84"/>
      <c r="UYU37" s="84"/>
      <c r="UYV37" s="84"/>
      <c r="UYW37" s="84"/>
      <c r="UYX37" s="84"/>
      <c r="UYY37" s="84"/>
      <c r="UYZ37" s="84"/>
      <c r="UZA37" s="84"/>
      <c r="UZB37" s="84"/>
      <c r="UZC37" s="84"/>
      <c r="UZD37" s="84"/>
      <c r="UZE37" s="84"/>
      <c r="UZF37" s="84"/>
      <c r="UZG37" s="84"/>
      <c r="UZH37" s="84"/>
      <c r="UZI37" s="84"/>
      <c r="UZJ37" s="84"/>
      <c r="UZK37" s="84"/>
      <c r="UZL37" s="84"/>
      <c r="UZM37" s="84"/>
      <c r="UZN37" s="84"/>
      <c r="UZO37" s="84"/>
      <c r="UZP37" s="84"/>
      <c r="UZQ37" s="84"/>
      <c r="UZR37" s="84"/>
      <c r="UZS37" s="84"/>
      <c r="UZT37" s="84"/>
      <c r="UZU37" s="84"/>
      <c r="UZV37" s="84"/>
      <c r="UZW37" s="84"/>
      <c r="UZX37" s="84"/>
      <c r="UZY37" s="84"/>
      <c r="UZZ37" s="84"/>
      <c r="VAA37" s="84"/>
      <c r="VAB37" s="84"/>
      <c r="VAC37" s="84"/>
      <c r="VAD37" s="84"/>
      <c r="VAE37" s="84"/>
      <c r="VAF37" s="84"/>
      <c r="VAG37" s="84"/>
      <c r="VAH37" s="84"/>
      <c r="VAI37" s="84"/>
      <c r="VAJ37" s="84"/>
      <c r="VAK37" s="84"/>
      <c r="VAL37" s="84"/>
      <c r="VAM37" s="84"/>
      <c r="VAN37" s="84"/>
      <c r="VAO37" s="84"/>
      <c r="VAP37" s="84"/>
      <c r="VAQ37" s="84"/>
      <c r="VAR37" s="84"/>
      <c r="VAS37" s="84"/>
      <c r="VAT37" s="84"/>
      <c r="VAU37" s="84"/>
      <c r="VAV37" s="84"/>
      <c r="VAW37" s="84"/>
      <c r="VAX37" s="84"/>
      <c r="VAY37" s="84"/>
      <c r="VAZ37" s="84"/>
      <c r="VBA37" s="84"/>
      <c r="VBB37" s="84"/>
      <c r="VBC37" s="84"/>
      <c r="VBD37" s="84"/>
      <c r="VBE37" s="84"/>
      <c r="VBF37" s="84"/>
      <c r="VBG37" s="84"/>
      <c r="VBH37" s="84"/>
      <c r="VBI37" s="84"/>
      <c r="VBJ37" s="84"/>
      <c r="VBK37" s="84"/>
      <c r="VBL37" s="84"/>
      <c r="VBM37" s="84"/>
      <c r="VBN37" s="84"/>
      <c r="VBO37" s="84"/>
      <c r="VBP37" s="84"/>
      <c r="VBQ37" s="84"/>
      <c r="VBR37" s="84"/>
      <c r="VBS37" s="84"/>
      <c r="VBT37" s="84"/>
      <c r="VBU37" s="84"/>
      <c r="VBV37" s="84"/>
      <c r="VBW37" s="84"/>
      <c r="VBX37" s="84"/>
      <c r="VBY37" s="84"/>
      <c r="VBZ37" s="84"/>
      <c r="VCA37" s="84"/>
      <c r="VCB37" s="84"/>
      <c r="VCC37" s="84"/>
      <c r="VCD37" s="84"/>
      <c r="VCE37" s="84"/>
      <c r="VCF37" s="84"/>
      <c r="VCG37" s="84"/>
      <c r="VCH37" s="84"/>
      <c r="VCI37" s="84"/>
      <c r="VCJ37" s="84"/>
      <c r="VCK37" s="84"/>
      <c r="VCL37" s="84"/>
      <c r="VCM37" s="84"/>
      <c r="VCN37" s="84"/>
      <c r="VCO37" s="84"/>
      <c r="VCP37" s="84"/>
      <c r="VCQ37" s="84"/>
      <c r="VCR37" s="84"/>
      <c r="VCS37" s="84"/>
      <c r="VCT37" s="84"/>
      <c r="VCU37" s="84"/>
      <c r="VCV37" s="84"/>
      <c r="VCW37" s="84"/>
      <c r="VCX37" s="84"/>
      <c r="VCY37" s="84"/>
      <c r="VCZ37" s="84"/>
      <c r="VDA37" s="84"/>
      <c r="VDB37" s="84"/>
      <c r="VDC37" s="84"/>
      <c r="VDD37" s="84"/>
      <c r="VDE37" s="84"/>
      <c r="VDF37" s="84"/>
      <c r="VDG37" s="84"/>
      <c r="VDH37" s="84"/>
      <c r="VDI37" s="84"/>
      <c r="VDJ37" s="84"/>
      <c r="VDK37" s="84"/>
      <c r="VDL37" s="84"/>
      <c r="VDM37" s="84"/>
      <c r="VDN37" s="84"/>
      <c r="VDO37" s="84"/>
      <c r="VDP37" s="84"/>
      <c r="VDQ37" s="84"/>
      <c r="VDR37" s="84"/>
      <c r="VDS37" s="84"/>
      <c r="VDT37" s="84"/>
      <c r="VDU37" s="84"/>
      <c r="VDV37" s="84"/>
      <c r="VDW37" s="84"/>
      <c r="VDX37" s="84"/>
      <c r="VDY37" s="84"/>
      <c r="VDZ37" s="84"/>
      <c r="VEA37" s="84"/>
      <c r="VEB37" s="84"/>
      <c r="VEC37" s="84"/>
      <c r="VED37" s="84"/>
      <c r="VEE37" s="84"/>
      <c r="VEF37" s="84"/>
      <c r="VEG37" s="84"/>
      <c r="VEH37" s="84"/>
      <c r="VEI37" s="84"/>
      <c r="VEJ37" s="84"/>
      <c r="VEK37" s="84"/>
      <c r="VEL37" s="84"/>
      <c r="VEM37" s="84"/>
      <c r="VEN37" s="84"/>
      <c r="VEO37" s="84"/>
      <c r="VEP37" s="84"/>
      <c r="VEQ37" s="84"/>
      <c r="VER37" s="84"/>
      <c r="VES37" s="84"/>
      <c r="VET37" s="84"/>
      <c r="VEU37" s="84"/>
      <c r="VEV37" s="84"/>
      <c r="VEW37" s="84"/>
      <c r="VEX37" s="84"/>
      <c r="VEY37" s="84"/>
      <c r="VEZ37" s="84"/>
      <c r="VFA37" s="84"/>
      <c r="VFB37" s="84"/>
      <c r="VFC37" s="84"/>
      <c r="VFD37" s="84"/>
      <c r="VFE37" s="84"/>
      <c r="VFF37" s="84"/>
      <c r="VFG37" s="84"/>
      <c r="VFH37" s="84"/>
      <c r="VFI37" s="84"/>
      <c r="VFJ37" s="84"/>
      <c r="VFK37" s="84"/>
      <c r="VFL37" s="84"/>
      <c r="VFM37" s="84"/>
      <c r="VFN37" s="84"/>
      <c r="VFO37" s="84"/>
      <c r="VFP37" s="84"/>
      <c r="VFQ37" s="84"/>
      <c r="VFR37" s="84"/>
      <c r="VFS37" s="84"/>
      <c r="VFT37" s="84"/>
      <c r="VFU37" s="84"/>
      <c r="VFV37" s="84"/>
      <c r="VFW37" s="84"/>
      <c r="VFX37" s="84"/>
      <c r="VFY37" s="84"/>
      <c r="VFZ37" s="84"/>
      <c r="VGA37" s="84"/>
      <c r="VGB37" s="84"/>
      <c r="VGC37" s="84"/>
      <c r="VGD37" s="84"/>
      <c r="VGE37" s="84"/>
      <c r="VGF37" s="84"/>
      <c r="VGG37" s="84"/>
      <c r="VGH37" s="84"/>
      <c r="VGI37" s="84"/>
      <c r="VGJ37" s="84"/>
      <c r="VGK37" s="84"/>
      <c r="VGL37" s="84"/>
      <c r="VGM37" s="84"/>
      <c r="VGN37" s="84"/>
      <c r="VGO37" s="84"/>
      <c r="VGP37" s="84"/>
      <c r="VGQ37" s="84"/>
      <c r="VGR37" s="84"/>
      <c r="VGS37" s="84"/>
      <c r="VGT37" s="84"/>
      <c r="VGU37" s="84"/>
      <c r="VGV37" s="84"/>
      <c r="VGW37" s="84"/>
      <c r="VGX37" s="84"/>
      <c r="VGY37" s="84"/>
      <c r="VGZ37" s="84"/>
      <c r="VHA37" s="84"/>
      <c r="VHB37" s="84"/>
      <c r="VHC37" s="84"/>
      <c r="VHD37" s="84"/>
      <c r="VHE37" s="84"/>
      <c r="VHF37" s="84"/>
      <c r="VHG37" s="84"/>
      <c r="VHH37" s="84"/>
      <c r="VHI37" s="84"/>
      <c r="VHJ37" s="84"/>
      <c r="VHK37" s="84"/>
      <c r="VHL37" s="84"/>
      <c r="VHM37" s="84"/>
      <c r="VHN37" s="84"/>
      <c r="VHO37" s="84"/>
      <c r="VHP37" s="84"/>
      <c r="VHQ37" s="84"/>
      <c r="VHR37" s="84"/>
      <c r="VHS37" s="84"/>
      <c r="VHT37" s="84"/>
      <c r="VHU37" s="84"/>
      <c r="VHV37" s="84"/>
      <c r="VHW37" s="84"/>
      <c r="VHX37" s="84"/>
      <c r="VHY37" s="84"/>
      <c r="VHZ37" s="84"/>
      <c r="VIA37" s="84"/>
      <c r="VIB37" s="84"/>
      <c r="VIC37" s="84"/>
      <c r="VID37" s="84"/>
      <c r="VIE37" s="84"/>
      <c r="VIF37" s="84"/>
      <c r="VIG37" s="84"/>
      <c r="VIH37" s="84"/>
      <c r="VII37" s="84"/>
      <c r="VIJ37" s="84"/>
      <c r="VIK37" s="84"/>
      <c r="VIL37" s="84"/>
      <c r="VIM37" s="84"/>
      <c r="VIN37" s="84"/>
      <c r="VIO37" s="84"/>
      <c r="VIP37" s="84"/>
      <c r="VIQ37" s="84"/>
      <c r="VIR37" s="84"/>
      <c r="VIS37" s="84"/>
      <c r="VIT37" s="84"/>
      <c r="VIU37" s="84"/>
      <c r="VIV37" s="84"/>
      <c r="VIW37" s="84"/>
      <c r="VIX37" s="84"/>
      <c r="VIY37" s="84"/>
      <c r="VIZ37" s="84"/>
      <c r="VJA37" s="84"/>
      <c r="VJB37" s="84"/>
      <c r="VJC37" s="84"/>
      <c r="VJD37" s="84"/>
      <c r="VJE37" s="84"/>
      <c r="VJF37" s="84"/>
      <c r="VJG37" s="84"/>
      <c r="VJH37" s="84"/>
      <c r="VJI37" s="84"/>
      <c r="VJJ37" s="84"/>
      <c r="VJK37" s="84"/>
      <c r="VJL37" s="84"/>
      <c r="VJM37" s="84"/>
      <c r="VJN37" s="84"/>
      <c r="VJO37" s="84"/>
      <c r="VJP37" s="84"/>
      <c r="VJQ37" s="84"/>
      <c r="VJR37" s="84"/>
      <c r="VJS37" s="84"/>
      <c r="VJT37" s="84"/>
      <c r="VJU37" s="84"/>
      <c r="VJV37" s="84"/>
      <c r="VJW37" s="84"/>
      <c r="VJX37" s="84"/>
      <c r="VJY37" s="84"/>
      <c r="VJZ37" s="84"/>
      <c r="VKA37" s="84"/>
      <c r="VKB37" s="84"/>
      <c r="VKC37" s="84"/>
      <c r="VKD37" s="84"/>
      <c r="VKE37" s="84"/>
      <c r="VKF37" s="84"/>
      <c r="VKG37" s="84"/>
      <c r="VKH37" s="84"/>
      <c r="VKI37" s="84"/>
      <c r="VKJ37" s="84"/>
      <c r="VKK37" s="84"/>
      <c r="VKL37" s="84"/>
      <c r="VKM37" s="84"/>
      <c r="VKN37" s="84"/>
      <c r="VKO37" s="84"/>
      <c r="VKP37" s="84"/>
      <c r="VKQ37" s="84"/>
      <c r="VKR37" s="84"/>
      <c r="VKS37" s="84"/>
      <c r="VKT37" s="84"/>
      <c r="VKU37" s="84"/>
      <c r="VKV37" s="84"/>
      <c r="VKW37" s="84"/>
      <c r="VKX37" s="84"/>
      <c r="VKY37" s="84"/>
      <c r="VKZ37" s="84"/>
      <c r="VLA37" s="84"/>
      <c r="VLB37" s="84"/>
      <c r="VLC37" s="84"/>
      <c r="VLD37" s="84"/>
      <c r="VLE37" s="84"/>
      <c r="VLF37" s="84"/>
      <c r="VLG37" s="84"/>
      <c r="VLH37" s="84"/>
      <c r="VLI37" s="84"/>
      <c r="VLJ37" s="84"/>
      <c r="VLK37" s="84"/>
      <c r="VLL37" s="84"/>
      <c r="VLM37" s="84"/>
      <c r="VLN37" s="84"/>
      <c r="VLO37" s="84"/>
      <c r="VLP37" s="84"/>
      <c r="VLQ37" s="84"/>
      <c r="VLR37" s="84"/>
      <c r="VLS37" s="84"/>
      <c r="VLT37" s="84"/>
      <c r="VLU37" s="84"/>
      <c r="VLV37" s="84"/>
      <c r="VLW37" s="84"/>
      <c r="VLX37" s="84"/>
      <c r="VLY37" s="84"/>
      <c r="VLZ37" s="84"/>
      <c r="VMA37" s="84"/>
      <c r="VMB37" s="84"/>
      <c r="VMC37" s="84"/>
      <c r="VMD37" s="84"/>
      <c r="VME37" s="84"/>
      <c r="VMF37" s="84"/>
      <c r="VMG37" s="84"/>
      <c r="VMH37" s="84"/>
      <c r="VMI37" s="84"/>
      <c r="VMJ37" s="84"/>
      <c r="VMK37" s="84"/>
      <c r="VML37" s="84"/>
      <c r="VMM37" s="84"/>
      <c r="VMN37" s="84"/>
      <c r="VMO37" s="84"/>
      <c r="VMP37" s="84"/>
      <c r="VMQ37" s="84"/>
      <c r="VMR37" s="84"/>
      <c r="VMS37" s="84"/>
      <c r="VMT37" s="84"/>
      <c r="VMU37" s="84"/>
      <c r="VMV37" s="84"/>
      <c r="VMW37" s="84"/>
      <c r="VMX37" s="84"/>
      <c r="VMY37" s="84"/>
      <c r="VMZ37" s="84"/>
      <c r="VNA37" s="84"/>
      <c r="VNB37" s="84"/>
      <c r="VNC37" s="84"/>
      <c r="VND37" s="84"/>
      <c r="VNE37" s="84"/>
      <c r="VNF37" s="84"/>
      <c r="VNG37" s="84"/>
      <c r="VNH37" s="84"/>
      <c r="VNI37" s="84"/>
      <c r="VNJ37" s="84"/>
      <c r="VNK37" s="84"/>
      <c r="VNL37" s="84"/>
      <c r="VNM37" s="84"/>
      <c r="VNN37" s="84"/>
      <c r="VNO37" s="84"/>
      <c r="VNP37" s="84"/>
      <c r="VNQ37" s="84"/>
      <c r="VNR37" s="84"/>
      <c r="VNS37" s="84"/>
      <c r="VNT37" s="84"/>
      <c r="VNU37" s="84"/>
      <c r="VNV37" s="84"/>
      <c r="VNW37" s="84"/>
      <c r="VNX37" s="84"/>
      <c r="VNY37" s="84"/>
      <c r="VNZ37" s="84"/>
      <c r="VOA37" s="84"/>
      <c r="VOB37" s="84"/>
      <c r="VOC37" s="84"/>
      <c r="VOD37" s="84"/>
      <c r="VOE37" s="84"/>
      <c r="VOF37" s="84"/>
      <c r="VOG37" s="84"/>
      <c r="VOH37" s="84"/>
      <c r="VOI37" s="84"/>
      <c r="VOJ37" s="84"/>
      <c r="VOK37" s="84"/>
      <c r="VOL37" s="84"/>
      <c r="VOM37" s="84"/>
      <c r="VON37" s="84"/>
      <c r="VOO37" s="84"/>
      <c r="VOP37" s="84"/>
      <c r="VOQ37" s="84"/>
      <c r="VOR37" s="84"/>
      <c r="VOS37" s="84"/>
      <c r="VOT37" s="84"/>
      <c r="VOU37" s="84"/>
      <c r="VOV37" s="84"/>
      <c r="VOW37" s="84"/>
      <c r="VOX37" s="84"/>
      <c r="VOY37" s="84"/>
      <c r="VOZ37" s="84"/>
      <c r="VPA37" s="84"/>
      <c r="VPB37" s="84"/>
      <c r="VPC37" s="84"/>
      <c r="VPD37" s="84"/>
      <c r="VPE37" s="84"/>
      <c r="VPF37" s="84"/>
      <c r="VPG37" s="84"/>
      <c r="VPH37" s="84"/>
      <c r="VPI37" s="84"/>
      <c r="VPJ37" s="84"/>
      <c r="VPK37" s="84"/>
      <c r="VPL37" s="84"/>
      <c r="VPM37" s="84"/>
      <c r="VPN37" s="84"/>
      <c r="VPO37" s="84"/>
      <c r="VPP37" s="84"/>
      <c r="VPQ37" s="84"/>
      <c r="VPR37" s="84"/>
      <c r="VPS37" s="84"/>
      <c r="VPT37" s="84"/>
      <c r="VPU37" s="84"/>
      <c r="VPV37" s="84"/>
      <c r="VPW37" s="84"/>
      <c r="VPX37" s="84"/>
      <c r="VPY37" s="84"/>
      <c r="VPZ37" s="84"/>
      <c r="VQA37" s="84"/>
      <c r="VQB37" s="84"/>
      <c r="VQC37" s="84"/>
      <c r="VQD37" s="84"/>
      <c r="VQE37" s="84"/>
      <c r="VQF37" s="84"/>
      <c r="VQG37" s="84"/>
      <c r="VQH37" s="84"/>
      <c r="VQI37" s="84"/>
      <c r="VQJ37" s="84"/>
      <c r="VQK37" s="84"/>
      <c r="VQL37" s="84"/>
      <c r="VQM37" s="84"/>
      <c r="VQN37" s="84"/>
      <c r="VQO37" s="84"/>
      <c r="VQP37" s="84"/>
      <c r="VQQ37" s="84"/>
      <c r="VQR37" s="84"/>
      <c r="VQS37" s="84"/>
      <c r="VQT37" s="84"/>
      <c r="VQU37" s="84"/>
      <c r="VQV37" s="84"/>
      <c r="VQW37" s="84"/>
      <c r="VQX37" s="84"/>
      <c r="VQY37" s="84"/>
      <c r="VQZ37" s="84"/>
      <c r="VRA37" s="84"/>
      <c r="VRB37" s="84"/>
      <c r="VRC37" s="84"/>
      <c r="VRD37" s="84"/>
      <c r="VRE37" s="84"/>
      <c r="VRF37" s="84"/>
      <c r="VRG37" s="84"/>
      <c r="VRH37" s="84"/>
      <c r="VRI37" s="84"/>
      <c r="VRJ37" s="84"/>
      <c r="VRK37" s="84"/>
      <c r="VRL37" s="84"/>
      <c r="VRM37" s="84"/>
      <c r="VRN37" s="84"/>
      <c r="VRO37" s="84"/>
      <c r="VRP37" s="84"/>
      <c r="VRQ37" s="84"/>
      <c r="VRR37" s="84"/>
      <c r="VRS37" s="84"/>
      <c r="VRT37" s="84"/>
      <c r="VRU37" s="84"/>
      <c r="VRV37" s="84"/>
      <c r="VRW37" s="84"/>
      <c r="VRX37" s="84"/>
      <c r="VRY37" s="84"/>
      <c r="VRZ37" s="84"/>
      <c r="VSA37" s="84"/>
      <c r="VSB37" s="84"/>
      <c r="VSC37" s="84"/>
      <c r="VSD37" s="84"/>
      <c r="VSE37" s="84"/>
      <c r="VSF37" s="84"/>
      <c r="VSG37" s="84"/>
      <c r="VSH37" s="84"/>
      <c r="VSI37" s="84"/>
      <c r="VSJ37" s="84"/>
      <c r="VSK37" s="84"/>
      <c r="VSL37" s="84"/>
      <c r="VSM37" s="84"/>
      <c r="VSN37" s="84"/>
      <c r="VSO37" s="84"/>
      <c r="VSP37" s="84"/>
      <c r="VSQ37" s="84"/>
      <c r="VSR37" s="84"/>
      <c r="VSS37" s="84"/>
      <c r="VST37" s="84"/>
      <c r="VSU37" s="84"/>
      <c r="VSV37" s="84"/>
      <c r="VSW37" s="84"/>
      <c r="VSX37" s="84"/>
      <c r="VSY37" s="84"/>
      <c r="VSZ37" s="84"/>
      <c r="VTA37" s="84"/>
      <c r="VTB37" s="84"/>
      <c r="VTC37" s="84"/>
      <c r="VTD37" s="84"/>
      <c r="VTE37" s="84"/>
      <c r="VTF37" s="84"/>
      <c r="VTG37" s="84"/>
      <c r="VTH37" s="84"/>
      <c r="VTI37" s="84"/>
      <c r="VTJ37" s="84"/>
      <c r="VTK37" s="84"/>
      <c r="VTL37" s="84"/>
      <c r="VTM37" s="84"/>
      <c r="VTN37" s="84"/>
      <c r="VTO37" s="84"/>
      <c r="VTP37" s="84"/>
      <c r="VTQ37" s="84"/>
      <c r="VTR37" s="84"/>
      <c r="VTS37" s="84"/>
      <c r="VTT37" s="84"/>
      <c r="VTU37" s="84"/>
      <c r="VTV37" s="84"/>
      <c r="VTW37" s="84"/>
      <c r="VTX37" s="84"/>
      <c r="VTY37" s="84"/>
      <c r="VTZ37" s="84"/>
      <c r="VUA37" s="84"/>
      <c r="VUB37" s="84"/>
      <c r="VUC37" s="84"/>
      <c r="VUD37" s="84"/>
      <c r="VUE37" s="84"/>
      <c r="VUF37" s="84"/>
      <c r="VUG37" s="84"/>
      <c r="VUH37" s="84"/>
      <c r="VUI37" s="84"/>
      <c r="VUJ37" s="84"/>
      <c r="VUK37" s="84"/>
      <c r="VUL37" s="84"/>
      <c r="VUM37" s="84"/>
      <c r="VUN37" s="84"/>
      <c r="VUO37" s="84"/>
      <c r="VUP37" s="84"/>
      <c r="VUQ37" s="84"/>
      <c r="VUR37" s="84"/>
      <c r="VUS37" s="84"/>
      <c r="VUT37" s="84"/>
      <c r="VUU37" s="84"/>
      <c r="VUV37" s="84"/>
      <c r="VUW37" s="84"/>
      <c r="VUX37" s="84"/>
      <c r="VUY37" s="84"/>
      <c r="VUZ37" s="84"/>
      <c r="VVA37" s="84"/>
      <c r="VVB37" s="84"/>
      <c r="VVC37" s="84"/>
      <c r="VVD37" s="84"/>
      <c r="VVE37" s="84"/>
      <c r="VVF37" s="84"/>
      <c r="VVG37" s="84"/>
      <c r="VVH37" s="84"/>
      <c r="VVI37" s="84"/>
      <c r="VVJ37" s="84"/>
      <c r="VVK37" s="84"/>
      <c r="VVL37" s="84"/>
      <c r="VVM37" s="84"/>
      <c r="VVN37" s="84"/>
      <c r="VVO37" s="84"/>
      <c r="VVP37" s="84"/>
      <c r="VVQ37" s="84"/>
      <c r="VVR37" s="84"/>
      <c r="VVS37" s="84"/>
      <c r="VVT37" s="84"/>
      <c r="VVU37" s="84"/>
      <c r="VVV37" s="84"/>
      <c r="VVW37" s="84"/>
      <c r="VVX37" s="84"/>
      <c r="VVY37" s="84"/>
      <c r="VVZ37" s="84"/>
      <c r="VWA37" s="84"/>
      <c r="VWB37" s="84"/>
      <c r="VWC37" s="84"/>
      <c r="VWD37" s="84"/>
      <c r="VWE37" s="84"/>
      <c r="VWF37" s="84"/>
      <c r="VWG37" s="84"/>
      <c r="VWH37" s="84"/>
      <c r="VWI37" s="84"/>
      <c r="VWJ37" s="84"/>
      <c r="VWK37" s="84"/>
      <c r="VWL37" s="84"/>
      <c r="VWM37" s="84"/>
      <c r="VWN37" s="84"/>
      <c r="VWO37" s="84"/>
      <c r="VWP37" s="84"/>
      <c r="VWQ37" s="84"/>
      <c r="VWR37" s="84"/>
      <c r="VWS37" s="84"/>
      <c r="VWT37" s="84"/>
      <c r="VWU37" s="84"/>
      <c r="VWV37" s="84"/>
      <c r="VWW37" s="84"/>
      <c r="VWX37" s="84"/>
      <c r="VWY37" s="84"/>
      <c r="VWZ37" s="84"/>
      <c r="VXA37" s="84"/>
      <c r="VXB37" s="84"/>
      <c r="VXC37" s="84"/>
      <c r="VXD37" s="84"/>
      <c r="VXE37" s="84"/>
      <c r="VXF37" s="84"/>
      <c r="VXG37" s="84"/>
      <c r="VXH37" s="84"/>
      <c r="VXI37" s="84"/>
      <c r="VXJ37" s="84"/>
      <c r="VXK37" s="84"/>
      <c r="VXL37" s="84"/>
      <c r="VXM37" s="84"/>
      <c r="VXN37" s="84"/>
      <c r="VXO37" s="84"/>
      <c r="VXP37" s="84"/>
      <c r="VXQ37" s="84"/>
      <c r="VXR37" s="84"/>
      <c r="VXS37" s="84"/>
      <c r="VXT37" s="84"/>
      <c r="VXU37" s="84"/>
      <c r="VXV37" s="84"/>
      <c r="VXW37" s="84"/>
      <c r="VXX37" s="84"/>
      <c r="VXY37" s="84"/>
      <c r="VXZ37" s="84"/>
      <c r="VYA37" s="84"/>
      <c r="VYB37" s="84"/>
      <c r="VYC37" s="84"/>
      <c r="VYD37" s="84"/>
      <c r="VYE37" s="84"/>
      <c r="VYF37" s="84"/>
      <c r="VYG37" s="84"/>
      <c r="VYH37" s="84"/>
      <c r="VYI37" s="84"/>
      <c r="VYJ37" s="84"/>
      <c r="VYK37" s="84"/>
      <c r="VYL37" s="84"/>
      <c r="VYM37" s="84"/>
      <c r="VYN37" s="84"/>
      <c r="VYO37" s="84"/>
      <c r="VYP37" s="84"/>
      <c r="VYQ37" s="84"/>
      <c r="VYR37" s="84"/>
      <c r="VYS37" s="84"/>
      <c r="VYT37" s="84"/>
      <c r="VYU37" s="84"/>
      <c r="VYV37" s="84"/>
      <c r="VYW37" s="84"/>
      <c r="VYX37" s="84"/>
      <c r="VYY37" s="84"/>
      <c r="VYZ37" s="84"/>
      <c r="VZA37" s="84"/>
      <c r="VZB37" s="84"/>
      <c r="VZC37" s="84"/>
      <c r="VZD37" s="84"/>
      <c r="VZE37" s="84"/>
      <c r="VZF37" s="84"/>
      <c r="VZG37" s="84"/>
      <c r="VZH37" s="84"/>
      <c r="VZI37" s="84"/>
      <c r="VZJ37" s="84"/>
      <c r="VZK37" s="84"/>
      <c r="VZL37" s="84"/>
      <c r="VZM37" s="84"/>
      <c r="VZN37" s="84"/>
      <c r="VZO37" s="84"/>
      <c r="VZP37" s="84"/>
      <c r="VZQ37" s="84"/>
      <c r="VZR37" s="84"/>
      <c r="VZS37" s="84"/>
      <c r="VZT37" s="84"/>
      <c r="VZU37" s="84"/>
      <c r="VZV37" s="84"/>
      <c r="VZW37" s="84"/>
      <c r="VZX37" s="84"/>
      <c r="VZY37" s="84"/>
      <c r="VZZ37" s="84"/>
      <c r="WAA37" s="84"/>
      <c r="WAB37" s="84"/>
      <c r="WAC37" s="84"/>
      <c r="WAD37" s="84"/>
      <c r="WAE37" s="84"/>
      <c r="WAF37" s="84"/>
      <c r="WAG37" s="84"/>
      <c r="WAH37" s="84"/>
      <c r="WAI37" s="84"/>
      <c r="WAJ37" s="84"/>
      <c r="WAK37" s="84"/>
      <c r="WAL37" s="84"/>
      <c r="WAM37" s="84"/>
      <c r="WAN37" s="84"/>
      <c r="WAO37" s="84"/>
      <c r="WAP37" s="84"/>
      <c r="WAQ37" s="84"/>
      <c r="WAR37" s="84"/>
      <c r="WAS37" s="84"/>
      <c r="WAT37" s="84"/>
      <c r="WAU37" s="84"/>
      <c r="WAV37" s="84"/>
      <c r="WAW37" s="84"/>
      <c r="WAX37" s="84"/>
      <c r="WAY37" s="84"/>
      <c r="WAZ37" s="84"/>
      <c r="WBA37" s="84"/>
      <c r="WBB37" s="84"/>
      <c r="WBC37" s="84"/>
      <c r="WBD37" s="84"/>
      <c r="WBE37" s="84"/>
      <c r="WBF37" s="84"/>
      <c r="WBG37" s="84"/>
      <c r="WBH37" s="84"/>
      <c r="WBI37" s="84"/>
      <c r="WBJ37" s="84"/>
      <c r="WBK37" s="84"/>
      <c r="WBL37" s="84"/>
      <c r="WBM37" s="84"/>
      <c r="WBN37" s="84"/>
      <c r="WBO37" s="84"/>
      <c r="WBP37" s="84"/>
      <c r="WBQ37" s="84"/>
      <c r="WBR37" s="84"/>
      <c r="WBS37" s="84"/>
      <c r="WBT37" s="84"/>
      <c r="WBU37" s="84"/>
      <c r="WBV37" s="84"/>
      <c r="WBW37" s="84"/>
      <c r="WBX37" s="84"/>
      <c r="WBY37" s="84"/>
      <c r="WBZ37" s="84"/>
      <c r="WCA37" s="84"/>
      <c r="WCB37" s="84"/>
      <c r="WCC37" s="84"/>
      <c r="WCD37" s="84"/>
      <c r="WCE37" s="84"/>
      <c r="WCF37" s="84"/>
      <c r="WCG37" s="84"/>
      <c r="WCH37" s="84"/>
      <c r="WCI37" s="84"/>
      <c r="WCJ37" s="84"/>
      <c r="WCK37" s="84"/>
      <c r="WCL37" s="84"/>
      <c r="WCM37" s="84"/>
      <c r="WCN37" s="84"/>
      <c r="WCO37" s="84"/>
      <c r="WCP37" s="84"/>
      <c r="WCQ37" s="84"/>
      <c r="WCR37" s="84"/>
      <c r="WCS37" s="84"/>
      <c r="WCT37" s="84"/>
      <c r="WCU37" s="84"/>
      <c r="WCV37" s="84"/>
      <c r="WCW37" s="84"/>
      <c r="WCX37" s="84"/>
      <c r="WCY37" s="84"/>
      <c r="WCZ37" s="84"/>
      <c r="WDA37" s="84"/>
      <c r="WDB37" s="84"/>
      <c r="WDC37" s="84"/>
      <c r="WDD37" s="84"/>
      <c r="WDE37" s="84"/>
      <c r="WDF37" s="84"/>
      <c r="WDG37" s="84"/>
      <c r="WDH37" s="84"/>
      <c r="WDI37" s="84"/>
      <c r="WDJ37" s="84"/>
      <c r="WDK37" s="84"/>
      <c r="WDL37" s="84"/>
      <c r="WDM37" s="84"/>
      <c r="WDN37" s="84"/>
      <c r="WDO37" s="84"/>
      <c r="WDP37" s="84"/>
      <c r="WDQ37" s="84"/>
      <c r="WDR37" s="84"/>
      <c r="WDS37" s="84"/>
      <c r="WDT37" s="84"/>
      <c r="WDU37" s="84"/>
      <c r="WDV37" s="84"/>
      <c r="WDW37" s="84"/>
      <c r="WDX37" s="84"/>
      <c r="WDY37" s="84"/>
      <c r="WDZ37" s="84"/>
      <c r="WEA37" s="84"/>
      <c r="WEB37" s="84"/>
      <c r="WEC37" s="84"/>
      <c r="WED37" s="84"/>
      <c r="WEE37" s="84"/>
      <c r="WEF37" s="84"/>
      <c r="WEG37" s="84"/>
      <c r="WEH37" s="84"/>
      <c r="WEI37" s="84"/>
      <c r="WEJ37" s="84"/>
      <c r="WEK37" s="84"/>
      <c r="WEL37" s="84"/>
      <c r="WEM37" s="84"/>
      <c r="WEN37" s="84"/>
      <c r="WEO37" s="84"/>
      <c r="WEP37" s="84"/>
      <c r="WEQ37" s="84"/>
      <c r="WER37" s="84"/>
      <c r="WES37" s="84"/>
      <c r="WET37" s="84"/>
      <c r="WEU37" s="84"/>
      <c r="WEV37" s="84"/>
      <c r="WEW37" s="84"/>
      <c r="WEX37" s="84"/>
      <c r="WEY37" s="84"/>
      <c r="WEZ37" s="84"/>
      <c r="WFA37" s="84"/>
      <c r="WFB37" s="84"/>
      <c r="WFC37" s="84"/>
      <c r="WFD37" s="84"/>
      <c r="WFE37" s="84"/>
      <c r="WFF37" s="84"/>
      <c r="WFG37" s="84"/>
      <c r="WFH37" s="84"/>
      <c r="WFI37" s="84"/>
      <c r="WFJ37" s="84"/>
      <c r="WFK37" s="84"/>
      <c r="WFL37" s="84"/>
      <c r="WFM37" s="84"/>
      <c r="WFN37" s="84"/>
      <c r="WFO37" s="84"/>
      <c r="WFP37" s="84"/>
      <c r="WFQ37" s="84"/>
      <c r="WFR37" s="84"/>
      <c r="WFS37" s="84"/>
      <c r="WFT37" s="84"/>
      <c r="WFU37" s="84"/>
      <c r="WFV37" s="84"/>
      <c r="WFW37" s="84"/>
      <c r="WFX37" s="84"/>
      <c r="WFY37" s="84"/>
      <c r="WFZ37" s="84"/>
      <c r="WGA37" s="84"/>
      <c r="WGB37" s="84"/>
      <c r="WGC37" s="84"/>
      <c r="WGD37" s="84"/>
      <c r="WGE37" s="84"/>
      <c r="WGF37" s="84"/>
      <c r="WGG37" s="84"/>
      <c r="WGH37" s="84"/>
      <c r="WGI37" s="84"/>
      <c r="WGJ37" s="84"/>
      <c r="WGK37" s="84"/>
      <c r="WGL37" s="84"/>
      <c r="WGM37" s="84"/>
      <c r="WGN37" s="84"/>
      <c r="WGO37" s="84"/>
      <c r="WGP37" s="84"/>
      <c r="WGQ37" s="84"/>
      <c r="WGR37" s="84"/>
      <c r="WGS37" s="84"/>
      <c r="WGT37" s="84"/>
      <c r="WGU37" s="84"/>
      <c r="WGV37" s="84"/>
      <c r="WGW37" s="84"/>
      <c r="WGX37" s="84"/>
      <c r="WGY37" s="84"/>
      <c r="WGZ37" s="84"/>
      <c r="WHA37" s="84"/>
      <c r="WHB37" s="84"/>
      <c r="WHC37" s="84"/>
      <c r="WHD37" s="84"/>
      <c r="WHE37" s="84"/>
      <c r="WHF37" s="84"/>
      <c r="WHG37" s="84"/>
      <c r="WHH37" s="84"/>
      <c r="WHI37" s="84"/>
      <c r="WHJ37" s="84"/>
      <c r="WHK37" s="84"/>
      <c r="WHL37" s="84"/>
      <c r="WHM37" s="84"/>
      <c r="WHN37" s="84"/>
      <c r="WHO37" s="84"/>
      <c r="WHP37" s="84"/>
      <c r="WHQ37" s="84"/>
      <c r="WHR37" s="84"/>
      <c r="WHS37" s="84"/>
      <c r="WHT37" s="84"/>
      <c r="WHU37" s="84"/>
      <c r="WHV37" s="84"/>
      <c r="WHW37" s="84"/>
      <c r="WHX37" s="84"/>
      <c r="WHY37" s="84"/>
      <c r="WHZ37" s="84"/>
      <c r="WIA37" s="84"/>
      <c r="WIB37" s="84"/>
      <c r="WIC37" s="84"/>
      <c r="WID37" s="84"/>
      <c r="WIE37" s="84"/>
      <c r="WIF37" s="84"/>
      <c r="WIG37" s="84"/>
      <c r="WIH37" s="84"/>
      <c r="WII37" s="84"/>
      <c r="WIJ37" s="84"/>
      <c r="WIK37" s="84"/>
      <c r="WIL37" s="84"/>
      <c r="WIM37" s="84"/>
      <c r="WIN37" s="84"/>
      <c r="WIO37" s="84"/>
      <c r="WIP37" s="84"/>
      <c r="WIQ37" s="84"/>
      <c r="WIR37" s="84"/>
      <c r="WIS37" s="84"/>
      <c r="WIT37" s="84"/>
      <c r="WIU37" s="84"/>
      <c r="WIV37" s="84"/>
      <c r="WIW37" s="84"/>
      <c r="WIX37" s="84"/>
      <c r="WIY37" s="84"/>
      <c r="WIZ37" s="84"/>
      <c r="WJA37" s="84"/>
      <c r="WJB37" s="84"/>
      <c r="WJC37" s="84"/>
      <c r="WJD37" s="84"/>
      <c r="WJE37" s="84"/>
      <c r="WJF37" s="84"/>
      <c r="WJG37" s="84"/>
      <c r="WJH37" s="84"/>
      <c r="WJI37" s="84"/>
      <c r="WJJ37" s="84"/>
      <c r="WJK37" s="84"/>
      <c r="WJL37" s="84"/>
      <c r="WJM37" s="84"/>
      <c r="WJN37" s="84"/>
      <c r="WJO37" s="84"/>
      <c r="WJP37" s="84"/>
      <c r="WJQ37" s="84"/>
      <c r="WJR37" s="84"/>
      <c r="WJS37" s="84"/>
      <c r="WJT37" s="84"/>
      <c r="WJU37" s="84"/>
      <c r="WJV37" s="84"/>
      <c r="WJW37" s="84"/>
      <c r="WJX37" s="84"/>
      <c r="WJY37" s="84"/>
      <c r="WJZ37" s="84"/>
      <c r="WKA37" s="84"/>
      <c r="WKB37" s="84"/>
      <c r="WKC37" s="84"/>
      <c r="WKD37" s="84"/>
      <c r="WKE37" s="84"/>
      <c r="WKF37" s="84"/>
      <c r="WKG37" s="84"/>
      <c r="WKH37" s="84"/>
      <c r="WKI37" s="84"/>
      <c r="WKJ37" s="84"/>
      <c r="WKK37" s="84"/>
      <c r="WKL37" s="84"/>
      <c r="WKM37" s="84"/>
      <c r="WKN37" s="84"/>
      <c r="WKO37" s="84"/>
      <c r="WKP37" s="84"/>
      <c r="WKQ37" s="84"/>
      <c r="WKR37" s="84"/>
      <c r="WKS37" s="84"/>
      <c r="WKT37" s="84"/>
      <c r="WKU37" s="84"/>
      <c r="WKV37" s="84"/>
      <c r="WKW37" s="84"/>
      <c r="WKX37" s="84"/>
      <c r="WKY37" s="84"/>
      <c r="WKZ37" s="84"/>
      <c r="WLA37" s="84"/>
      <c r="WLB37" s="84"/>
      <c r="WLC37" s="84"/>
      <c r="WLD37" s="84"/>
      <c r="WLE37" s="84"/>
      <c r="WLF37" s="84"/>
      <c r="WLG37" s="84"/>
      <c r="WLH37" s="84"/>
      <c r="WLI37" s="84"/>
      <c r="WLJ37" s="84"/>
      <c r="WLK37" s="84"/>
      <c r="WLL37" s="84"/>
      <c r="WLM37" s="84"/>
      <c r="WLN37" s="84"/>
      <c r="WLO37" s="84"/>
      <c r="WLP37" s="84"/>
      <c r="WLQ37" s="84"/>
      <c r="WLR37" s="84"/>
      <c r="WLS37" s="84"/>
      <c r="WLT37" s="84"/>
      <c r="WLU37" s="84"/>
      <c r="WLV37" s="84"/>
      <c r="WLW37" s="84"/>
      <c r="WLX37" s="84"/>
      <c r="WLY37" s="84"/>
      <c r="WLZ37" s="84"/>
      <c r="WMA37" s="84"/>
      <c r="WMB37" s="84"/>
      <c r="WMC37" s="84"/>
      <c r="WMD37" s="84"/>
      <c r="WME37" s="84"/>
      <c r="WMF37" s="84"/>
      <c r="WMG37" s="84"/>
      <c r="WMH37" s="84"/>
      <c r="WMI37" s="84"/>
      <c r="WMJ37" s="84"/>
      <c r="WMK37" s="84"/>
      <c r="WML37" s="84"/>
      <c r="WMM37" s="84"/>
      <c r="WMN37" s="84"/>
      <c r="WMO37" s="84"/>
      <c r="WMP37" s="84"/>
      <c r="WMQ37" s="84"/>
      <c r="WMR37" s="84"/>
      <c r="WMS37" s="84"/>
      <c r="WMT37" s="84"/>
      <c r="WMU37" s="84"/>
      <c r="WMV37" s="84"/>
      <c r="WMW37" s="84"/>
      <c r="WMX37" s="84"/>
      <c r="WMY37" s="84"/>
      <c r="WMZ37" s="84"/>
      <c r="WNA37" s="84"/>
      <c r="WNB37" s="84"/>
      <c r="WNC37" s="84"/>
      <c r="WND37" s="84"/>
      <c r="WNE37" s="84"/>
      <c r="WNF37" s="84"/>
      <c r="WNG37" s="84"/>
      <c r="WNH37" s="84"/>
      <c r="WNI37" s="84"/>
      <c r="WNJ37" s="84"/>
      <c r="WNK37" s="84"/>
      <c r="WNL37" s="84"/>
      <c r="WNM37" s="84"/>
      <c r="WNN37" s="84"/>
      <c r="WNO37" s="84"/>
      <c r="WNP37" s="84"/>
      <c r="WNQ37" s="84"/>
      <c r="WNR37" s="84"/>
      <c r="WNS37" s="84"/>
      <c r="WNT37" s="84"/>
      <c r="WNU37" s="84"/>
      <c r="WNV37" s="84"/>
      <c r="WNW37" s="84"/>
      <c r="WNX37" s="84"/>
      <c r="WNY37" s="84"/>
      <c r="WNZ37" s="84"/>
      <c r="WOA37" s="84"/>
      <c r="WOB37" s="84"/>
      <c r="WOC37" s="84"/>
      <c r="WOD37" s="84"/>
      <c r="WOE37" s="84"/>
      <c r="WOF37" s="84"/>
      <c r="WOG37" s="84"/>
      <c r="WOH37" s="84"/>
      <c r="WOI37" s="84"/>
      <c r="WOJ37" s="84"/>
      <c r="WOK37" s="84"/>
      <c r="WOL37" s="84"/>
      <c r="WOM37" s="84"/>
      <c r="WON37" s="84"/>
      <c r="WOO37" s="84"/>
      <c r="WOP37" s="84"/>
      <c r="WOQ37" s="84"/>
      <c r="WOR37" s="84"/>
      <c r="WOS37" s="84"/>
      <c r="WOT37" s="84"/>
      <c r="WOU37" s="84"/>
      <c r="WOV37" s="84"/>
      <c r="WOW37" s="84"/>
      <c r="WOX37" s="84"/>
      <c r="WOY37" s="84"/>
      <c r="WOZ37" s="84"/>
      <c r="WPA37" s="84"/>
      <c r="WPB37" s="84"/>
      <c r="WPC37" s="84"/>
      <c r="WPD37" s="84"/>
      <c r="WPE37" s="84"/>
      <c r="WPF37" s="84"/>
      <c r="WPG37" s="84"/>
      <c r="WPH37" s="84"/>
      <c r="WPI37" s="84"/>
      <c r="WPJ37" s="84"/>
      <c r="WPK37" s="84"/>
      <c r="WPL37" s="84"/>
      <c r="WPM37" s="84"/>
      <c r="WPN37" s="84"/>
      <c r="WPO37" s="84"/>
      <c r="WPP37" s="84"/>
      <c r="WPQ37" s="84"/>
      <c r="WPR37" s="84"/>
      <c r="WPS37" s="84"/>
      <c r="WPT37" s="84"/>
      <c r="WPU37" s="84"/>
      <c r="WPV37" s="84"/>
      <c r="WPW37" s="84"/>
      <c r="WPX37" s="84"/>
      <c r="WPY37" s="84"/>
      <c r="WPZ37" s="84"/>
      <c r="WQA37" s="84"/>
      <c r="WQB37" s="84"/>
      <c r="WQC37" s="84"/>
      <c r="WQD37" s="84"/>
      <c r="WQE37" s="84"/>
      <c r="WQF37" s="84"/>
      <c r="WQG37" s="84"/>
      <c r="WQH37" s="84"/>
      <c r="WQI37" s="84"/>
      <c r="WQJ37" s="84"/>
      <c r="WQK37" s="84"/>
      <c r="WQL37" s="84"/>
      <c r="WQM37" s="84"/>
      <c r="WQN37" s="84"/>
      <c r="WQO37" s="84"/>
      <c r="WQP37" s="84"/>
      <c r="WQQ37" s="84"/>
      <c r="WQR37" s="84"/>
      <c r="WQS37" s="84"/>
      <c r="WQT37" s="84"/>
      <c r="WQU37" s="84"/>
      <c r="WQV37" s="84"/>
      <c r="WQW37" s="84"/>
      <c r="WQX37" s="84"/>
      <c r="WQY37" s="84"/>
      <c r="WQZ37" s="84"/>
      <c r="WRA37" s="84"/>
      <c r="WRB37" s="84"/>
      <c r="WRC37" s="84"/>
      <c r="WRD37" s="84"/>
      <c r="WRE37" s="84"/>
      <c r="WRF37" s="84"/>
      <c r="WRG37" s="84"/>
      <c r="WRH37" s="84"/>
      <c r="WRI37" s="84"/>
      <c r="WRJ37" s="84"/>
      <c r="WRK37" s="84"/>
      <c r="WRL37" s="84"/>
      <c r="WRM37" s="84"/>
      <c r="WRN37" s="84"/>
      <c r="WRO37" s="84"/>
      <c r="WRP37" s="84"/>
      <c r="WRQ37" s="84"/>
      <c r="WRR37" s="84"/>
      <c r="WRS37" s="84"/>
      <c r="WRT37" s="84"/>
      <c r="WRU37" s="84"/>
      <c r="WRV37" s="84"/>
      <c r="WRW37" s="84"/>
      <c r="WRX37" s="84"/>
      <c r="WRY37" s="84"/>
      <c r="WRZ37" s="84"/>
      <c r="WSA37" s="84"/>
      <c r="WSB37" s="84"/>
      <c r="WSC37" s="84"/>
      <c r="WSD37" s="84"/>
      <c r="WSE37" s="84"/>
      <c r="WSF37" s="84"/>
      <c r="WSG37" s="84"/>
      <c r="WSH37" s="84"/>
      <c r="WSI37" s="84"/>
      <c r="WSJ37" s="84"/>
      <c r="WSK37" s="84"/>
      <c r="WSL37" s="84"/>
      <c r="WSM37" s="84"/>
      <c r="WSN37" s="84"/>
      <c r="WSO37" s="84"/>
      <c r="WSP37" s="84"/>
      <c r="WSQ37" s="84"/>
      <c r="WSR37" s="84"/>
      <c r="WSS37" s="84"/>
      <c r="WST37" s="84"/>
      <c r="WSU37" s="84"/>
      <c r="WSV37" s="84"/>
      <c r="WSW37" s="84"/>
      <c r="WSX37" s="84"/>
      <c r="WSY37" s="84"/>
      <c r="WSZ37" s="84"/>
      <c r="WTA37" s="84"/>
      <c r="WTB37" s="84"/>
      <c r="WTC37" s="84"/>
      <c r="WTD37" s="84"/>
      <c r="WTE37" s="84"/>
      <c r="WTF37" s="84"/>
      <c r="WTG37" s="84"/>
      <c r="WTH37" s="84"/>
      <c r="WTI37" s="84"/>
      <c r="WTJ37" s="84"/>
      <c r="WTK37" s="84"/>
      <c r="WTL37" s="84"/>
      <c r="WTM37" s="84"/>
      <c r="WTN37" s="84"/>
      <c r="WTO37" s="84"/>
      <c r="WTP37" s="84"/>
      <c r="WTQ37" s="84"/>
      <c r="WTR37" s="84"/>
      <c r="WTS37" s="84"/>
      <c r="WTT37" s="84"/>
      <c r="WTU37" s="84"/>
      <c r="WTV37" s="84"/>
      <c r="WTW37" s="84"/>
      <c r="WTX37" s="84"/>
      <c r="WTY37" s="84"/>
      <c r="WTZ37" s="84"/>
      <c r="WUA37" s="84"/>
      <c r="WUB37" s="84"/>
      <c r="WUC37" s="84"/>
      <c r="WUD37" s="84"/>
      <c r="WUE37" s="84"/>
      <c r="WUF37" s="84"/>
      <c r="WUG37" s="84"/>
      <c r="WUH37" s="84"/>
      <c r="WUI37" s="84"/>
      <c r="WUJ37" s="84"/>
      <c r="WUK37" s="84"/>
      <c r="WUL37" s="84"/>
      <c r="WUM37" s="84"/>
      <c r="WUN37" s="84"/>
      <c r="WUO37" s="84"/>
      <c r="WUP37" s="84"/>
      <c r="WUQ37" s="84"/>
      <c r="WUR37" s="84"/>
      <c r="WUS37" s="84"/>
      <c r="WUT37" s="84"/>
      <c r="WUU37" s="84"/>
      <c r="WUV37" s="84"/>
      <c r="WUW37" s="84"/>
      <c r="WUX37" s="84"/>
      <c r="WUY37" s="84"/>
      <c r="WUZ37" s="84"/>
      <c r="WVA37" s="84"/>
      <c r="WVB37" s="84"/>
      <c r="WVC37" s="84"/>
      <c r="WVD37" s="84"/>
      <c r="WVE37" s="84"/>
      <c r="WVF37" s="84"/>
      <c r="WVG37" s="84"/>
      <c r="WVH37" s="84"/>
      <c r="WVI37" s="84"/>
      <c r="WVJ37" s="84"/>
      <c r="WVK37" s="84"/>
      <c r="WVL37" s="84"/>
      <c r="WVM37" s="84"/>
      <c r="WVN37" s="84"/>
      <c r="WVO37" s="84"/>
      <c r="WVP37" s="84"/>
      <c r="WVQ37" s="84"/>
      <c r="WVR37" s="84"/>
      <c r="WVS37" s="84"/>
      <c r="WVT37" s="84"/>
      <c r="WVU37" s="84"/>
      <c r="WVV37" s="84"/>
      <c r="WVW37" s="84"/>
      <c r="WVX37" s="84"/>
      <c r="WVY37" s="84"/>
      <c r="WVZ37" s="84"/>
      <c r="WWA37" s="84"/>
      <c r="WWB37" s="84"/>
      <c r="WWC37" s="84"/>
      <c r="WWD37" s="84"/>
      <c r="WWE37" s="84"/>
      <c r="WWF37" s="84"/>
      <c r="WWG37" s="84"/>
      <c r="WWH37" s="84"/>
      <c r="WWI37" s="84"/>
      <c r="WWJ37" s="84"/>
      <c r="WWK37" s="84"/>
      <c r="WWL37" s="84"/>
      <c r="WWM37" s="84"/>
      <c r="WWN37" s="84"/>
      <c r="WWO37" s="84"/>
      <c r="WWP37" s="84"/>
      <c r="WWQ37" s="84"/>
      <c r="WWR37" s="84"/>
      <c r="WWS37" s="84"/>
      <c r="WWT37" s="84"/>
      <c r="WWU37" s="84"/>
      <c r="WWV37" s="84"/>
      <c r="WWW37" s="84"/>
      <c r="WWX37" s="84"/>
      <c r="WWY37" s="84"/>
      <c r="WWZ37" s="84"/>
      <c r="WXA37" s="84"/>
      <c r="WXB37" s="84"/>
      <c r="WXC37" s="84"/>
      <c r="WXD37" s="84"/>
      <c r="WXE37" s="84"/>
      <c r="WXF37" s="84"/>
      <c r="WXG37" s="84"/>
      <c r="WXH37" s="84"/>
      <c r="WXI37" s="84"/>
      <c r="WXJ37" s="84"/>
      <c r="WXK37" s="84"/>
      <c r="WXL37" s="84"/>
      <c r="WXM37" s="84"/>
      <c r="WXN37" s="84"/>
      <c r="WXO37" s="84"/>
      <c r="WXP37" s="84"/>
      <c r="WXQ37" s="84"/>
      <c r="WXR37" s="84"/>
      <c r="WXS37" s="84"/>
      <c r="WXT37" s="84"/>
      <c r="WXU37" s="84"/>
      <c r="WXV37" s="84"/>
      <c r="WXW37" s="84"/>
      <c r="WXX37" s="84"/>
      <c r="WXY37" s="84"/>
      <c r="WXZ37" s="84"/>
      <c r="WYA37" s="84"/>
      <c r="WYB37" s="84"/>
      <c r="WYC37" s="84"/>
      <c r="WYD37" s="84"/>
      <c r="WYE37" s="84"/>
      <c r="WYF37" s="84"/>
      <c r="WYG37" s="84"/>
      <c r="WYH37" s="84"/>
      <c r="WYI37" s="84"/>
      <c r="WYJ37" s="84"/>
      <c r="WYK37" s="84"/>
      <c r="WYL37" s="84"/>
      <c r="WYM37" s="84"/>
      <c r="WYN37" s="84"/>
      <c r="WYO37" s="84"/>
      <c r="WYP37" s="84"/>
      <c r="WYQ37" s="84"/>
      <c r="WYR37" s="84"/>
      <c r="WYS37" s="84"/>
      <c r="WYT37" s="84"/>
      <c r="WYU37" s="84"/>
      <c r="WYV37" s="84"/>
      <c r="WYW37" s="84"/>
      <c r="WYX37" s="84"/>
      <c r="WYY37" s="84"/>
      <c r="WYZ37" s="84"/>
      <c r="WZA37" s="84"/>
      <c r="WZB37" s="84"/>
      <c r="WZC37" s="84"/>
      <c r="WZD37" s="84"/>
      <c r="WZE37" s="84"/>
      <c r="WZF37" s="84"/>
      <c r="WZG37" s="84"/>
      <c r="WZH37" s="84"/>
      <c r="WZI37" s="84"/>
      <c r="WZJ37" s="84"/>
      <c r="WZK37" s="84"/>
      <c r="WZL37" s="84"/>
      <c r="WZM37" s="84"/>
      <c r="WZN37" s="84"/>
      <c r="WZO37" s="84"/>
      <c r="WZP37" s="84"/>
      <c r="WZQ37" s="84"/>
      <c r="WZR37" s="84"/>
      <c r="WZS37" s="84"/>
      <c r="WZT37" s="84"/>
      <c r="WZU37" s="84"/>
      <c r="WZV37" s="84"/>
      <c r="WZW37" s="84"/>
      <c r="WZX37" s="84"/>
      <c r="WZY37" s="84"/>
      <c r="WZZ37" s="84"/>
      <c r="XAA37" s="84"/>
      <c r="XAB37" s="84"/>
      <c r="XAC37" s="84"/>
      <c r="XAD37" s="84"/>
      <c r="XAE37" s="84"/>
      <c r="XAF37" s="84"/>
      <c r="XAG37" s="84"/>
      <c r="XAH37" s="84"/>
      <c r="XAI37" s="84"/>
      <c r="XAJ37" s="84"/>
      <c r="XAK37" s="84"/>
      <c r="XAL37" s="84"/>
      <c r="XAM37" s="84"/>
      <c r="XAN37" s="84"/>
      <c r="XAO37" s="84"/>
      <c r="XAP37" s="84"/>
      <c r="XAQ37" s="84"/>
      <c r="XAR37" s="84"/>
      <c r="XAS37" s="84"/>
      <c r="XAT37" s="84"/>
      <c r="XAU37" s="84"/>
      <c r="XAV37" s="84"/>
      <c r="XAW37" s="84"/>
      <c r="XAX37" s="84"/>
      <c r="XAY37" s="84"/>
      <c r="XAZ37" s="84"/>
      <c r="XBA37" s="84"/>
      <c r="XBB37" s="84"/>
      <c r="XBC37" s="84"/>
      <c r="XBD37" s="84"/>
      <c r="XBE37" s="84"/>
      <c r="XBF37" s="84"/>
      <c r="XBG37" s="84"/>
      <c r="XBH37" s="84"/>
      <c r="XBI37" s="84"/>
      <c r="XBJ37" s="84"/>
      <c r="XBK37" s="84"/>
      <c r="XBL37" s="84"/>
      <c r="XBM37" s="84"/>
      <c r="XBN37" s="84"/>
      <c r="XBO37" s="84"/>
      <c r="XBP37" s="84"/>
      <c r="XBQ37" s="84"/>
      <c r="XBR37" s="84"/>
      <c r="XBS37" s="84"/>
      <c r="XBT37" s="84"/>
      <c r="XBU37" s="84"/>
      <c r="XBV37" s="84"/>
      <c r="XBW37" s="84"/>
      <c r="XBX37" s="84"/>
      <c r="XBY37" s="84"/>
      <c r="XBZ37" s="84"/>
      <c r="XCA37" s="84"/>
      <c r="XCB37" s="84"/>
      <c r="XCC37" s="84"/>
      <c r="XCD37" s="84"/>
      <c r="XCE37" s="84"/>
      <c r="XCF37" s="84"/>
      <c r="XCG37" s="84"/>
      <c r="XCH37" s="84"/>
      <c r="XCI37" s="84"/>
      <c r="XCJ37" s="84"/>
      <c r="XCK37" s="84"/>
      <c r="XCL37" s="84"/>
      <c r="XCM37" s="84"/>
      <c r="XCN37" s="84"/>
      <c r="XCO37" s="84"/>
      <c r="XCP37" s="84"/>
      <c r="XCQ37" s="84"/>
      <c r="XCR37" s="84"/>
      <c r="XCS37" s="84"/>
      <c r="XCT37" s="84"/>
      <c r="XCU37" s="84"/>
      <c r="XCV37" s="84"/>
      <c r="XCW37" s="84"/>
      <c r="XCX37" s="84"/>
      <c r="XCY37" s="84"/>
      <c r="XCZ37" s="84"/>
      <c r="XDA37" s="84"/>
      <c r="XDB37" s="84"/>
      <c r="XDC37" s="84"/>
      <c r="XDD37" s="84"/>
      <c r="XDE37" s="84"/>
      <c r="XDF37" s="84"/>
      <c r="XDG37" s="84"/>
      <c r="XDH37" s="84"/>
      <c r="XDI37" s="84"/>
      <c r="XDJ37" s="84"/>
      <c r="XDK37" s="84"/>
      <c r="XDL37" s="84"/>
      <c r="XDM37" s="84"/>
      <c r="XDN37" s="84"/>
      <c r="XDO37" s="84"/>
      <c r="XDP37" s="84"/>
      <c r="XDQ37" s="84"/>
      <c r="XDR37" s="84"/>
      <c r="XDS37" s="84"/>
      <c r="XDT37" s="84"/>
      <c r="XDU37" s="84"/>
      <c r="XDV37" s="84"/>
      <c r="XDW37" s="84"/>
      <c r="XDX37" s="84"/>
      <c r="XDY37" s="84"/>
      <c r="XDZ37" s="84"/>
      <c r="XEA37" s="84"/>
      <c r="XEB37" s="84"/>
      <c r="XEC37" s="84"/>
      <c r="XED37" s="84"/>
      <c r="XEE37" s="84"/>
      <c r="XEF37" s="84"/>
      <c r="XEG37" s="84"/>
      <c r="XEH37" s="84"/>
      <c r="XEI37" s="84"/>
      <c r="XEJ37" s="84"/>
      <c r="XEK37" s="84"/>
      <c r="XEL37" s="84"/>
      <c r="XEM37" s="84"/>
      <c r="XEN37" s="84"/>
      <c r="XEO37" s="84"/>
      <c r="XEP37" s="84"/>
      <c r="XEQ37" s="84"/>
      <c r="XER37" s="84"/>
      <c r="XES37" s="84"/>
      <c r="XET37" s="84"/>
      <c r="XEU37" s="84"/>
      <c r="XEV37" s="84"/>
      <c r="XEW37" s="84"/>
      <c r="XEX37" s="84"/>
    </row>
    <row r="38" spans="1:16378" ht="21" hidden="1" x14ac:dyDescent="0.35">
      <c r="B38" s="203" t="s">
        <v>263</v>
      </c>
      <c r="C38" s="116"/>
      <c r="D38" s="116"/>
      <c r="E38" s="116"/>
      <c r="F38" s="117"/>
      <c r="G38" s="7"/>
      <c r="H38" s="89"/>
      <c r="I38" s="89"/>
      <c r="J38" s="105"/>
      <c r="K38" s="105"/>
      <c r="L38" s="105"/>
      <c r="M38" s="105"/>
      <c r="N38" s="219"/>
      <c r="O38" s="99" t="s">
        <v>148</v>
      </c>
      <c r="P38" s="105"/>
      <c r="Q38" s="105"/>
      <c r="R38" s="105"/>
      <c r="S38" s="105"/>
      <c r="T38" s="105"/>
      <c r="U38" s="105"/>
      <c r="AQ38" s="261"/>
    </row>
    <row r="39" spans="1:16378" ht="21.75" hidden="1" thickBot="1" x14ac:dyDescent="0.4">
      <c r="B39" s="10" t="s">
        <v>35</v>
      </c>
      <c r="C39" s="116"/>
      <c r="D39" s="116"/>
      <c r="E39" s="116"/>
      <c r="F39" s="117"/>
      <c r="G39" s="7"/>
      <c r="H39" s="89"/>
      <c r="I39" s="89"/>
      <c r="J39" s="105"/>
      <c r="K39" s="105"/>
      <c r="L39" s="105"/>
      <c r="M39" s="105"/>
      <c r="N39" s="219"/>
      <c r="O39" s="141" t="s">
        <v>240</v>
      </c>
      <c r="P39" s="105"/>
      <c r="Q39" s="105"/>
      <c r="R39" s="105"/>
      <c r="S39" s="105"/>
      <c r="T39" s="105"/>
      <c r="U39" s="105"/>
      <c r="AQ39" s="261"/>
    </row>
    <row r="40" spans="1:16378" ht="12.75" hidden="1" customHeight="1" x14ac:dyDescent="0.15">
      <c r="B40" s="326" t="s">
        <v>6</v>
      </c>
      <c r="C40" s="329" t="s">
        <v>2</v>
      </c>
      <c r="D40" s="329" t="s">
        <v>0</v>
      </c>
      <c r="E40" s="329" t="s">
        <v>1</v>
      </c>
      <c r="F40" s="329" t="s">
        <v>233</v>
      </c>
      <c r="G40" s="332" t="s">
        <v>239</v>
      </c>
      <c r="H40" s="324">
        <f t="shared" ref="H40:H53" si="35">X4</f>
        <v>10</v>
      </c>
      <c r="I40" s="325"/>
      <c r="J40" s="335">
        <f t="shared" ref="J40:J53" si="36">Z4</f>
        <v>11</v>
      </c>
      <c r="K40" s="336"/>
      <c r="L40" s="343">
        <f t="shared" ref="L40:L53" si="37">AB4</f>
        <v>12</v>
      </c>
      <c r="M40" s="336"/>
      <c r="N40" s="335">
        <f t="shared" ref="N40:N53" si="38">AD4</f>
        <v>13</v>
      </c>
      <c r="O40" s="336"/>
      <c r="P40" s="343">
        <f t="shared" ref="P40:P53" si="39">AF4</f>
        <v>14</v>
      </c>
      <c r="Q40" s="336"/>
      <c r="R40" s="335">
        <f t="shared" ref="R40:R53" si="40">AH4</f>
        <v>15</v>
      </c>
      <c r="S40" s="336"/>
      <c r="T40" s="341" t="s">
        <v>401</v>
      </c>
      <c r="AQ40" s="261"/>
    </row>
    <row r="41" spans="1:16378" ht="11.25" hidden="1" customHeight="1" x14ac:dyDescent="0.2">
      <c r="B41" s="327"/>
      <c r="C41" s="330"/>
      <c r="D41" s="330"/>
      <c r="E41" s="330"/>
      <c r="F41" s="330"/>
      <c r="G41" s="333"/>
      <c r="H41" s="148" t="str">
        <f t="shared" si="35"/>
        <v>Distance</v>
      </c>
      <c r="I41" s="149" t="str">
        <f t="shared" ref="I41:I53" si="41">Y5</f>
        <v>Target Time</v>
      </c>
      <c r="J41" s="221" t="str">
        <f t="shared" si="36"/>
        <v>Distance</v>
      </c>
      <c r="K41" s="222" t="str">
        <f t="shared" ref="K41:K53" si="42">AA5</f>
        <v>Target Time</v>
      </c>
      <c r="L41" s="221" t="str">
        <f t="shared" si="37"/>
        <v>Distance</v>
      </c>
      <c r="M41" s="222" t="str">
        <f t="shared" ref="M41:M53" si="43">AC5</f>
        <v>Target Time</v>
      </c>
      <c r="N41" s="221" t="str">
        <f t="shared" si="38"/>
        <v>Distance</v>
      </c>
      <c r="O41" s="222" t="str">
        <f t="shared" ref="O41:O53" si="44">AE5</f>
        <v>Target Time</v>
      </c>
      <c r="P41" s="221" t="str">
        <f t="shared" si="39"/>
        <v>Distance</v>
      </c>
      <c r="Q41" s="222" t="str">
        <f t="shared" ref="Q41:Q53" si="45">AG5</f>
        <v>Target Time</v>
      </c>
      <c r="R41" s="221" t="str">
        <f t="shared" si="40"/>
        <v>Distance</v>
      </c>
      <c r="S41" s="222" t="str">
        <f t="shared" ref="S41:S53" si="46">AI5</f>
        <v>Target Time</v>
      </c>
      <c r="T41" s="342"/>
      <c r="AQ41" s="261"/>
    </row>
    <row r="42" spans="1:16378" ht="12" hidden="1" customHeight="1" x14ac:dyDescent="0.2">
      <c r="B42" s="327"/>
      <c r="C42" s="330"/>
      <c r="D42" s="330"/>
      <c r="E42" s="330"/>
      <c r="F42" s="330"/>
      <c r="G42" s="333"/>
      <c r="H42" s="150">
        <f t="shared" si="35"/>
        <v>8.4</v>
      </c>
      <c r="I42" s="151">
        <f t="shared" si="41"/>
        <v>4.1176470588235297E-3</v>
      </c>
      <c r="J42" s="224">
        <f t="shared" si="36"/>
        <v>9.7349999999999994</v>
      </c>
      <c r="K42" s="225">
        <f t="shared" si="42"/>
        <v>4.5069444444444445E-3</v>
      </c>
      <c r="L42" s="224">
        <f t="shared" si="37"/>
        <v>9.4</v>
      </c>
      <c r="M42" s="225">
        <f t="shared" si="43"/>
        <v>4.6078431372549022E-3</v>
      </c>
      <c r="N42" s="224">
        <f t="shared" si="38"/>
        <v>8.1999999999999993</v>
      </c>
      <c r="O42" s="225">
        <f t="shared" si="44"/>
        <v>4.7453703703703694E-3</v>
      </c>
      <c r="P42" s="224">
        <f t="shared" si="39"/>
        <v>16.3</v>
      </c>
      <c r="Q42" s="225">
        <f t="shared" si="45"/>
        <v>9.7023809523809536E-3</v>
      </c>
      <c r="R42" s="224">
        <f t="shared" si="40"/>
        <v>17</v>
      </c>
      <c r="S42" s="225">
        <f t="shared" si="46"/>
        <v>8.3333333333333332E-3</v>
      </c>
      <c r="T42" s="342"/>
      <c r="AQ42" s="261"/>
    </row>
    <row r="43" spans="1:16378" ht="12" hidden="1" customHeight="1" thickBot="1" x14ac:dyDescent="0.25">
      <c r="B43" s="328"/>
      <c r="C43" s="331"/>
      <c r="D43" s="331"/>
      <c r="E43" s="331"/>
      <c r="F43" s="331"/>
      <c r="G43" s="334"/>
      <c r="H43" s="206" t="str">
        <f t="shared" si="35"/>
        <v>Penalties</v>
      </c>
      <c r="I43" s="205" t="str">
        <f t="shared" si="41"/>
        <v>Actual Time</v>
      </c>
      <c r="J43" s="227" t="str">
        <f t="shared" si="36"/>
        <v>Penalties</v>
      </c>
      <c r="K43" s="228" t="str">
        <f t="shared" si="42"/>
        <v>Actual Time</v>
      </c>
      <c r="L43" s="227" t="str">
        <f t="shared" si="37"/>
        <v>Penalties</v>
      </c>
      <c r="M43" s="228" t="str">
        <f t="shared" si="43"/>
        <v>Actual Time</v>
      </c>
      <c r="N43" s="227" t="str">
        <f t="shared" si="38"/>
        <v>Penalties</v>
      </c>
      <c r="O43" s="228" t="str">
        <f t="shared" si="44"/>
        <v>Actual Time</v>
      </c>
      <c r="P43" s="227" t="str">
        <f t="shared" si="39"/>
        <v>Penalties</v>
      </c>
      <c r="Q43" s="228" t="str">
        <f t="shared" si="45"/>
        <v>Actual Time</v>
      </c>
      <c r="R43" s="227" t="str">
        <f t="shared" si="40"/>
        <v>Penalties</v>
      </c>
      <c r="S43" s="228" t="str">
        <f t="shared" si="46"/>
        <v>Actual Time</v>
      </c>
      <c r="T43" s="342"/>
      <c r="AQ43" s="261" t="s">
        <v>388</v>
      </c>
      <c r="AR43" s="84">
        <v>10</v>
      </c>
      <c r="AS43" s="84">
        <v>11</v>
      </c>
      <c r="AT43" s="84">
        <v>12</v>
      </c>
      <c r="AU43" s="84">
        <v>13</v>
      </c>
      <c r="AV43" s="84">
        <v>14</v>
      </c>
      <c r="AW43" s="84">
        <v>15</v>
      </c>
    </row>
    <row r="44" spans="1:16378" ht="15" hidden="1" x14ac:dyDescent="0.25">
      <c r="B44" s="118">
        <v>1</v>
      </c>
      <c r="C44" s="145" t="str">
        <f t="shared" ref="C44:F53" si="47">C8</f>
        <v/>
      </c>
      <c r="D44" s="129" t="str">
        <f t="shared" si="47"/>
        <v/>
      </c>
      <c r="E44" s="129" t="str">
        <f t="shared" si="47"/>
        <v/>
      </c>
      <c r="F44" s="129" t="str">
        <f t="shared" si="47"/>
        <v/>
      </c>
      <c r="G44" s="207" t="str">
        <f t="shared" ref="G44:G53" si="48">IF(C44="","",N26)</f>
        <v/>
      </c>
      <c r="H44" s="155" t="str">
        <f t="shared" si="35"/>
        <v/>
      </c>
      <c r="I44" s="156" t="str">
        <f t="shared" si="41"/>
        <v/>
      </c>
      <c r="J44" s="233" t="str">
        <f t="shared" si="36"/>
        <v/>
      </c>
      <c r="K44" s="156" t="str">
        <f t="shared" si="42"/>
        <v/>
      </c>
      <c r="L44" s="233" t="str">
        <f t="shared" si="37"/>
        <v/>
      </c>
      <c r="M44" s="156" t="str">
        <f t="shared" si="43"/>
        <v/>
      </c>
      <c r="N44" s="233" t="str">
        <f t="shared" si="38"/>
        <v/>
      </c>
      <c r="O44" s="156" t="str">
        <f t="shared" si="44"/>
        <v/>
      </c>
      <c r="P44" s="233" t="str">
        <f t="shared" si="39"/>
        <v/>
      </c>
      <c r="Q44" s="156" t="str">
        <f t="shared" si="45"/>
        <v/>
      </c>
      <c r="R44" s="233" t="str">
        <f t="shared" si="40"/>
        <v/>
      </c>
      <c r="S44" s="156" t="str">
        <f t="shared" si="46"/>
        <v/>
      </c>
      <c r="T44" s="259" t="str">
        <f>IF(C8="","",G44+AQ44)</f>
        <v/>
      </c>
      <c r="AQ44" s="267">
        <f>SUM(AR44:AW44)</f>
        <v>0</v>
      </c>
      <c r="AR44" s="266" t="str">
        <f>H44</f>
        <v/>
      </c>
      <c r="AS44" s="266" t="str">
        <f>J44</f>
        <v/>
      </c>
      <c r="AT44" s="266" t="str">
        <f>L44</f>
        <v/>
      </c>
      <c r="AU44" s="266" t="str">
        <f>N44</f>
        <v/>
      </c>
      <c r="AV44" s="266" t="str">
        <f>P44</f>
        <v/>
      </c>
      <c r="AW44" s="266" t="str">
        <f>R44</f>
        <v/>
      </c>
    </row>
    <row r="45" spans="1:16378" ht="15" hidden="1" x14ac:dyDescent="0.25">
      <c r="B45" s="85">
        <v>2</v>
      </c>
      <c r="C45" s="145" t="str">
        <f t="shared" si="47"/>
        <v/>
      </c>
      <c r="D45" s="129" t="str">
        <f t="shared" si="47"/>
        <v/>
      </c>
      <c r="E45" s="129" t="str">
        <f t="shared" si="47"/>
        <v/>
      </c>
      <c r="F45" s="129" t="str">
        <f t="shared" si="47"/>
        <v/>
      </c>
      <c r="G45" s="207" t="str">
        <f t="shared" si="48"/>
        <v/>
      </c>
      <c r="H45" s="152" t="str">
        <f t="shared" si="35"/>
        <v/>
      </c>
      <c r="I45" s="115" t="str">
        <f t="shared" si="41"/>
        <v/>
      </c>
      <c r="J45" s="237" t="str">
        <f t="shared" si="36"/>
        <v/>
      </c>
      <c r="K45" s="115" t="str">
        <f t="shared" si="42"/>
        <v/>
      </c>
      <c r="L45" s="237" t="str">
        <f t="shared" si="37"/>
        <v/>
      </c>
      <c r="M45" s="115" t="str">
        <f t="shared" si="43"/>
        <v/>
      </c>
      <c r="N45" s="237" t="str">
        <f t="shared" si="38"/>
        <v/>
      </c>
      <c r="O45" s="115" t="str">
        <f t="shared" si="44"/>
        <v/>
      </c>
      <c r="P45" s="237" t="str">
        <f t="shared" si="39"/>
        <v/>
      </c>
      <c r="Q45" s="115" t="str">
        <f t="shared" si="45"/>
        <v/>
      </c>
      <c r="R45" s="237" t="str">
        <f t="shared" si="40"/>
        <v/>
      </c>
      <c r="S45" s="115" t="str">
        <f t="shared" si="46"/>
        <v/>
      </c>
      <c r="T45" s="259" t="str">
        <f>IF(C9="","",G45+AQ45)</f>
        <v/>
      </c>
      <c r="AQ45" s="267">
        <f t="shared" ref="AQ45:AQ53" si="49">SUM(AR45:AW45)</f>
        <v>0</v>
      </c>
      <c r="AR45" s="266" t="str">
        <f t="shared" ref="AR45:AR53" si="50">H45</f>
        <v/>
      </c>
      <c r="AS45" s="266" t="str">
        <f t="shared" ref="AS45:AS53" si="51">J45</f>
        <v/>
      </c>
      <c r="AT45" s="266" t="str">
        <f t="shared" ref="AT45:AT53" si="52">L45</f>
        <v/>
      </c>
      <c r="AU45" s="266" t="str">
        <f t="shared" ref="AU45:AU53" si="53">N45</f>
        <v/>
      </c>
      <c r="AV45" s="266" t="str">
        <f t="shared" ref="AV45:AV53" si="54">P45</f>
        <v/>
      </c>
      <c r="AW45" s="266" t="str">
        <f t="shared" ref="AW45:AW53" si="55">R45</f>
        <v/>
      </c>
    </row>
    <row r="46" spans="1:16378" ht="15" hidden="1" x14ac:dyDescent="0.25">
      <c r="B46" s="85">
        <v>3</v>
      </c>
      <c r="C46" s="145" t="str">
        <f t="shared" si="47"/>
        <v/>
      </c>
      <c r="D46" s="129" t="str">
        <f t="shared" si="47"/>
        <v/>
      </c>
      <c r="E46" s="129" t="str">
        <f t="shared" si="47"/>
        <v/>
      </c>
      <c r="F46" s="129" t="str">
        <f t="shared" si="47"/>
        <v/>
      </c>
      <c r="G46" s="207" t="str">
        <f t="shared" si="48"/>
        <v/>
      </c>
      <c r="H46" s="152" t="str">
        <f t="shared" si="35"/>
        <v/>
      </c>
      <c r="I46" s="115" t="str">
        <f t="shared" si="41"/>
        <v/>
      </c>
      <c r="J46" s="237" t="str">
        <f t="shared" si="36"/>
        <v/>
      </c>
      <c r="K46" s="115" t="str">
        <f t="shared" si="42"/>
        <v/>
      </c>
      <c r="L46" s="237" t="str">
        <f t="shared" si="37"/>
        <v/>
      </c>
      <c r="M46" s="115" t="str">
        <f t="shared" si="43"/>
        <v/>
      </c>
      <c r="N46" s="237" t="str">
        <f t="shared" si="38"/>
        <v/>
      </c>
      <c r="O46" s="115" t="str">
        <f t="shared" si="44"/>
        <v/>
      </c>
      <c r="P46" s="237" t="str">
        <f t="shared" si="39"/>
        <v/>
      </c>
      <c r="Q46" s="115" t="str">
        <f t="shared" si="45"/>
        <v/>
      </c>
      <c r="R46" s="237" t="str">
        <f t="shared" si="40"/>
        <v/>
      </c>
      <c r="S46" s="115" t="str">
        <f t="shared" si="46"/>
        <v/>
      </c>
      <c r="T46" s="259" t="str">
        <f>IF(C10="","",G46+AQ46)</f>
        <v/>
      </c>
      <c r="AQ46" s="267">
        <f t="shared" si="49"/>
        <v>0</v>
      </c>
      <c r="AR46" s="266" t="str">
        <f t="shared" si="50"/>
        <v/>
      </c>
      <c r="AS46" s="266" t="str">
        <f t="shared" si="51"/>
        <v/>
      </c>
      <c r="AT46" s="266" t="str">
        <f t="shared" si="52"/>
        <v/>
      </c>
      <c r="AU46" s="266" t="str">
        <f t="shared" si="53"/>
        <v/>
      </c>
      <c r="AV46" s="266" t="str">
        <f t="shared" si="54"/>
        <v/>
      </c>
      <c r="AW46" s="266" t="str">
        <f t="shared" si="55"/>
        <v/>
      </c>
    </row>
    <row r="47" spans="1:16378" ht="15" hidden="1" x14ac:dyDescent="0.25">
      <c r="B47" s="85">
        <f>B11</f>
        <v>1</v>
      </c>
      <c r="C47" s="145" t="str">
        <f t="shared" si="47"/>
        <v>r31</v>
      </c>
      <c r="D47" s="129" t="str">
        <f t="shared" si="47"/>
        <v>Greg  Stout</v>
      </c>
      <c r="E47" s="129" t="str">
        <f t="shared" si="47"/>
        <v>Jonathan Oliver</v>
      </c>
      <c r="F47" s="129" t="str">
        <f t="shared" si="47"/>
        <v>Audi S3</v>
      </c>
      <c r="G47" s="207" t="str">
        <f t="shared" si="48"/>
        <v/>
      </c>
      <c r="H47" s="152" t="str">
        <f t="shared" si="35"/>
        <v/>
      </c>
      <c r="I47" s="115">
        <f t="shared" si="41"/>
        <v>0</v>
      </c>
      <c r="J47" s="237" t="str">
        <f t="shared" si="36"/>
        <v/>
      </c>
      <c r="K47" s="115">
        <f t="shared" si="42"/>
        <v>0</v>
      </c>
      <c r="L47" s="237" t="str">
        <f t="shared" si="37"/>
        <v/>
      </c>
      <c r="M47" s="115">
        <f t="shared" si="43"/>
        <v>0</v>
      </c>
      <c r="N47" s="237" t="str">
        <f t="shared" si="38"/>
        <v/>
      </c>
      <c r="O47" s="115">
        <f t="shared" si="44"/>
        <v>0</v>
      </c>
      <c r="P47" s="237" t="str">
        <f t="shared" si="39"/>
        <v/>
      </c>
      <c r="Q47" s="115">
        <f t="shared" si="45"/>
        <v>0</v>
      </c>
      <c r="R47" s="237" t="str">
        <f t="shared" si="40"/>
        <v/>
      </c>
      <c r="S47" s="115">
        <f t="shared" si="46"/>
        <v>0</v>
      </c>
      <c r="T47" s="259" t="e">
        <f>IF(C11="","",G47+AQ47)</f>
        <v>#VALUE!</v>
      </c>
      <c r="AQ47" s="267">
        <f t="shared" si="49"/>
        <v>0</v>
      </c>
      <c r="AR47" s="266" t="str">
        <f t="shared" si="50"/>
        <v/>
      </c>
      <c r="AS47" s="266" t="str">
        <f t="shared" si="51"/>
        <v/>
      </c>
      <c r="AT47" s="266" t="str">
        <f t="shared" si="52"/>
        <v/>
      </c>
      <c r="AU47" s="266" t="str">
        <f t="shared" si="53"/>
        <v/>
      </c>
      <c r="AV47" s="266" t="str">
        <f t="shared" si="54"/>
        <v/>
      </c>
      <c r="AW47" s="266" t="str">
        <f t="shared" si="55"/>
        <v/>
      </c>
    </row>
    <row r="48" spans="1:16378" ht="15" hidden="1" x14ac:dyDescent="0.25">
      <c r="B48" s="85">
        <f>B12</f>
        <v>2</v>
      </c>
      <c r="C48" s="145" t="str">
        <f t="shared" si="47"/>
        <v>r32</v>
      </c>
      <c r="D48" s="129" t="str">
        <f t="shared" si="47"/>
        <v>Chris Fitzgerald</v>
      </c>
      <c r="E48" s="129" t="str">
        <f t="shared" si="47"/>
        <v>Corey Bryant</v>
      </c>
      <c r="F48" s="129" t="str">
        <f t="shared" si="47"/>
        <v>1964 Mini Deluxe</v>
      </c>
      <c r="G48" s="207">
        <f t="shared" si="48"/>
        <v>0</v>
      </c>
      <c r="H48" s="152" t="str">
        <f t="shared" si="35"/>
        <v/>
      </c>
      <c r="I48" s="115">
        <f t="shared" si="41"/>
        <v>0</v>
      </c>
      <c r="J48" s="237" t="str">
        <f t="shared" si="36"/>
        <v/>
      </c>
      <c r="K48" s="115">
        <f t="shared" si="42"/>
        <v>0</v>
      </c>
      <c r="L48" s="237" t="str">
        <f t="shared" si="37"/>
        <v/>
      </c>
      <c r="M48" s="115">
        <f t="shared" si="43"/>
        <v>0</v>
      </c>
      <c r="N48" s="237" t="str">
        <f t="shared" si="38"/>
        <v/>
      </c>
      <c r="O48" s="115">
        <f t="shared" si="44"/>
        <v>0</v>
      </c>
      <c r="P48" s="237" t="str">
        <f t="shared" si="39"/>
        <v/>
      </c>
      <c r="Q48" s="115">
        <f t="shared" si="45"/>
        <v>0</v>
      </c>
      <c r="R48" s="237" t="str">
        <f t="shared" si="40"/>
        <v/>
      </c>
      <c r="S48" s="115">
        <f t="shared" si="46"/>
        <v>0</v>
      </c>
      <c r="T48" s="259">
        <f t="shared" ref="T48:T53" si="56">IF(C12="","",G48+AQ48)</f>
        <v>0</v>
      </c>
      <c r="AQ48" s="267">
        <f t="shared" si="49"/>
        <v>0</v>
      </c>
      <c r="AR48" s="266" t="str">
        <f t="shared" si="50"/>
        <v/>
      </c>
      <c r="AS48" s="266" t="str">
        <f t="shared" si="51"/>
        <v/>
      </c>
      <c r="AT48" s="266" t="str">
        <f t="shared" si="52"/>
        <v/>
      </c>
      <c r="AU48" s="266" t="str">
        <f t="shared" si="53"/>
        <v/>
      </c>
      <c r="AV48" s="266" t="str">
        <f t="shared" si="54"/>
        <v/>
      </c>
      <c r="AW48" s="266" t="str">
        <f t="shared" si="55"/>
        <v/>
      </c>
    </row>
    <row r="49" spans="2:49" ht="15" hidden="1" x14ac:dyDescent="0.25">
      <c r="B49" s="85">
        <v>6</v>
      </c>
      <c r="C49" s="145" t="str">
        <f t="shared" si="47"/>
        <v/>
      </c>
      <c r="D49" s="129" t="str">
        <f t="shared" si="47"/>
        <v/>
      </c>
      <c r="E49" s="129" t="str">
        <f t="shared" si="47"/>
        <v/>
      </c>
      <c r="F49" s="129" t="str">
        <f t="shared" si="47"/>
        <v/>
      </c>
      <c r="G49" s="207" t="str">
        <f t="shared" si="48"/>
        <v/>
      </c>
      <c r="H49" s="152" t="str">
        <f t="shared" si="35"/>
        <v/>
      </c>
      <c r="I49" s="115" t="str">
        <f t="shared" si="41"/>
        <v/>
      </c>
      <c r="J49" s="237" t="str">
        <f t="shared" si="36"/>
        <v/>
      </c>
      <c r="K49" s="115" t="str">
        <f t="shared" si="42"/>
        <v/>
      </c>
      <c r="L49" s="237" t="str">
        <f t="shared" si="37"/>
        <v/>
      </c>
      <c r="M49" s="115" t="str">
        <f t="shared" si="43"/>
        <v/>
      </c>
      <c r="N49" s="237" t="str">
        <f t="shared" si="38"/>
        <v/>
      </c>
      <c r="O49" s="115" t="str">
        <f t="shared" si="44"/>
        <v/>
      </c>
      <c r="P49" s="237" t="str">
        <f t="shared" si="39"/>
        <v/>
      </c>
      <c r="Q49" s="115" t="str">
        <f t="shared" si="45"/>
        <v/>
      </c>
      <c r="R49" s="237" t="str">
        <f t="shared" si="40"/>
        <v/>
      </c>
      <c r="S49" s="115" t="str">
        <f t="shared" si="46"/>
        <v/>
      </c>
      <c r="T49" s="259" t="str">
        <f t="shared" si="56"/>
        <v/>
      </c>
      <c r="AQ49" s="267">
        <f t="shared" si="49"/>
        <v>0</v>
      </c>
      <c r="AR49" s="266" t="str">
        <f t="shared" si="50"/>
        <v/>
      </c>
      <c r="AS49" s="266" t="str">
        <f t="shared" si="51"/>
        <v/>
      </c>
      <c r="AT49" s="266" t="str">
        <f t="shared" si="52"/>
        <v/>
      </c>
      <c r="AU49" s="266" t="str">
        <f t="shared" si="53"/>
        <v/>
      </c>
      <c r="AV49" s="266" t="str">
        <f t="shared" si="54"/>
        <v/>
      </c>
      <c r="AW49" s="266" t="str">
        <f t="shared" si="55"/>
        <v/>
      </c>
    </row>
    <row r="50" spans="2:49" ht="15" hidden="1" x14ac:dyDescent="0.25">
      <c r="B50" s="85">
        <v>7</v>
      </c>
      <c r="C50" s="145" t="str">
        <f t="shared" si="47"/>
        <v/>
      </c>
      <c r="D50" s="129" t="str">
        <f t="shared" si="47"/>
        <v/>
      </c>
      <c r="E50" s="129" t="str">
        <f t="shared" si="47"/>
        <v/>
      </c>
      <c r="F50" s="129" t="str">
        <f t="shared" si="47"/>
        <v/>
      </c>
      <c r="G50" s="207" t="str">
        <f t="shared" si="48"/>
        <v/>
      </c>
      <c r="H50" s="152" t="str">
        <f t="shared" si="35"/>
        <v/>
      </c>
      <c r="I50" s="115" t="str">
        <f t="shared" si="41"/>
        <v/>
      </c>
      <c r="J50" s="237" t="str">
        <f t="shared" si="36"/>
        <v/>
      </c>
      <c r="K50" s="115" t="str">
        <f t="shared" si="42"/>
        <v/>
      </c>
      <c r="L50" s="237" t="str">
        <f t="shared" si="37"/>
        <v/>
      </c>
      <c r="M50" s="115" t="str">
        <f t="shared" si="43"/>
        <v/>
      </c>
      <c r="N50" s="237" t="str">
        <f t="shared" si="38"/>
        <v/>
      </c>
      <c r="O50" s="115" t="str">
        <f t="shared" si="44"/>
        <v/>
      </c>
      <c r="P50" s="237" t="str">
        <f t="shared" si="39"/>
        <v/>
      </c>
      <c r="Q50" s="115" t="str">
        <f t="shared" si="45"/>
        <v/>
      </c>
      <c r="R50" s="237" t="str">
        <f t="shared" si="40"/>
        <v/>
      </c>
      <c r="S50" s="115" t="str">
        <f t="shared" si="46"/>
        <v/>
      </c>
      <c r="T50" s="259" t="str">
        <f t="shared" si="56"/>
        <v/>
      </c>
      <c r="AQ50" s="267">
        <f t="shared" si="49"/>
        <v>0</v>
      </c>
      <c r="AR50" s="266" t="str">
        <f t="shared" si="50"/>
        <v/>
      </c>
      <c r="AS50" s="266" t="str">
        <f t="shared" si="51"/>
        <v/>
      </c>
      <c r="AT50" s="266" t="str">
        <f t="shared" si="52"/>
        <v/>
      </c>
      <c r="AU50" s="266" t="str">
        <f t="shared" si="53"/>
        <v/>
      </c>
      <c r="AV50" s="266" t="str">
        <f t="shared" si="54"/>
        <v/>
      </c>
      <c r="AW50" s="266" t="str">
        <f t="shared" si="55"/>
        <v/>
      </c>
    </row>
    <row r="51" spans="2:49" ht="15" hidden="1" x14ac:dyDescent="0.25">
      <c r="B51" s="85">
        <v>8</v>
      </c>
      <c r="C51" s="145" t="str">
        <f t="shared" si="47"/>
        <v/>
      </c>
      <c r="D51" s="129" t="str">
        <f t="shared" si="47"/>
        <v/>
      </c>
      <c r="E51" s="129" t="str">
        <f t="shared" si="47"/>
        <v/>
      </c>
      <c r="F51" s="129" t="str">
        <f t="shared" si="47"/>
        <v/>
      </c>
      <c r="G51" s="207" t="str">
        <f t="shared" si="48"/>
        <v/>
      </c>
      <c r="H51" s="152" t="str">
        <f t="shared" si="35"/>
        <v/>
      </c>
      <c r="I51" s="115" t="str">
        <f t="shared" si="41"/>
        <v/>
      </c>
      <c r="J51" s="237" t="str">
        <f t="shared" si="36"/>
        <v/>
      </c>
      <c r="K51" s="115" t="str">
        <f t="shared" si="42"/>
        <v/>
      </c>
      <c r="L51" s="237" t="str">
        <f t="shared" si="37"/>
        <v/>
      </c>
      <c r="M51" s="115" t="str">
        <f t="shared" si="43"/>
        <v/>
      </c>
      <c r="N51" s="237" t="str">
        <f t="shared" si="38"/>
        <v/>
      </c>
      <c r="O51" s="115" t="str">
        <f t="shared" si="44"/>
        <v/>
      </c>
      <c r="P51" s="237" t="str">
        <f t="shared" si="39"/>
        <v/>
      </c>
      <c r="Q51" s="115" t="str">
        <f t="shared" si="45"/>
        <v/>
      </c>
      <c r="R51" s="237" t="str">
        <f t="shared" si="40"/>
        <v/>
      </c>
      <c r="S51" s="115" t="str">
        <f t="shared" si="46"/>
        <v/>
      </c>
      <c r="T51" s="259" t="str">
        <f t="shared" si="56"/>
        <v/>
      </c>
      <c r="AQ51" s="267">
        <f t="shared" si="49"/>
        <v>0</v>
      </c>
      <c r="AR51" s="266" t="str">
        <f t="shared" si="50"/>
        <v/>
      </c>
      <c r="AS51" s="266" t="str">
        <f t="shared" si="51"/>
        <v/>
      </c>
      <c r="AT51" s="266" t="str">
        <f t="shared" si="52"/>
        <v/>
      </c>
      <c r="AU51" s="266" t="str">
        <f t="shared" si="53"/>
        <v/>
      </c>
      <c r="AV51" s="266" t="str">
        <f t="shared" si="54"/>
        <v/>
      </c>
      <c r="AW51" s="266" t="str">
        <f t="shared" si="55"/>
        <v/>
      </c>
    </row>
    <row r="52" spans="2:49" ht="15" hidden="1" x14ac:dyDescent="0.25">
      <c r="B52" s="85">
        <v>9</v>
      </c>
      <c r="C52" s="145" t="str">
        <f t="shared" si="47"/>
        <v/>
      </c>
      <c r="D52" s="129" t="str">
        <f t="shared" si="47"/>
        <v/>
      </c>
      <c r="E52" s="129" t="str">
        <f t="shared" si="47"/>
        <v/>
      </c>
      <c r="F52" s="129" t="str">
        <f t="shared" si="47"/>
        <v/>
      </c>
      <c r="G52" s="207" t="str">
        <f t="shared" si="48"/>
        <v/>
      </c>
      <c r="H52" s="152" t="str">
        <f t="shared" si="35"/>
        <v/>
      </c>
      <c r="I52" s="115" t="str">
        <f t="shared" si="41"/>
        <v/>
      </c>
      <c r="J52" s="237" t="str">
        <f t="shared" si="36"/>
        <v/>
      </c>
      <c r="K52" s="115" t="str">
        <f t="shared" si="42"/>
        <v/>
      </c>
      <c r="L52" s="237" t="str">
        <f t="shared" si="37"/>
        <v/>
      </c>
      <c r="M52" s="115" t="str">
        <f t="shared" si="43"/>
        <v/>
      </c>
      <c r="N52" s="237" t="str">
        <f t="shared" si="38"/>
        <v/>
      </c>
      <c r="O52" s="115" t="str">
        <f t="shared" si="44"/>
        <v/>
      </c>
      <c r="P52" s="237" t="str">
        <f t="shared" si="39"/>
        <v/>
      </c>
      <c r="Q52" s="115" t="str">
        <f t="shared" si="45"/>
        <v/>
      </c>
      <c r="R52" s="237" t="str">
        <f t="shared" si="40"/>
        <v/>
      </c>
      <c r="S52" s="115" t="str">
        <f t="shared" si="46"/>
        <v/>
      </c>
      <c r="T52" s="259" t="str">
        <f t="shared" si="56"/>
        <v/>
      </c>
      <c r="AQ52" s="267">
        <f t="shared" si="49"/>
        <v>0</v>
      </c>
      <c r="AR52" s="266" t="str">
        <f t="shared" si="50"/>
        <v/>
      </c>
      <c r="AS52" s="266" t="str">
        <f t="shared" si="51"/>
        <v/>
      </c>
      <c r="AT52" s="266" t="str">
        <f t="shared" si="52"/>
        <v/>
      </c>
      <c r="AU52" s="266" t="str">
        <f t="shared" si="53"/>
        <v/>
      </c>
      <c r="AV52" s="266" t="str">
        <f t="shared" si="54"/>
        <v/>
      </c>
      <c r="AW52" s="266" t="str">
        <f t="shared" si="55"/>
        <v/>
      </c>
    </row>
    <row r="53" spans="2:49" ht="15.75" hidden="1" thickBot="1" x14ac:dyDescent="0.3">
      <c r="B53" s="85">
        <v>10</v>
      </c>
      <c r="C53" s="145" t="str">
        <f t="shared" si="47"/>
        <v/>
      </c>
      <c r="D53" s="129" t="str">
        <f t="shared" si="47"/>
        <v/>
      </c>
      <c r="E53" s="129" t="str">
        <f t="shared" si="47"/>
        <v/>
      </c>
      <c r="F53" s="129" t="str">
        <f t="shared" si="47"/>
        <v/>
      </c>
      <c r="G53" s="207" t="str">
        <f t="shared" si="48"/>
        <v/>
      </c>
      <c r="H53" s="153" t="str">
        <f t="shared" si="35"/>
        <v/>
      </c>
      <c r="I53" s="154" t="str">
        <f t="shared" si="41"/>
        <v/>
      </c>
      <c r="J53" s="238" t="str">
        <f t="shared" si="36"/>
        <v/>
      </c>
      <c r="K53" s="154" t="str">
        <f t="shared" si="42"/>
        <v/>
      </c>
      <c r="L53" s="238" t="str">
        <f t="shared" si="37"/>
        <v/>
      </c>
      <c r="M53" s="154" t="str">
        <f t="shared" si="43"/>
        <v/>
      </c>
      <c r="N53" s="238" t="str">
        <f t="shared" si="38"/>
        <v/>
      </c>
      <c r="O53" s="154" t="str">
        <f t="shared" si="44"/>
        <v/>
      </c>
      <c r="P53" s="238" t="str">
        <f t="shared" si="39"/>
        <v/>
      </c>
      <c r="Q53" s="154" t="str">
        <f t="shared" si="45"/>
        <v/>
      </c>
      <c r="R53" s="238" t="str">
        <f t="shared" si="40"/>
        <v/>
      </c>
      <c r="S53" s="154" t="str">
        <f t="shared" si="46"/>
        <v/>
      </c>
      <c r="T53" s="259" t="str">
        <f t="shared" si="56"/>
        <v/>
      </c>
      <c r="AQ53" s="267">
        <f t="shared" si="49"/>
        <v>0</v>
      </c>
      <c r="AR53" s="266" t="str">
        <f t="shared" si="50"/>
        <v/>
      </c>
      <c r="AS53" s="266" t="str">
        <f t="shared" si="51"/>
        <v/>
      </c>
      <c r="AT53" s="266" t="str">
        <f t="shared" si="52"/>
        <v/>
      </c>
      <c r="AU53" s="266" t="str">
        <f t="shared" si="53"/>
        <v/>
      </c>
      <c r="AV53" s="266" t="str">
        <f t="shared" si="54"/>
        <v/>
      </c>
      <c r="AW53" s="266" t="str">
        <f t="shared" si="55"/>
        <v/>
      </c>
    </row>
    <row r="54" spans="2:49" ht="15" x14ac:dyDescent="0.25">
      <c r="B54" s="132"/>
      <c r="C54" s="138"/>
      <c r="D54" s="139"/>
      <c r="E54" s="139"/>
      <c r="F54" s="139"/>
      <c r="G54" s="142"/>
      <c r="H54" s="140"/>
      <c r="I54" s="121"/>
      <c r="J54" s="239"/>
      <c r="K54" s="121"/>
      <c r="L54" s="239"/>
      <c r="M54" s="121"/>
      <c r="N54" s="239"/>
      <c r="O54" s="121"/>
      <c r="P54" s="239"/>
      <c r="Q54" s="121"/>
      <c r="R54" s="239"/>
      <c r="S54" s="121"/>
      <c r="T54" s="239"/>
      <c r="U54" s="121"/>
    </row>
    <row r="55" spans="2:49" ht="15" x14ac:dyDescent="0.25">
      <c r="B55" s="132"/>
      <c r="C55" s="138"/>
      <c r="D55" s="139"/>
      <c r="E55" s="139"/>
      <c r="F55" s="139"/>
      <c r="G55" s="142"/>
      <c r="H55" s="140"/>
      <c r="I55" s="121"/>
      <c r="J55" s="239"/>
      <c r="K55" s="121"/>
      <c r="L55" s="239"/>
      <c r="M55" s="121"/>
      <c r="N55" s="239"/>
      <c r="O55" s="121"/>
      <c r="P55" s="239"/>
      <c r="Q55" s="121"/>
      <c r="R55" s="239"/>
      <c r="S55" s="121"/>
      <c r="T55" s="239"/>
      <c r="U55" s="121"/>
    </row>
    <row r="56" spans="2:49" ht="15" x14ac:dyDescent="0.25">
      <c r="B56" s="132"/>
      <c r="C56" s="138"/>
      <c r="D56" s="139"/>
      <c r="E56" s="139"/>
      <c r="F56" s="139"/>
      <c r="G56" s="142"/>
      <c r="H56" s="140"/>
      <c r="I56" s="121"/>
      <c r="J56" s="99"/>
      <c r="K56" s="121"/>
      <c r="L56" s="239"/>
      <c r="M56" s="121"/>
      <c r="N56" s="239"/>
      <c r="O56" s="121"/>
      <c r="P56" s="239"/>
      <c r="Q56" s="121"/>
      <c r="R56" s="239"/>
      <c r="S56" s="121"/>
      <c r="T56" s="239"/>
      <c r="U56" s="121"/>
    </row>
    <row r="57" spans="2:49" ht="15" x14ac:dyDescent="0.25">
      <c r="B57" s="132"/>
      <c r="C57" s="138"/>
      <c r="D57" s="139"/>
      <c r="E57" s="139"/>
      <c r="F57" s="139"/>
      <c r="G57" s="142"/>
      <c r="H57" s="140"/>
      <c r="I57" s="121"/>
      <c r="J57" s="141"/>
      <c r="K57" s="121"/>
      <c r="L57" s="239"/>
      <c r="M57" s="121"/>
      <c r="N57" s="239"/>
      <c r="O57" s="121"/>
      <c r="P57" s="239"/>
      <c r="Q57" s="121"/>
      <c r="R57" s="239"/>
      <c r="S57" s="121"/>
      <c r="T57" s="239"/>
      <c r="U57" s="121"/>
    </row>
    <row r="58" spans="2:49" x14ac:dyDescent="0.15">
      <c r="G58" s="5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2:49" x14ac:dyDescent="0.15">
      <c r="G59" s="5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</sheetData>
  <sheetProtection autoFilter="0"/>
  <sortState ref="B11:AO12">
    <sortCondition ref="AO8:AO12"/>
  </sortState>
  <mergeCells count="48">
    <mergeCell ref="Z4:AA4"/>
    <mergeCell ref="P4:Q4"/>
    <mergeCell ref="V4:W4"/>
    <mergeCell ref="X4:Y4"/>
    <mergeCell ref="R4:S4"/>
    <mergeCell ref="T4:U4"/>
    <mergeCell ref="T40:T43"/>
    <mergeCell ref="G40:G43"/>
    <mergeCell ref="H40:I40"/>
    <mergeCell ref="J40:K40"/>
    <mergeCell ref="L40:M40"/>
    <mergeCell ref="N40:O40"/>
    <mergeCell ref="P40:Q40"/>
    <mergeCell ref="R40:S40"/>
    <mergeCell ref="B40:B43"/>
    <mergeCell ref="C40:C43"/>
    <mergeCell ref="D40:D43"/>
    <mergeCell ref="E40:E43"/>
    <mergeCell ref="F40:F43"/>
    <mergeCell ref="AO4:AO7"/>
    <mergeCell ref="B22:B25"/>
    <mergeCell ref="C22:C25"/>
    <mergeCell ref="D22:D25"/>
    <mergeCell ref="E22:E25"/>
    <mergeCell ref="F22:F25"/>
    <mergeCell ref="G22:G25"/>
    <mergeCell ref="AF4:AG4"/>
    <mergeCell ref="AH4:AI4"/>
    <mergeCell ref="AJ4:AK4"/>
    <mergeCell ref="AL4:AM4"/>
    <mergeCell ref="H22:I22"/>
    <mergeCell ref="J22:K22"/>
    <mergeCell ref="L22:M22"/>
    <mergeCell ref="AB4:AC4"/>
    <mergeCell ref="AD4:AE4"/>
    <mergeCell ref="N22:O22"/>
    <mergeCell ref="P22:Q22"/>
    <mergeCell ref="R22:S22"/>
    <mergeCell ref="B4:B7"/>
    <mergeCell ref="C4:C7"/>
    <mergeCell ref="D4:D7"/>
    <mergeCell ref="E4:E7"/>
    <mergeCell ref="F4:F7"/>
    <mergeCell ref="G4:G7"/>
    <mergeCell ref="H4:I4"/>
    <mergeCell ref="J4:K4"/>
    <mergeCell ref="L4:M4"/>
    <mergeCell ref="N4:O4"/>
  </mergeCells>
  <conditionalFormatting sqref="S19 U19:U32 I8:I21 K8:K21 M8:M21 Q8:Q21 O8:O21 AC8:AC32 AM8:AM32 AE8:AE32 W8:W32 AG8:AG32 AA8:AA32 AK8:AK32 Y8:Y32 AI8:AI32 U54:U57 M44:M57 O44:O57 Q44:Q57 K44:K57 I44:I57 S44:S57 O31:O32 Q31:Q32 S31:S32 M31:M35 K31:K35 I31:I35">
    <cfRule type="expression" dxfId="163" priority="208">
      <formula>I8&lt;#REF!</formula>
    </cfRule>
  </conditionalFormatting>
  <conditionalFormatting sqref="S8:S12 U8:U12">
    <cfRule type="expression" dxfId="162" priority="10">
      <formula>S8&lt;#REF!</formula>
    </cfRule>
  </conditionalFormatting>
  <conditionalFormatting sqref="I26:I30">
    <cfRule type="expression" dxfId="161" priority="6">
      <formula>I26&lt;#REF!</formula>
    </cfRule>
  </conditionalFormatting>
  <conditionalFormatting sqref="K26:K30">
    <cfRule type="expression" dxfId="160" priority="5">
      <formula>K26&lt;#REF!</formula>
    </cfRule>
  </conditionalFormatting>
  <conditionalFormatting sqref="M26:M30">
    <cfRule type="expression" dxfId="159" priority="4">
      <formula>M26&lt;#REF!</formula>
    </cfRule>
  </conditionalFormatting>
  <conditionalFormatting sqref="O26:O30">
    <cfRule type="expression" dxfId="158" priority="3">
      <formula>O26&lt;#REF!</formula>
    </cfRule>
  </conditionalFormatting>
  <conditionalFormatting sqref="Q26:Q30">
    <cfRule type="expression" dxfId="157" priority="2">
      <formula>Q26&lt;#REF!</formula>
    </cfRule>
  </conditionalFormatting>
  <conditionalFormatting sqref="S26:S30">
    <cfRule type="expression" dxfId="156" priority="1">
      <formula>S26&lt;#REF!</formula>
    </cfRule>
  </conditionalFormatting>
  <pageMargins left="0.19685039370078741" right="0.19685039370078741" top="0.23622047244094491" bottom="0.19685039370078741" header="0" footer="0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B050"/>
  </sheetPr>
  <dimension ref="A1:AJ147"/>
  <sheetViews>
    <sheetView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ColWidth="9.140625" defaultRowHeight="15" x14ac:dyDescent="0.25"/>
  <cols>
    <col min="1" max="1" width="14.42578125" customWidth="1"/>
    <col min="2" max="2" width="26.140625" customWidth="1"/>
    <col min="3" max="3" width="12.7109375" style="6" customWidth="1"/>
    <col min="4" max="22" width="12.7109375" customWidth="1"/>
    <col min="23" max="32" width="12.7109375" hidden="1" customWidth="1"/>
    <col min="33" max="33" width="10.7109375" hidden="1" customWidth="1"/>
    <col min="34" max="34" width="9.140625" hidden="1" customWidth="1"/>
    <col min="35" max="36" width="10.7109375" style="17" bestFit="1" customWidth="1"/>
    <col min="37" max="16384" width="9.140625" style="17"/>
  </cols>
  <sheetData>
    <row r="1" spans="1:35" ht="21" x14ac:dyDescent="0.35">
      <c r="A1" s="346" t="s">
        <v>432</v>
      </c>
      <c r="B1" s="346"/>
    </row>
    <row r="2" spans="1:35" ht="19.5" thickBot="1" x14ac:dyDescent="0.35">
      <c r="A2" s="94" t="s">
        <v>66</v>
      </c>
      <c r="B2" s="94"/>
      <c r="C2" s="94"/>
      <c r="E2" s="6"/>
      <c r="G2" s="6"/>
      <c r="I2" s="6"/>
      <c r="K2" s="6"/>
      <c r="M2" s="6"/>
      <c r="O2" s="6"/>
      <c r="Q2" s="6"/>
      <c r="S2" s="6"/>
      <c r="U2" s="6"/>
      <c r="W2" s="6"/>
      <c r="X2" s="6"/>
      <c r="Z2" s="6"/>
      <c r="AB2" s="6"/>
      <c r="AC2" s="6"/>
      <c r="AE2" s="6"/>
      <c r="AF2" s="6"/>
    </row>
    <row r="3" spans="1:35" ht="19.5" thickBot="1" x14ac:dyDescent="0.35">
      <c r="A3" s="94"/>
      <c r="B3" s="94"/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</row>
    <row r="4" spans="1:35" ht="32.25" customHeight="1" thickBot="1" x14ac:dyDescent="0.3">
      <c r="A4" s="12" t="s">
        <v>62</v>
      </c>
      <c r="B4" s="12" t="s">
        <v>0</v>
      </c>
      <c r="C4" s="57" t="s">
        <v>57</v>
      </c>
      <c r="D4" s="57" t="s">
        <v>8</v>
      </c>
      <c r="E4" s="57" t="s">
        <v>10</v>
      </c>
      <c r="F4" s="57" t="s">
        <v>11</v>
      </c>
      <c r="G4" s="57" t="s">
        <v>14</v>
      </c>
      <c r="H4" s="57" t="s">
        <v>15</v>
      </c>
      <c r="I4" s="57" t="s">
        <v>16</v>
      </c>
      <c r="J4" s="57" t="s">
        <v>17</v>
      </c>
      <c r="K4" s="57" t="s">
        <v>18</v>
      </c>
      <c r="L4" s="57" t="s">
        <v>20</v>
      </c>
      <c r="M4" s="57" t="s">
        <v>21</v>
      </c>
      <c r="N4" s="57" t="s">
        <v>22</v>
      </c>
      <c r="O4" s="57" t="s">
        <v>23</v>
      </c>
      <c r="P4" s="57" t="s">
        <v>24</v>
      </c>
      <c r="Q4" s="57" t="s">
        <v>25</v>
      </c>
      <c r="R4" s="57" t="s">
        <v>26</v>
      </c>
      <c r="S4" s="57" t="s">
        <v>27</v>
      </c>
      <c r="T4" s="57" t="s">
        <v>446</v>
      </c>
      <c r="U4" s="57" t="s">
        <v>447</v>
      </c>
      <c r="V4" s="57" t="s">
        <v>448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I4" s="17" t="s">
        <v>437</v>
      </c>
    </row>
    <row r="5" spans="1:35" s="134" customFormat="1" ht="15" customHeight="1" x14ac:dyDescent="0.25">
      <c r="A5" s="58">
        <f>IF(Entrants!A2="","",Entrants!A2)</f>
        <v>1</v>
      </c>
      <c r="B5" s="59" t="str">
        <f>IF(A5="","",VLOOKUP(A5,Entrants!$A$2:$E$101,2,FALSE))</f>
        <v>Craig Dean</v>
      </c>
      <c r="C5" s="64">
        <v>3.2511574074074075E-3</v>
      </c>
      <c r="D5" s="64">
        <v>3.2557870370370375E-3</v>
      </c>
      <c r="E5" s="64">
        <v>3.7812500000000003E-3</v>
      </c>
      <c r="F5" s="64">
        <v>2.8414351851851851E-3</v>
      </c>
      <c r="G5" s="64">
        <v>2.9583333333333332E-3</v>
      </c>
      <c r="H5" s="64">
        <v>3.7870370370370367E-3</v>
      </c>
      <c r="I5" s="174">
        <v>3.0405092592592589E-3</v>
      </c>
      <c r="J5" s="172">
        <v>2.8287037037037035E-3</v>
      </c>
      <c r="K5" s="64">
        <v>6.0590277777777778E-3</v>
      </c>
      <c r="L5" s="64">
        <v>3.0381944444444445E-3</v>
      </c>
      <c r="M5" s="174">
        <v>2.9456018518518516E-3</v>
      </c>
      <c r="N5" s="174">
        <v>3.0740740740740741E-3</v>
      </c>
      <c r="O5" s="174">
        <v>3.0370370370370364E-3</v>
      </c>
      <c r="P5" s="174">
        <v>5.9189814814814808E-3</v>
      </c>
      <c r="Q5" s="174">
        <v>6.6284722222222222E-3</v>
      </c>
      <c r="R5" s="174">
        <v>6.991898148148149E-3</v>
      </c>
      <c r="S5" s="174">
        <v>2.2452546296296293E-2</v>
      </c>
      <c r="T5" s="174">
        <v>2.1773148148148149E-2</v>
      </c>
      <c r="U5" s="174">
        <v>2.9909722222222223E-2</v>
      </c>
      <c r="V5" s="174">
        <v>3.0530092592592591E-2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11"/>
      <c r="AH5" s="11"/>
      <c r="AI5" s="171">
        <f>SUM(D5:W5)</f>
        <v>0.16485185185185186</v>
      </c>
    </row>
    <row r="6" spans="1:35" s="134" customFormat="1" x14ac:dyDescent="0.25">
      <c r="A6" s="58">
        <f>IF(Entrants!A3="","",Entrants!A3)</f>
        <v>3</v>
      </c>
      <c r="B6" s="59" t="str">
        <f>IF(A6="","",VLOOKUP(A6,Entrants!$A$2:$E$101,2,FALSE))</f>
        <v>Ben Calder</v>
      </c>
      <c r="C6" s="64">
        <v>3.4236111111111112E-3</v>
      </c>
      <c r="D6" s="64">
        <v>3.2361111111111115E-3</v>
      </c>
      <c r="E6" s="174">
        <v>1.8394675925925925E-2</v>
      </c>
      <c r="F6" s="174">
        <v>1.7371527777777777E-2</v>
      </c>
      <c r="G6" s="174">
        <v>1.8311342592592591E-2</v>
      </c>
      <c r="H6" s="174">
        <v>1.945138888888889E-2</v>
      </c>
      <c r="I6" s="174">
        <v>1.832175925925926E-2</v>
      </c>
      <c r="J6" s="174">
        <v>1.815740740740741E-2</v>
      </c>
      <c r="K6" s="174">
        <v>2.135648148148148E-2</v>
      </c>
      <c r="L6" s="174">
        <v>1.7495370370370369E-2</v>
      </c>
      <c r="M6" s="174">
        <v>1.7495370370370369E-2</v>
      </c>
      <c r="N6" s="174">
        <v>1.839583333333333E-2</v>
      </c>
      <c r="O6" s="174">
        <v>1.8208333333333333E-2</v>
      </c>
      <c r="P6" s="174">
        <v>2.236458333333333E-2</v>
      </c>
      <c r="Q6" s="174">
        <v>2.2460648148148146E-2</v>
      </c>
      <c r="R6" s="174">
        <v>2.2692129629629632E-2</v>
      </c>
      <c r="S6" s="174">
        <v>2.2452546296296293E-2</v>
      </c>
      <c r="T6" s="174">
        <v>2.1773148148148149E-2</v>
      </c>
      <c r="U6" s="174">
        <v>2.9909722222222223E-2</v>
      </c>
      <c r="V6" s="174">
        <v>3.0530092592592591E-2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11"/>
      <c r="AH6" s="11"/>
      <c r="AI6" s="171">
        <f t="shared" ref="AI6:AI43" si="0">SUM(D6:W6)</f>
        <v>0.37837847222222215</v>
      </c>
    </row>
    <row r="7" spans="1:35" s="134" customFormat="1" x14ac:dyDescent="0.25">
      <c r="A7" s="58">
        <f>IF(Entrants!A4="","",Entrants!A4)</f>
        <v>5</v>
      </c>
      <c r="B7" s="59" t="str">
        <f>IF(A7="","",VLOOKUP(A7,Entrants!$A$2:$E$101,2,FALSE))</f>
        <v>Anthony Rizzo</v>
      </c>
      <c r="C7" s="64">
        <v>2.7627314814814819E-3</v>
      </c>
      <c r="D7" s="64">
        <v>3.81712962962963E-3</v>
      </c>
      <c r="E7" s="64">
        <v>4.4479166666666669E-3</v>
      </c>
      <c r="F7" s="64">
        <v>3.4826388888888888E-3</v>
      </c>
      <c r="G7" s="64">
        <v>4.4224537037037036E-3</v>
      </c>
      <c r="H7" s="64">
        <v>5.5625000000000006E-3</v>
      </c>
      <c r="I7" s="64">
        <v>4.4328703703703709E-3</v>
      </c>
      <c r="J7" s="64">
        <v>4.2685185185185178E-3</v>
      </c>
      <c r="K7" s="174">
        <v>2.135648148148148E-2</v>
      </c>
      <c r="L7" s="174">
        <v>1.7495370370370369E-2</v>
      </c>
      <c r="M7" s="174">
        <v>1.7495370370370369E-2</v>
      </c>
      <c r="N7" s="174">
        <v>1.839583333333333E-2</v>
      </c>
      <c r="O7" s="174">
        <v>1.8208333333333333E-2</v>
      </c>
      <c r="P7" s="174">
        <v>2.236458333333333E-2</v>
      </c>
      <c r="Q7" s="174">
        <v>7.6087962962962967E-3</v>
      </c>
      <c r="R7" s="174">
        <v>8.1377314814814819E-3</v>
      </c>
      <c r="S7" s="174">
        <v>7.9386574074074064E-3</v>
      </c>
      <c r="T7" s="174">
        <v>6.9756944444444441E-3</v>
      </c>
      <c r="U7" s="174">
        <v>1.5578703703703704E-2</v>
      </c>
      <c r="V7" s="174">
        <v>3.0530092592592591E-2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11"/>
      <c r="AH7" s="11"/>
      <c r="AI7" s="171">
        <f t="shared" si="0"/>
        <v>0.22251967592592589</v>
      </c>
    </row>
    <row r="8" spans="1:35" s="134" customFormat="1" x14ac:dyDescent="0.25">
      <c r="A8" s="58">
        <f>IF(Entrants!A5="","",Entrants!A5)</f>
        <v>7</v>
      </c>
      <c r="B8" s="59" t="str">
        <f>IF(A8="","",VLOOKUP(A8,Entrants!$A$2:$E$101,2,FALSE))</f>
        <v>Roy Davis</v>
      </c>
      <c r="C8" s="64">
        <v>3.1018518518518522E-3</v>
      </c>
      <c r="D8" s="64">
        <v>3.7500000000000003E-3</v>
      </c>
      <c r="E8" s="64">
        <v>4.3356481481481484E-3</v>
      </c>
      <c r="F8" s="64">
        <v>3.2962962962962959E-3</v>
      </c>
      <c r="G8" s="64">
        <v>3.6018518518518522E-3</v>
      </c>
      <c r="H8" s="64">
        <v>4.4872685185185189E-3</v>
      </c>
      <c r="I8" s="64">
        <v>3.4699074074074072E-3</v>
      </c>
      <c r="J8" s="64">
        <v>3.2916666666666667E-3</v>
      </c>
      <c r="K8" s="174">
        <v>7.1053240740740738E-3</v>
      </c>
      <c r="L8" s="64">
        <v>3.5381944444444445E-3</v>
      </c>
      <c r="M8" s="174">
        <v>3.4791666666666664E-3</v>
      </c>
      <c r="N8" s="174">
        <v>3.6319444444444446E-3</v>
      </c>
      <c r="O8" s="174">
        <v>3.498842592592592E-3</v>
      </c>
      <c r="P8" s="174">
        <v>6.8807870370370368E-3</v>
      </c>
      <c r="Q8" s="174">
        <v>8.2696759259259251E-3</v>
      </c>
      <c r="R8" s="174">
        <v>8.6712962962962967E-3</v>
      </c>
      <c r="S8" s="174">
        <v>2.2452546296296293E-2</v>
      </c>
      <c r="T8" s="174">
        <v>2.1773148148148149E-2</v>
      </c>
      <c r="U8" s="174">
        <v>1.6020833333333335E-2</v>
      </c>
      <c r="V8" s="174">
        <v>1.6641203703703703E-2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11"/>
      <c r="AH8" s="11"/>
      <c r="AI8" s="171">
        <f t="shared" si="0"/>
        <v>0.14819560185185188</v>
      </c>
    </row>
    <row r="9" spans="1:35" s="134" customFormat="1" x14ac:dyDescent="0.25">
      <c r="A9" s="58">
        <f>IF(Entrants!A6="","",Entrants!A6)</f>
        <v>8</v>
      </c>
      <c r="B9" s="59" t="str">
        <f>IF(A9="","",VLOOKUP(A9,Entrants!$A$2:$E$101,2,FALSE))</f>
        <v>Mick Downey</v>
      </c>
      <c r="C9" s="64">
        <v>2.8113425925925923E-3</v>
      </c>
      <c r="D9" s="64">
        <v>3.4282407407407404E-3</v>
      </c>
      <c r="E9" s="64">
        <v>4.0162037037037033E-3</v>
      </c>
      <c r="F9" s="64">
        <v>3.0763888888888889E-3</v>
      </c>
      <c r="G9" s="174">
        <v>3.1921296296296298E-3</v>
      </c>
      <c r="H9" s="174">
        <v>3.9583333333333337E-3</v>
      </c>
      <c r="I9" s="64">
        <v>3.1689814814814814E-3</v>
      </c>
      <c r="J9" s="64">
        <v>2.8668981481481479E-3</v>
      </c>
      <c r="K9" s="174">
        <v>6.3842592592592597E-3</v>
      </c>
      <c r="L9" s="64">
        <v>3.2349537037037034E-3</v>
      </c>
      <c r="M9" s="174">
        <v>3.2546296296296295E-3</v>
      </c>
      <c r="N9" s="174">
        <v>3.2326388888888891E-3</v>
      </c>
      <c r="O9" s="174">
        <v>3.1805555555555558E-3</v>
      </c>
      <c r="P9" s="174">
        <v>6.177083333333333E-3</v>
      </c>
      <c r="Q9" s="174">
        <v>7.6805555555555559E-3</v>
      </c>
      <c r="R9" s="174">
        <v>8.1226851851851859E-3</v>
      </c>
      <c r="S9" s="174">
        <v>7.7685185185185192E-3</v>
      </c>
      <c r="T9" s="174">
        <v>6.7928240740740735E-3</v>
      </c>
      <c r="U9" s="174">
        <v>1.4195601851851853E-2</v>
      </c>
      <c r="V9" s="174">
        <v>1.4315972222222221E-2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11"/>
      <c r="AH9" s="11"/>
      <c r="AI9" s="171">
        <f t="shared" si="0"/>
        <v>0.10804745370370371</v>
      </c>
    </row>
    <row r="10" spans="1:35" s="134" customFormat="1" x14ac:dyDescent="0.25">
      <c r="A10" s="58">
        <f>IF(Entrants!A7="","",Entrants!A7)</f>
        <v>9</v>
      </c>
      <c r="B10" s="59" t="str">
        <f>IF(A10="","",VLOOKUP(A10,Entrants!$A$2:$E$101,2,FALSE))</f>
        <v>Rob Devenish</v>
      </c>
      <c r="C10" s="64">
        <v>2.8993055555555556E-3</v>
      </c>
      <c r="D10" s="64">
        <v>3.3298611111111111E-3</v>
      </c>
      <c r="E10" s="64">
        <v>3.922453703703704E-3</v>
      </c>
      <c r="F10" s="64">
        <v>3.0405092592592589E-3</v>
      </c>
      <c r="G10" s="64">
        <v>3.1921296296296298E-3</v>
      </c>
      <c r="H10" s="64">
        <v>3.9571759259259256E-3</v>
      </c>
      <c r="I10" s="64">
        <v>3.181712962962963E-3</v>
      </c>
      <c r="J10" s="64">
        <v>2.9513888888888888E-3</v>
      </c>
      <c r="K10" s="174">
        <v>2.135648148148148E-2</v>
      </c>
      <c r="L10" s="174">
        <v>1.7495370370370369E-2</v>
      </c>
      <c r="M10" s="174">
        <v>1.7495370370370369E-2</v>
      </c>
      <c r="N10" s="174">
        <v>1.839583333333333E-2</v>
      </c>
      <c r="O10" s="174">
        <v>1.8208333333333333E-2</v>
      </c>
      <c r="P10" s="174">
        <v>2.236458333333333E-2</v>
      </c>
      <c r="Q10" s="174">
        <v>2.2460648148148146E-2</v>
      </c>
      <c r="R10" s="174">
        <v>2.2692129629629632E-2</v>
      </c>
      <c r="S10" s="174">
        <v>2.2452546296296293E-2</v>
      </c>
      <c r="T10" s="174">
        <v>2.1773148148148149E-2</v>
      </c>
      <c r="U10" s="174">
        <v>2.9909722222222223E-2</v>
      </c>
      <c r="V10" s="174">
        <v>3.0530092592592591E-2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11"/>
      <c r="AH10" s="11"/>
      <c r="AI10" s="171">
        <f t="shared" si="0"/>
        <v>0.28870949074074076</v>
      </c>
    </row>
    <row r="11" spans="1:35" s="134" customFormat="1" x14ac:dyDescent="0.25">
      <c r="A11" s="58">
        <f>IF(Entrants!A8="","",Entrants!A8)</f>
        <v>18</v>
      </c>
      <c r="B11" s="59" t="str">
        <f>IF(A11="","",VLOOKUP(A11,Entrants!$A$2:$E$101,2,FALSE))</f>
        <v>Ralph Merkel</v>
      </c>
      <c r="C11" s="64">
        <v>3.3136574074074075E-3</v>
      </c>
      <c r="D11" s="64">
        <v>3.4236111111111112E-3</v>
      </c>
      <c r="E11" s="64">
        <v>4.0509259259259257E-3</v>
      </c>
      <c r="F11" s="64">
        <v>3.0405092592592589E-3</v>
      </c>
      <c r="G11" s="64">
        <v>3.2106481481481482E-3</v>
      </c>
      <c r="H11" s="64">
        <v>3.983796296296296E-3</v>
      </c>
      <c r="I11" s="64">
        <v>3.2314814814814814E-3</v>
      </c>
      <c r="J11" s="64">
        <v>3.0358796296296297E-3</v>
      </c>
      <c r="K11" s="64">
        <v>6.5057870370370382E-3</v>
      </c>
      <c r="L11" s="64">
        <v>3.3078703703703707E-3</v>
      </c>
      <c r="M11" s="174">
        <v>3.2222222222222218E-3</v>
      </c>
      <c r="N11" s="174">
        <v>3.3865740740740744E-3</v>
      </c>
      <c r="O11" s="174">
        <v>3.2789351851851851E-3</v>
      </c>
      <c r="P11" s="174">
        <v>6.4699074074074069E-3</v>
      </c>
      <c r="Q11" s="174">
        <v>7.0601851851851841E-3</v>
      </c>
      <c r="R11" s="174">
        <v>7.8171296296296287E-3</v>
      </c>
      <c r="S11" s="174">
        <v>7.7465277777777767E-3</v>
      </c>
      <c r="T11" s="174">
        <v>6.8067129629629623E-3</v>
      </c>
      <c r="U11" s="174">
        <v>1.469212962962963E-2</v>
      </c>
      <c r="V11" s="174">
        <v>1.4922453703703703E-2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11"/>
      <c r="AH11" s="11"/>
      <c r="AI11" s="171">
        <f t="shared" si="0"/>
        <v>0.10919328703703704</v>
      </c>
    </row>
    <row r="12" spans="1:35" s="134" customFormat="1" x14ac:dyDescent="0.25">
      <c r="A12" s="58">
        <f>IF(Entrants!A9="","",Entrants!A9)</f>
        <v>23</v>
      </c>
      <c r="B12" s="59" t="str">
        <f>IF(A12="","",VLOOKUP(A12,Entrants!$A$2:$E$101,2,FALSE))</f>
        <v>Michael Minshall</v>
      </c>
      <c r="C12" s="64">
        <v>2.9074074074074072E-3</v>
      </c>
      <c r="D12" s="64">
        <v>3.3703703703703704E-3</v>
      </c>
      <c r="E12" s="64">
        <v>3.9745370370370377E-3</v>
      </c>
      <c r="F12" s="64">
        <v>2.9467592592592588E-3</v>
      </c>
      <c r="G12" s="64">
        <v>3.0775462962962965E-3</v>
      </c>
      <c r="H12" s="64">
        <v>3.8564814814814816E-3</v>
      </c>
      <c r="I12" s="64">
        <v>3.158564814814815E-3</v>
      </c>
      <c r="J12" s="64">
        <v>2.9409722222222229E-3</v>
      </c>
      <c r="K12" s="64">
        <v>6.3553240740740749E-3</v>
      </c>
      <c r="L12" s="64">
        <v>3.212962962962963E-3</v>
      </c>
      <c r="M12" s="174">
        <v>3.1087962962962966E-3</v>
      </c>
      <c r="N12" s="174">
        <v>3.2604166666666667E-3</v>
      </c>
      <c r="O12" s="174">
        <v>3.2222222222222218E-3</v>
      </c>
      <c r="P12" s="174">
        <v>6.3506944444444444E-3</v>
      </c>
      <c r="Q12" s="174">
        <v>7.1331018518518523E-3</v>
      </c>
      <c r="R12" s="174">
        <v>7.6018518518518527E-3</v>
      </c>
      <c r="S12" s="174">
        <v>7.2824074074074076E-3</v>
      </c>
      <c r="T12" s="174">
        <v>6.6111111111111101E-3</v>
      </c>
      <c r="U12" s="174">
        <v>1.3947916666666666E-2</v>
      </c>
      <c r="V12" s="174">
        <v>1.4177083333333333E-2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11"/>
      <c r="AH12" s="11"/>
      <c r="AI12" s="171">
        <f t="shared" si="0"/>
        <v>0.10558912037037038</v>
      </c>
    </row>
    <row r="13" spans="1:35" s="134" customFormat="1" x14ac:dyDescent="0.25">
      <c r="A13" s="58">
        <f>IF(Entrants!A10="","",Entrants!A10)</f>
        <v>25</v>
      </c>
      <c r="B13" s="59" t="str">
        <f>IF(A13="","",VLOOKUP(A13,Entrants!$A$2:$E$101,2,FALSE))</f>
        <v>Alan May</v>
      </c>
      <c r="C13" s="64"/>
      <c r="D13" s="174">
        <v>1.7847222222222223E-2</v>
      </c>
      <c r="E13" s="174">
        <v>1.8394675925925925E-2</v>
      </c>
      <c r="F13" s="174">
        <v>1.7371527777777777E-2</v>
      </c>
      <c r="G13" s="174">
        <v>1.8311342592592591E-2</v>
      </c>
      <c r="H13" s="174">
        <v>1.945138888888889E-2</v>
      </c>
      <c r="I13" s="174">
        <v>1.832175925925926E-2</v>
      </c>
      <c r="J13" s="174">
        <v>1.815740740740741E-2</v>
      </c>
      <c r="K13" s="174">
        <v>2.135648148148148E-2</v>
      </c>
      <c r="L13" s="174">
        <v>1.7495370370370369E-2</v>
      </c>
      <c r="M13" s="174">
        <v>1.7495370370370369E-2</v>
      </c>
      <c r="N13" s="174">
        <v>1.839583333333333E-2</v>
      </c>
      <c r="O13" s="174">
        <v>1.8208333333333333E-2</v>
      </c>
      <c r="P13" s="174">
        <v>2.236458333333333E-2</v>
      </c>
      <c r="Q13" s="174">
        <v>2.2460648148148146E-2</v>
      </c>
      <c r="R13" s="174">
        <v>2.2692129629629632E-2</v>
      </c>
      <c r="S13" s="174">
        <v>2.2452546296296293E-2</v>
      </c>
      <c r="T13" s="174">
        <v>2.1773148148148149E-2</v>
      </c>
      <c r="U13" s="174">
        <v>2.9909722222222223E-2</v>
      </c>
      <c r="V13" s="174">
        <v>3.0530092592592591E-2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11"/>
      <c r="AH13" s="11"/>
      <c r="AI13" s="171">
        <f t="shared" si="0"/>
        <v>0.39298958333333328</v>
      </c>
    </row>
    <row r="14" spans="1:35" s="134" customFormat="1" x14ac:dyDescent="0.25">
      <c r="A14" s="58">
        <f>IF(Entrants!A11="","",Entrants!A11)</f>
        <v>26</v>
      </c>
      <c r="B14" s="59" t="str">
        <f>IF(A14="","",VLOOKUP(A14,Entrants!$A$2:$E$101,2,FALSE))</f>
        <v>Geoff Nicholls</v>
      </c>
      <c r="C14" s="64">
        <v>3.3611111111111112E-3</v>
      </c>
      <c r="D14" s="174">
        <v>1.7847222222222223E-2</v>
      </c>
      <c r="E14" s="174">
        <v>1.8394675925925925E-2</v>
      </c>
      <c r="F14" s="174">
        <v>1.7371527777777777E-2</v>
      </c>
      <c r="G14" s="174">
        <v>1.8311342592592591E-2</v>
      </c>
      <c r="H14" s="174">
        <v>1.945138888888889E-2</v>
      </c>
      <c r="I14" s="174">
        <v>1.832175925925926E-2</v>
      </c>
      <c r="J14" s="174">
        <v>1.815740740740741E-2</v>
      </c>
      <c r="K14" s="64">
        <v>7.1979166666666676E-3</v>
      </c>
      <c r="L14" s="64">
        <v>3.5162037037037037E-3</v>
      </c>
      <c r="M14" s="174">
        <v>3.3692129629629627E-3</v>
      </c>
      <c r="N14" s="174">
        <v>3.5937499999999997E-3</v>
      </c>
      <c r="O14" s="174">
        <v>3.4594907407407404E-3</v>
      </c>
      <c r="P14" s="174">
        <v>6.8564814814814808E-3</v>
      </c>
      <c r="Q14" s="174">
        <v>7.8981481481481489E-3</v>
      </c>
      <c r="R14" s="174">
        <v>8.2881944444444453E-3</v>
      </c>
      <c r="S14" s="174">
        <v>8.2905092592592596E-3</v>
      </c>
      <c r="T14" s="174">
        <v>7.4432870370370373E-3</v>
      </c>
      <c r="U14" s="174">
        <v>1.4894675925925928E-2</v>
      </c>
      <c r="V14" s="174">
        <v>1.5171296296296296E-2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11"/>
      <c r="AH14" s="11"/>
      <c r="AI14" s="171">
        <f t="shared" si="0"/>
        <v>0.21783449074074074</v>
      </c>
    </row>
    <row r="15" spans="1:35" s="134" customFormat="1" x14ac:dyDescent="0.25">
      <c r="A15" s="58">
        <f>IF(Entrants!A12="","",Entrants!A12)</f>
        <v>33</v>
      </c>
      <c r="B15" s="59" t="str">
        <f>IF(A15="","",VLOOKUP(A15,Entrants!$A$2:$E$101,2,FALSE))</f>
        <v>Barrie Smith</v>
      </c>
      <c r="C15" s="64">
        <v>3.0798611111111109E-3</v>
      </c>
      <c r="D15" s="174">
        <v>1.7847222222222223E-2</v>
      </c>
      <c r="E15" s="174">
        <v>1.8394675925925925E-2</v>
      </c>
      <c r="F15" s="174">
        <v>1.7371527777777777E-2</v>
      </c>
      <c r="G15" s="174">
        <v>1.8311342592592591E-2</v>
      </c>
      <c r="H15" s="174">
        <v>1.945138888888889E-2</v>
      </c>
      <c r="I15" s="174">
        <v>1.832175925925926E-2</v>
      </c>
      <c r="J15" s="174">
        <v>1.815740740740741E-2</v>
      </c>
      <c r="K15" s="64">
        <v>6.2685185185185196E-3</v>
      </c>
      <c r="L15" s="64">
        <v>3.2592592592592591E-3</v>
      </c>
      <c r="M15" s="174">
        <v>3.2777777777777775E-3</v>
      </c>
      <c r="N15" s="174">
        <v>3.1712962962962958E-3</v>
      </c>
      <c r="O15" s="174">
        <v>3.1076388888888885E-3</v>
      </c>
      <c r="P15" s="174">
        <v>6.091435185185185E-3</v>
      </c>
      <c r="Q15" s="174">
        <v>2.2460648148148146E-2</v>
      </c>
      <c r="R15" s="174">
        <v>2.2692129629629632E-2</v>
      </c>
      <c r="S15" s="174">
        <v>2.2452546296296293E-2</v>
      </c>
      <c r="T15" s="174">
        <v>2.1773148148148149E-2</v>
      </c>
      <c r="U15" s="174">
        <v>2.9909722222222223E-2</v>
      </c>
      <c r="V15" s="174">
        <v>3.0530092592592591E-2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11"/>
      <c r="AH15" s="11"/>
      <c r="AI15" s="171">
        <f t="shared" si="0"/>
        <v>0.30284953703703699</v>
      </c>
    </row>
    <row r="16" spans="1:35" s="134" customFormat="1" x14ac:dyDescent="0.25">
      <c r="A16" s="58">
        <f>IF(Entrants!A13="","",Entrants!A13)</f>
        <v>40</v>
      </c>
      <c r="B16" s="59" t="str">
        <f>IF(A16="","",VLOOKUP(A16,Entrants!$A$2:$E$101,2,FALSE))</f>
        <v>Greg Bass</v>
      </c>
      <c r="C16" s="64">
        <v>2.709490740740741E-3</v>
      </c>
      <c r="D16" s="64">
        <v>3.5266203703703705E-3</v>
      </c>
      <c r="E16" s="64">
        <v>4.1736111111111114E-3</v>
      </c>
      <c r="F16" s="64">
        <v>3.1180555555555558E-3</v>
      </c>
      <c r="G16" s="64">
        <v>3.189814814814815E-3</v>
      </c>
      <c r="H16" s="64">
        <v>4.0520833333333338E-3</v>
      </c>
      <c r="I16" s="64">
        <v>3.3333333333333335E-3</v>
      </c>
      <c r="J16" s="64">
        <v>3.0393518518518521E-3</v>
      </c>
      <c r="K16" s="64">
        <v>6.6134259259259262E-3</v>
      </c>
      <c r="L16" s="64">
        <v>3.3240740740740743E-3</v>
      </c>
      <c r="M16" s="174">
        <v>3.2256944444444442E-3</v>
      </c>
      <c r="N16" s="174">
        <v>3.3807870370370367E-3</v>
      </c>
      <c r="O16" s="174">
        <v>3.3402777777777784E-3</v>
      </c>
      <c r="P16" s="174">
        <v>6.511574074074075E-3</v>
      </c>
      <c r="Q16" s="174">
        <v>2.2460648148148146E-2</v>
      </c>
      <c r="R16" s="174">
        <v>2.2692129629629632E-2</v>
      </c>
      <c r="S16" s="174">
        <v>2.2452546296296293E-2</v>
      </c>
      <c r="T16" s="174">
        <v>2.1773148148148149E-2</v>
      </c>
      <c r="U16" s="174">
        <v>2.9909722222222223E-2</v>
      </c>
      <c r="V16" s="174">
        <v>3.0530092592592591E-2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1"/>
      <c r="AH16" s="11"/>
      <c r="AI16" s="171">
        <f t="shared" si="0"/>
        <v>0.20064699074074072</v>
      </c>
    </row>
    <row r="17" spans="1:35" s="134" customFormat="1" x14ac:dyDescent="0.25">
      <c r="A17" s="58">
        <f>IF(Entrants!A14="","",Entrants!A14)</f>
        <v>47</v>
      </c>
      <c r="B17" s="59" t="str">
        <f>IF(A17="","",VLOOKUP(A17,Entrants!$A$2:$E$101,2,FALSE))</f>
        <v>Geoff Goodwin</v>
      </c>
      <c r="C17" s="64">
        <v>3.0092592592592588E-3</v>
      </c>
      <c r="D17" s="64">
        <v>3.913194444444444E-3</v>
      </c>
      <c r="E17" s="64">
        <v>4.5057870370370364E-3</v>
      </c>
      <c r="F17" s="64">
        <v>3.4305555555555552E-3</v>
      </c>
      <c r="G17" s="64">
        <v>3.5185185185185185E-3</v>
      </c>
      <c r="H17" s="64">
        <v>4.4618055555555557E-3</v>
      </c>
      <c r="I17" s="64">
        <v>3.604166666666667E-3</v>
      </c>
      <c r="J17" s="64">
        <v>3.4375E-3</v>
      </c>
      <c r="K17" s="64">
        <v>7.3101851851851861E-3</v>
      </c>
      <c r="L17" s="64">
        <v>3.5868055555555553E-3</v>
      </c>
      <c r="M17" s="174">
        <v>3.498842592592592E-3</v>
      </c>
      <c r="N17" s="174">
        <v>3.5590277777777777E-3</v>
      </c>
      <c r="O17" s="174">
        <v>3.5787037037037037E-3</v>
      </c>
      <c r="P17" s="174">
        <v>7.478009259259258E-3</v>
      </c>
      <c r="Q17" s="174">
        <v>8.5717592592592599E-3</v>
      </c>
      <c r="R17" s="174">
        <v>8.5983796296296294E-3</v>
      </c>
      <c r="S17" s="174">
        <v>8.4409722222222212E-3</v>
      </c>
      <c r="T17" s="174">
        <v>7.7094907407407398E-3</v>
      </c>
      <c r="U17" s="174">
        <v>1.5806712962962963E-2</v>
      </c>
      <c r="V17" s="174">
        <v>1.5321759259259259E-2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11"/>
      <c r="AH17" s="11"/>
      <c r="AI17" s="171">
        <f t="shared" si="0"/>
        <v>0.12033217592592593</v>
      </c>
    </row>
    <row r="18" spans="1:35" s="134" customFormat="1" x14ac:dyDescent="0.25">
      <c r="A18" s="58">
        <f>IF(Entrants!A15="","",Entrants!A15)</f>
        <v>55</v>
      </c>
      <c r="B18" s="59" t="str">
        <f>IF(A18="","",VLOOKUP(A18,Entrants!$A$2:$E$101,2,FALSE))</f>
        <v>Peter Gluskie</v>
      </c>
      <c r="C18" s="64">
        <v>3.0497685185185181E-3</v>
      </c>
      <c r="D18" s="64">
        <v>3.6111111111111114E-3</v>
      </c>
      <c r="E18" s="64">
        <v>4.2337962962962963E-3</v>
      </c>
      <c r="F18" s="64">
        <v>3.2222222222222218E-3</v>
      </c>
      <c r="G18" s="64">
        <v>3.440972222222222E-3</v>
      </c>
      <c r="H18" s="64">
        <v>4.2534722222222219E-3</v>
      </c>
      <c r="I18" s="64">
        <v>3.3657407407407408E-3</v>
      </c>
      <c r="J18" s="64">
        <v>3.2106481481481482E-3</v>
      </c>
      <c r="K18" s="64">
        <v>6.8263888888888888E-3</v>
      </c>
      <c r="L18" s="64">
        <v>3.4189814814814816E-3</v>
      </c>
      <c r="M18" s="174">
        <v>3.3460648148148152E-3</v>
      </c>
      <c r="N18" s="174">
        <v>3.4872685185185185E-3</v>
      </c>
      <c r="O18" s="174">
        <v>3.4050925925925928E-3</v>
      </c>
      <c r="P18" s="174">
        <v>6.6979166666666671E-3</v>
      </c>
      <c r="Q18" s="174">
        <v>8.3715277777777781E-3</v>
      </c>
      <c r="R18" s="174">
        <v>8.80324074074074E-3</v>
      </c>
      <c r="S18" s="174">
        <v>8.2708333333333332E-3</v>
      </c>
      <c r="T18" s="174">
        <v>7.4201388888888893E-3</v>
      </c>
      <c r="U18" s="174">
        <v>1.5343749999999998E-2</v>
      </c>
      <c r="V18" s="174">
        <v>1.5555555555555553E-2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11"/>
      <c r="AH18" s="11"/>
      <c r="AI18" s="171">
        <f t="shared" si="0"/>
        <v>0.11628472222222223</v>
      </c>
    </row>
    <row r="19" spans="1:35" s="134" customFormat="1" x14ac:dyDescent="0.25">
      <c r="A19" s="58">
        <f>IF(Entrants!A16="","",Entrants!A16)</f>
        <v>69</v>
      </c>
      <c r="B19" s="59" t="str">
        <f>IF(A19="","",VLOOKUP(A19,Entrants!$A$2:$E$101,2,FALSE))</f>
        <v>Stephen O'Neill</v>
      </c>
      <c r="C19" s="64"/>
      <c r="D19" s="64">
        <v>3.9687500000000001E-3</v>
      </c>
      <c r="E19" s="64">
        <v>4.3159722222222219E-3</v>
      </c>
      <c r="F19" s="64">
        <v>3.2824074074074075E-3</v>
      </c>
      <c r="G19" s="172">
        <v>3.4050925925925928E-3</v>
      </c>
      <c r="H19" s="64">
        <v>4.1655092592592586E-3</v>
      </c>
      <c r="I19" s="64">
        <v>3.457175925925926E-3</v>
      </c>
      <c r="J19" s="173">
        <v>3.1793981481481482E-3</v>
      </c>
      <c r="K19" s="64">
        <v>6.9317129629629633E-3</v>
      </c>
      <c r="L19" s="64">
        <v>3.3969907407407408E-3</v>
      </c>
      <c r="M19" s="174">
        <v>3.2870370370370367E-3</v>
      </c>
      <c r="N19" s="174">
        <v>3.5914351851851854E-3</v>
      </c>
      <c r="O19" s="174">
        <v>3.3680555555555551E-3</v>
      </c>
      <c r="P19" s="174">
        <v>6.6111111111111101E-3</v>
      </c>
      <c r="Q19" s="174">
        <v>7.7245370370370367E-3</v>
      </c>
      <c r="R19" s="174">
        <v>7.9594907407407409E-3</v>
      </c>
      <c r="S19" s="174">
        <v>8.0231481481481473E-3</v>
      </c>
      <c r="T19" s="174">
        <v>7.053240740740741E-3</v>
      </c>
      <c r="U19" s="174">
        <v>1.4980324074074075E-2</v>
      </c>
      <c r="V19" s="174">
        <v>1.5140046296296296E-2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11"/>
      <c r="AH19" s="11"/>
      <c r="AI19" s="171">
        <f t="shared" si="0"/>
        <v>0.11384143518518518</v>
      </c>
    </row>
    <row r="20" spans="1:35" s="134" customFormat="1" x14ac:dyDescent="0.25">
      <c r="A20" s="58">
        <f>IF(Entrants!A17="","",Entrants!A17)</f>
        <v>76</v>
      </c>
      <c r="B20" s="59" t="str">
        <f>IF(A20="","",VLOOKUP(A20,Entrants!$A$2:$E$101,2,FALSE))</f>
        <v>Keith  Morling</v>
      </c>
      <c r="C20" s="64"/>
      <c r="D20" s="64">
        <v>3.5034722222222221E-3</v>
      </c>
      <c r="E20" s="64">
        <v>4.0636574074074073E-3</v>
      </c>
      <c r="F20" s="64">
        <v>3.0520833333333333E-3</v>
      </c>
      <c r="G20" s="64">
        <v>3.2349537037037034E-3</v>
      </c>
      <c r="H20" s="64">
        <v>4.0289351851851849E-3</v>
      </c>
      <c r="I20" s="64">
        <v>3.2604166666666667E-3</v>
      </c>
      <c r="J20" s="64">
        <v>3.0231481481481481E-3</v>
      </c>
      <c r="K20" s="64">
        <v>6.6203703703703702E-3</v>
      </c>
      <c r="L20" s="64">
        <v>3.3437499999999995E-3</v>
      </c>
      <c r="M20" s="174">
        <v>3.2569444444444443E-3</v>
      </c>
      <c r="N20" s="174">
        <v>3.4189814814814816E-3</v>
      </c>
      <c r="O20" s="174">
        <v>3.3333333333333335E-3</v>
      </c>
      <c r="P20" s="174">
        <v>6.9039351851851857E-3</v>
      </c>
      <c r="Q20" s="174">
        <v>6.9444444444444441E-3</v>
      </c>
      <c r="R20" s="174">
        <v>2.2692129629629632E-2</v>
      </c>
      <c r="S20" s="174">
        <v>2.2452546296296293E-2</v>
      </c>
      <c r="T20" s="174">
        <v>2.1773148148148149E-2</v>
      </c>
      <c r="U20" s="174">
        <v>2.9909722222222223E-2</v>
      </c>
      <c r="V20" s="174">
        <v>3.0530092592592591E-2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11"/>
      <c r="AH20" s="11"/>
      <c r="AI20" s="171">
        <f t="shared" si="0"/>
        <v>0.18534606481481483</v>
      </c>
    </row>
    <row r="21" spans="1:35" s="134" customFormat="1" x14ac:dyDescent="0.25">
      <c r="A21" s="58">
        <f>IF(Entrants!A18="","",Entrants!A18)</f>
        <v>77</v>
      </c>
      <c r="B21" s="59" t="str">
        <f>IF(A21="","",VLOOKUP(A21,Entrants!$A$2:$E$101,2,FALSE))</f>
        <v>Steve Spada</v>
      </c>
      <c r="C21" s="64">
        <v>1.6253472222222221E-2</v>
      </c>
      <c r="D21" s="64">
        <v>3.5081018518518521E-3</v>
      </c>
      <c r="E21" s="64">
        <v>4.0439814814814809E-3</v>
      </c>
      <c r="F21" s="64">
        <v>2.9930555555555557E-3</v>
      </c>
      <c r="G21" s="64">
        <v>3.1643518518518518E-3</v>
      </c>
      <c r="H21" s="64">
        <v>3.9768518518518521E-3</v>
      </c>
      <c r="I21" s="64">
        <v>3.2210648148148151E-3</v>
      </c>
      <c r="J21" s="64">
        <v>3.0520833333333333E-3</v>
      </c>
      <c r="K21" s="64">
        <v>6.789351851851852E-3</v>
      </c>
      <c r="L21" s="64">
        <v>3.274305555555555E-3</v>
      </c>
      <c r="M21" s="174">
        <v>3.2175925925925926E-3</v>
      </c>
      <c r="N21" s="174">
        <v>3.3761574074074071E-3</v>
      </c>
      <c r="O21" s="174">
        <v>3.3703703703703704E-3</v>
      </c>
      <c r="P21" s="174">
        <v>6.5763888888888894E-3</v>
      </c>
      <c r="Q21" s="174">
        <v>7.3703703703703709E-3</v>
      </c>
      <c r="R21" s="174">
        <v>7.7013888888888887E-3</v>
      </c>
      <c r="S21" s="174">
        <v>7.8668981481481489E-3</v>
      </c>
      <c r="T21" s="174">
        <v>7.0185185185185186E-3</v>
      </c>
      <c r="U21" s="174">
        <v>1.4864583333333334E-2</v>
      </c>
      <c r="V21" s="174">
        <v>1.5391203703703704E-2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11"/>
      <c r="AH21" s="11"/>
      <c r="AI21" s="171">
        <f t="shared" si="0"/>
        <v>0.11077662037037035</v>
      </c>
    </row>
    <row r="22" spans="1:35" s="134" customFormat="1" x14ac:dyDescent="0.25">
      <c r="A22" s="58">
        <f>IF(Entrants!A19="","",Entrants!A19)</f>
        <v>80</v>
      </c>
      <c r="B22" s="59" t="str">
        <f>IF(A22="","",VLOOKUP(A22,Entrants!$A$2:$E$101,2,FALSE))</f>
        <v>Brent Coleman</v>
      </c>
      <c r="C22" s="64">
        <v>2.7430555555555559E-3</v>
      </c>
      <c r="D22" s="64">
        <v>3.2696759259259259E-3</v>
      </c>
      <c r="E22" s="64">
        <v>3.84837962962963E-3</v>
      </c>
      <c r="F22" s="64">
        <v>2.9548611111111112E-3</v>
      </c>
      <c r="G22" s="64">
        <v>3.0358796296296297E-3</v>
      </c>
      <c r="H22" s="64">
        <v>3.7754629629629631E-3</v>
      </c>
      <c r="I22" s="64">
        <v>3.0347222222222221E-3</v>
      </c>
      <c r="J22" s="64">
        <v>2.8414351851851851E-3</v>
      </c>
      <c r="K22" s="64">
        <v>6.1886574074074075E-3</v>
      </c>
      <c r="L22" s="64">
        <v>3.0833333333333338E-3</v>
      </c>
      <c r="M22" s="174">
        <v>3.0416666666666665E-3</v>
      </c>
      <c r="N22" s="174">
        <v>3.1435185185185181E-3</v>
      </c>
      <c r="O22" s="174">
        <v>3.0486111111111109E-3</v>
      </c>
      <c r="P22" s="174">
        <v>5.9247685185185176E-3</v>
      </c>
      <c r="Q22" s="174">
        <v>6.4270833333333341E-3</v>
      </c>
      <c r="R22" s="174">
        <v>6.9409722222222225E-3</v>
      </c>
      <c r="S22" s="174">
        <v>6.9803240740740737E-3</v>
      </c>
      <c r="T22" s="174">
        <v>6.1493055555555563E-3</v>
      </c>
      <c r="U22" s="174">
        <v>1.3305555555555557E-2</v>
      </c>
      <c r="V22" s="174">
        <v>1.3381944444444445E-2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11"/>
      <c r="AH22" s="11"/>
      <c r="AI22" s="171">
        <f t="shared" si="0"/>
        <v>0.10037615740740741</v>
      </c>
    </row>
    <row r="23" spans="1:35" s="134" customFormat="1" x14ac:dyDescent="0.25">
      <c r="A23" s="58">
        <f>IF(Entrants!A20="","",Entrants!A20)</f>
        <v>98</v>
      </c>
      <c r="B23" s="59" t="str">
        <f>IF(A23="","",VLOOKUP(A23,Entrants!$A$2:$E$101,2,FALSE))</f>
        <v>Ryan  Gardner</v>
      </c>
      <c r="C23" s="64">
        <v>2.9907407407407404E-3</v>
      </c>
      <c r="D23" s="64">
        <v>3.6365740740740738E-3</v>
      </c>
      <c r="E23" s="64">
        <v>4.2233796296296299E-3</v>
      </c>
      <c r="F23" s="64">
        <v>3.2384259259259258E-3</v>
      </c>
      <c r="G23" s="64">
        <v>3.37962962962963E-3</v>
      </c>
      <c r="H23" s="64">
        <v>4.1481481481481482E-3</v>
      </c>
      <c r="I23" s="64">
        <v>3.3483796296296295E-3</v>
      </c>
      <c r="J23" s="64">
        <v>3.0740740740740741E-3</v>
      </c>
      <c r="K23" s="64">
        <v>6.6377314814814814E-3</v>
      </c>
      <c r="L23" s="64">
        <v>3.421296296296296E-3</v>
      </c>
      <c r="M23" s="174">
        <v>3.3275462962962968E-3</v>
      </c>
      <c r="N23" s="174">
        <v>3.452546296296296E-3</v>
      </c>
      <c r="O23" s="174">
        <v>3.4039351851851852E-3</v>
      </c>
      <c r="P23" s="174">
        <v>6.4236111111111117E-3</v>
      </c>
      <c r="Q23" s="174">
        <v>7.2372685185185187E-3</v>
      </c>
      <c r="R23" s="174">
        <v>7.9479166666666674E-3</v>
      </c>
      <c r="S23" s="174">
        <v>7.7951388888888888E-3</v>
      </c>
      <c r="T23" s="174">
        <v>6.9548611111111122E-3</v>
      </c>
      <c r="U23" s="174">
        <v>1.4791666666666668E-2</v>
      </c>
      <c r="V23" s="174">
        <v>1.4839120370370371E-2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11"/>
      <c r="AH23" s="11"/>
      <c r="AI23" s="171">
        <f t="shared" si="0"/>
        <v>0.11128124999999998</v>
      </c>
    </row>
    <row r="24" spans="1:35" s="134" customFormat="1" x14ac:dyDescent="0.25">
      <c r="A24" s="58">
        <f>IF(Entrants!A21="","",Entrants!A21)</f>
        <v>408</v>
      </c>
      <c r="B24" s="59" t="str">
        <f>IF(A24="","",VLOOKUP(A24,Entrants!$A$2:$E$101,2,FALSE))</f>
        <v>Wayne  Pfingst</v>
      </c>
      <c r="C24" s="64"/>
      <c r="D24" s="64">
        <v>3.84837962962963E-3</v>
      </c>
      <c r="E24" s="64">
        <v>4.4930555555555548E-3</v>
      </c>
      <c r="F24" s="64">
        <v>3.4305555555555552E-3</v>
      </c>
      <c r="G24" s="64">
        <v>3.530092592592592E-3</v>
      </c>
      <c r="H24" s="64">
        <v>4.5682870370370365E-3</v>
      </c>
      <c r="I24" s="64">
        <v>3.708333333333333E-3</v>
      </c>
      <c r="J24" s="64">
        <v>3.4918981481481481E-3</v>
      </c>
      <c r="K24" s="64">
        <v>7.4675925925925925E-3</v>
      </c>
      <c r="L24" s="64">
        <v>3.7303240740740747E-3</v>
      </c>
      <c r="M24" s="174">
        <v>3.6064814814814813E-3</v>
      </c>
      <c r="N24" s="174">
        <v>3.6747685185185186E-3</v>
      </c>
      <c r="O24" s="174">
        <v>3.6678240740740738E-3</v>
      </c>
      <c r="P24" s="174">
        <v>7.2662037037037027E-3</v>
      </c>
      <c r="Q24" s="174">
        <v>8.144675925925925E-3</v>
      </c>
      <c r="R24" s="174">
        <v>8.666666666666668E-3</v>
      </c>
      <c r="S24" s="174">
        <v>8.563657407407407E-3</v>
      </c>
      <c r="T24" s="174">
        <v>7.8854166666666673E-3</v>
      </c>
      <c r="U24" s="174">
        <v>1.5570601851851851E-2</v>
      </c>
      <c r="V24" s="174">
        <v>1.6105324074074074E-2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11"/>
      <c r="AH24" s="11"/>
      <c r="AI24" s="171">
        <f t="shared" si="0"/>
        <v>0.12142013888888889</v>
      </c>
    </row>
    <row r="25" spans="1:35" s="134" customFormat="1" x14ac:dyDescent="0.25">
      <c r="A25" s="58">
        <f>IF(Entrants!A22="","",Entrants!A22)</f>
        <v>421</v>
      </c>
      <c r="B25" s="59" t="str">
        <f>IF(A25="","",VLOOKUP(A25,Entrants!$A$2:$E$101,2,FALSE))</f>
        <v>Robin Lowe</v>
      </c>
      <c r="C25" s="64">
        <v>3.2824074074074075E-3</v>
      </c>
      <c r="D25" s="64">
        <v>3.6134259259259257E-3</v>
      </c>
      <c r="E25" s="64">
        <v>4.2581018518518523E-3</v>
      </c>
      <c r="F25" s="64">
        <v>3.2372685185185191E-3</v>
      </c>
      <c r="G25" s="64">
        <v>3.3645833333333336E-3</v>
      </c>
      <c r="H25" s="64">
        <v>4.146990740740741E-3</v>
      </c>
      <c r="I25" s="64">
        <v>3.3912037037037036E-3</v>
      </c>
      <c r="J25" s="64">
        <v>3.1319444444444441E-3</v>
      </c>
      <c r="K25" s="64">
        <v>6.7604166666666654E-3</v>
      </c>
      <c r="L25" s="64">
        <v>3.4340277777777776E-3</v>
      </c>
      <c r="M25" s="174">
        <v>3.4120370370370368E-3</v>
      </c>
      <c r="N25" s="174">
        <v>3.5497685185185181E-3</v>
      </c>
      <c r="O25" s="174">
        <v>3.40625E-3</v>
      </c>
      <c r="P25" s="174">
        <v>6.7268518518518519E-3</v>
      </c>
      <c r="Q25" s="174">
        <v>7.7708333333333336E-3</v>
      </c>
      <c r="R25" s="174">
        <v>8.4178240740740741E-3</v>
      </c>
      <c r="S25" s="174">
        <v>8.1585648148148147E-3</v>
      </c>
      <c r="T25" s="174">
        <v>7.2025462962962963E-3</v>
      </c>
      <c r="U25" s="174">
        <v>1.5274305555555557E-2</v>
      </c>
      <c r="V25" s="174">
        <v>1.5269675925925924E-2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1"/>
      <c r="AH25" s="11"/>
      <c r="AI25" s="171">
        <f t="shared" si="0"/>
        <v>0.11452662037037038</v>
      </c>
    </row>
    <row r="26" spans="1:35" s="134" customFormat="1" x14ac:dyDescent="0.25">
      <c r="A26" s="58">
        <f>IF(Entrants!A23="","",Entrants!A23)</f>
        <v>616</v>
      </c>
      <c r="B26" s="59" t="str">
        <f>IF(A26="","",VLOOKUP(A26,Entrants!$A$2:$E$101,2,FALSE))</f>
        <v>Adam Kaplan</v>
      </c>
      <c r="C26" s="64"/>
      <c r="D26" s="64">
        <v>3.1863425925925926E-3</v>
      </c>
      <c r="E26" s="64">
        <v>3.6689814814814814E-3</v>
      </c>
      <c r="F26" s="64">
        <v>2.8298611111111111E-3</v>
      </c>
      <c r="G26" s="64">
        <v>2.9791666666666664E-3</v>
      </c>
      <c r="H26" s="64">
        <v>3.7418981481481483E-3</v>
      </c>
      <c r="I26" s="64">
        <v>3.0115740740740745E-3</v>
      </c>
      <c r="J26" s="64">
        <v>2.8020833333333335E-3</v>
      </c>
      <c r="K26" s="64">
        <v>6.2743055555555564E-3</v>
      </c>
      <c r="L26" s="64">
        <v>3.1192129629629625E-3</v>
      </c>
      <c r="M26" s="174">
        <v>3.1168981481481482E-3</v>
      </c>
      <c r="N26" s="174">
        <v>2.8784722222222219E-3</v>
      </c>
      <c r="O26" s="174">
        <v>3.158564814814815E-3</v>
      </c>
      <c r="P26" s="174">
        <v>6.0520833333333329E-3</v>
      </c>
      <c r="Q26" s="174">
        <v>6.4004629629629628E-3</v>
      </c>
      <c r="R26" s="174">
        <v>6.8229166666666655E-3</v>
      </c>
      <c r="S26" s="174">
        <v>6.8368055555555552E-3</v>
      </c>
      <c r="T26" s="174">
        <v>6.0162037037037042E-3</v>
      </c>
      <c r="U26" s="174">
        <v>1.300462962962963E-2</v>
      </c>
      <c r="V26" s="174">
        <v>1.3179398148148147E-2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11"/>
      <c r="AH26" s="11"/>
      <c r="AI26" s="171">
        <f t="shared" si="0"/>
        <v>9.9079861111111098E-2</v>
      </c>
    </row>
    <row r="27" spans="1:35" s="134" customFormat="1" x14ac:dyDescent="0.25">
      <c r="A27" s="58">
        <f>IF(Entrants!A24="","",Entrants!A24)</f>
        <v>747</v>
      </c>
      <c r="B27" s="59" t="str">
        <f>IF(A27="","",VLOOKUP(A27,Entrants!$A$2:$E$101,2,FALSE))</f>
        <v>Laurie  Burton</v>
      </c>
      <c r="C27" s="64"/>
      <c r="D27" s="174">
        <v>3.0497685185185181E-3</v>
      </c>
      <c r="E27" s="64">
        <v>4.0821759259259257E-3</v>
      </c>
      <c r="F27" s="64">
        <v>3.0370370370370364E-3</v>
      </c>
      <c r="G27" s="64">
        <v>3.3101851851851851E-3</v>
      </c>
      <c r="H27" s="64">
        <v>4.0601851851851849E-3</v>
      </c>
      <c r="I27" s="64">
        <v>3.2719907407407407E-3</v>
      </c>
      <c r="J27" s="64">
        <v>3.0497685185185181E-3</v>
      </c>
      <c r="K27" s="64">
        <v>6.8680555555555552E-3</v>
      </c>
      <c r="L27" s="64">
        <v>3.2951388888888891E-3</v>
      </c>
      <c r="M27" s="174">
        <v>3.2824074074074075E-3</v>
      </c>
      <c r="N27" s="174">
        <v>3.440972222222222E-3</v>
      </c>
      <c r="O27" s="174">
        <v>3.2974537037037035E-3</v>
      </c>
      <c r="P27" s="174">
        <v>6.4976851851851862E-3</v>
      </c>
      <c r="Q27" s="174">
        <v>8.2071759259259251E-3</v>
      </c>
      <c r="R27" s="174">
        <v>8.3738425925925924E-3</v>
      </c>
      <c r="S27" s="174">
        <v>8.0312500000000002E-3</v>
      </c>
      <c r="T27" s="174">
        <v>7.1053240740740738E-3</v>
      </c>
      <c r="U27" s="174">
        <v>1.5182870370370369E-2</v>
      </c>
      <c r="V27" s="174">
        <v>1.5216435185185185E-2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11"/>
      <c r="AH27" s="11"/>
      <c r="AI27" s="171">
        <f t="shared" si="0"/>
        <v>0.11265972222222222</v>
      </c>
    </row>
    <row r="28" spans="1:35" x14ac:dyDescent="0.25">
      <c r="A28" s="58">
        <f>IF(Entrants!A25="","",Entrants!A25)</f>
        <v>786</v>
      </c>
      <c r="B28" s="59" t="str">
        <f>IF(A28="","",VLOOKUP(A28,Entrants!$A$2:$E$101,2,FALSE))</f>
        <v>Brian Canny</v>
      </c>
      <c r="C28" s="64">
        <v>2.8171296296296295E-3</v>
      </c>
      <c r="D28" s="64">
        <v>3.5081018518518521E-3</v>
      </c>
      <c r="E28" s="64">
        <v>4.155092592592593E-3</v>
      </c>
      <c r="F28" s="64">
        <v>3.1296296296296298E-3</v>
      </c>
      <c r="G28" s="64">
        <v>3.2800925925925927E-3</v>
      </c>
      <c r="H28" s="64">
        <v>4.145833333333333E-3</v>
      </c>
      <c r="I28" s="64">
        <v>3.2962962962962959E-3</v>
      </c>
      <c r="J28" s="64">
        <v>3.1423611111111114E-3</v>
      </c>
      <c r="K28" s="64">
        <v>6.7569444444444448E-3</v>
      </c>
      <c r="L28" s="64">
        <v>3.3622685185185183E-3</v>
      </c>
      <c r="M28" s="174">
        <v>3.2638888888888891E-3</v>
      </c>
      <c r="N28" s="174">
        <v>3.3564814814814811E-3</v>
      </c>
      <c r="O28" s="174">
        <v>3.4155092592592588E-3</v>
      </c>
      <c r="P28" s="174">
        <v>6.5358796296296302E-3</v>
      </c>
      <c r="Q28" s="174">
        <v>2.2460648148148146E-2</v>
      </c>
      <c r="R28" s="174">
        <v>2.2692129629629632E-2</v>
      </c>
      <c r="S28" s="174">
        <v>2.2452546296296293E-2</v>
      </c>
      <c r="T28" s="174">
        <v>2.1773148148148149E-2</v>
      </c>
      <c r="U28" s="174">
        <v>2.9909722222222223E-2</v>
      </c>
      <c r="V28" s="174">
        <v>3.0530092592592591E-2</v>
      </c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159"/>
      <c r="AH28" s="159"/>
      <c r="AI28" s="171">
        <f t="shared" si="0"/>
        <v>0.20116666666666666</v>
      </c>
    </row>
    <row r="29" spans="1:35" x14ac:dyDescent="0.25">
      <c r="A29" s="58">
        <f>IF(Entrants!A26="","",Entrants!A26)</f>
        <v>888</v>
      </c>
      <c r="B29" s="59" t="str">
        <f>IF(A29="","",VLOOKUP(A29,Entrants!$A$2:$E$101,2,FALSE))</f>
        <v>Robert Kilsby</v>
      </c>
      <c r="C29" s="64"/>
      <c r="D29" s="64">
        <v>1.7847222222222223E-2</v>
      </c>
      <c r="E29" s="174">
        <v>1.8394675925925925E-2</v>
      </c>
      <c r="F29" s="174">
        <v>1.7371527777777777E-2</v>
      </c>
      <c r="G29" s="174">
        <v>1.8311342592592591E-2</v>
      </c>
      <c r="H29" s="174">
        <v>1.945138888888889E-2</v>
      </c>
      <c r="I29" s="174">
        <v>1.832175925925926E-2</v>
      </c>
      <c r="J29" s="174">
        <v>1.815740740740741E-2</v>
      </c>
      <c r="K29" s="174">
        <v>2.135648148148148E-2</v>
      </c>
      <c r="L29" s="174">
        <v>1.7495370370370369E-2</v>
      </c>
      <c r="M29" s="174">
        <v>1.7495370370370369E-2</v>
      </c>
      <c r="N29" s="174">
        <v>1.839583333333333E-2</v>
      </c>
      <c r="O29" s="174">
        <v>1.8208333333333333E-2</v>
      </c>
      <c r="P29" s="174">
        <v>2.236458333333333E-2</v>
      </c>
      <c r="Q29" s="174">
        <v>2.2460648148148146E-2</v>
      </c>
      <c r="R29" s="174">
        <v>2.2692129629629632E-2</v>
      </c>
      <c r="S29" s="174">
        <v>2.2452546296296293E-2</v>
      </c>
      <c r="T29" s="174">
        <v>2.1773148148148149E-2</v>
      </c>
      <c r="U29" s="174">
        <v>2.9909722222222223E-2</v>
      </c>
      <c r="V29" s="174">
        <v>3.0530092592592591E-2</v>
      </c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159"/>
      <c r="AH29" s="159"/>
      <c r="AI29" s="171">
        <f t="shared" si="0"/>
        <v>0.39298958333333328</v>
      </c>
    </row>
    <row r="30" spans="1:35" x14ac:dyDescent="0.25">
      <c r="A30" s="58">
        <f>IF(Entrants!A27="","",Entrants!A27)</f>
        <v>911</v>
      </c>
      <c r="B30" s="59" t="str">
        <f>IF(A30="","",VLOOKUP(A30,Entrants!$A$2:$E$101,2,FALSE))</f>
        <v>Mark Clair</v>
      </c>
      <c r="C30" s="64">
        <v>2.673611111111111E-3</v>
      </c>
      <c r="D30" s="174">
        <v>3.4131944444444444E-3</v>
      </c>
      <c r="E30" s="64">
        <v>4.0474537037037033E-3</v>
      </c>
      <c r="F30" s="64">
        <v>3.0081018518518521E-3</v>
      </c>
      <c r="G30" s="172">
        <v>3.0833333333333338E-3</v>
      </c>
      <c r="H30" s="64">
        <v>3.9918981481481481E-3</v>
      </c>
      <c r="I30" s="64">
        <v>3.1990740740740742E-3</v>
      </c>
      <c r="J30" s="64">
        <v>3.0636574074074077E-3</v>
      </c>
      <c r="K30" s="174">
        <v>6.634259259259259E-3</v>
      </c>
      <c r="L30" s="64">
        <v>3.3506944444444443E-3</v>
      </c>
      <c r="M30" s="174">
        <v>3.2488425925925931E-3</v>
      </c>
      <c r="N30" s="174">
        <v>3.3009259259259263E-3</v>
      </c>
      <c r="O30" s="174">
        <v>3.3379629629629627E-3</v>
      </c>
      <c r="P30" s="174">
        <v>6.449074074074075E-3</v>
      </c>
      <c r="Q30" s="174">
        <v>7.3912037037037028E-3</v>
      </c>
      <c r="R30" s="174">
        <v>7.8622685185185184E-3</v>
      </c>
      <c r="S30" s="174">
        <v>7.5891203703703702E-3</v>
      </c>
      <c r="T30" s="174">
        <v>6.7094907407407416E-3</v>
      </c>
      <c r="U30" s="174">
        <v>1.4261574074074072E-2</v>
      </c>
      <c r="V30" s="174">
        <v>1.5016203703703705E-2</v>
      </c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159"/>
      <c r="AH30" s="159"/>
      <c r="AI30" s="171">
        <f t="shared" si="0"/>
        <v>0.10895833333333335</v>
      </c>
    </row>
    <row r="31" spans="1:35" x14ac:dyDescent="0.25">
      <c r="A31" s="58">
        <f>IF(Entrants!A28="","",Entrants!A28)</f>
        <v>920</v>
      </c>
      <c r="B31" s="59" t="str">
        <f>IF(A31="","",VLOOKUP(A31,Entrants!$A$2:$E$101,2,FALSE))</f>
        <v>John Ireland</v>
      </c>
      <c r="C31" s="64"/>
      <c r="D31" s="174">
        <v>3.440972222222222E-3</v>
      </c>
      <c r="E31" s="64">
        <v>4.0219907407407409E-3</v>
      </c>
      <c r="F31" s="64">
        <v>3.0000000000000005E-3</v>
      </c>
      <c r="G31" s="64">
        <v>3.1562499999999998E-3</v>
      </c>
      <c r="H31" s="64">
        <v>3.9687500000000001E-3</v>
      </c>
      <c r="I31" s="64">
        <v>3.2268518518518518E-3</v>
      </c>
      <c r="J31" s="64">
        <v>2.9074074074074072E-3</v>
      </c>
      <c r="K31" s="174">
        <v>6.4768518518518517E-3</v>
      </c>
      <c r="L31" s="64">
        <v>3.2835648148148151E-3</v>
      </c>
      <c r="M31" s="174">
        <v>3.1782407407407402E-3</v>
      </c>
      <c r="N31" s="174">
        <v>3.3379629629629627E-3</v>
      </c>
      <c r="O31" s="174">
        <v>3.2361111111111115E-3</v>
      </c>
      <c r="P31" s="174">
        <v>6.2870370370370363E-3</v>
      </c>
      <c r="Q31" s="174">
        <v>7.1296296296296307E-3</v>
      </c>
      <c r="R31" s="174">
        <v>7.4652777777777781E-3</v>
      </c>
      <c r="S31" s="174">
        <v>7.4062499999999996E-3</v>
      </c>
      <c r="T31" s="174">
        <v>6.5046296296296302E-3</v>
      </c>
      <c r="U31" s="174">
        <v>1.3912037037037037E-2</v>
      </c>
      <c r="V31" s="174">
        <v>3.0530092592592591E-2</v>
      </c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159"/>
      <c r="AH31" s="159"/>
      <c r="AI31" s="171">
        <f t="shared" si="0"/>
        <v>0.12246990740740742</v>
      </c>
    </row>
    <row r="32" spans="1:35" x14ac:dyDescent="0.25">
      <c r="A32" s="58">
        <f>IF(Entrants!A29="","",Entrants!A29)</f>
        <v>922</v>
      </c>
      <c r="B32" s="59" t="str">
        <f>IF(A32="","",VLOOKUP(A32,Entrants!$A$2:$E$101,2,FALSE))</f>
        <v>Adam Spence</v>
      </c>
      <c r="C32" s="64"/>
      <c r="D32" s="174">
        <v>3.2800925925925927E-3</v>
      </c>
      <c r="E32" s="64">
        <v>3.8958333333333332E-3</v>
      </c>
      <c r="F32" s="64">
        <v>2.8391203703703703E-3</v>
      </c>
      <c r="G32" s="64">
        <v>2.9814814814814812E-3</v>
      </c>
      <c r="H32" s="64">
        <v>3.8252314814814811E-3</v>
      </c>
      <c r="I32" s="64">
        <v>3.0706018518518521E-3</v>
      </c>
      <c r="J32" s="64">
        <v>2.871527777777778E-3</v>
      </c>
      <c r="K32" s="174">
        <v>6.1898148148148155E-3</v>
      </c>
      <c r="L32" s="64">
        <v>3.127314814814815E-3</v>
      </c>
      <c r="M32" s="174">
        <v>2.9849537037037032E-3</v>
      </c>
      <c r="N32" s="174">
        <v>3.0983796296296297E-3</v>
      </c>
      <c r="O32" s="174">
        <v>3.1400462962962966E-3</v>
      </c>
      <c r="P32" s="174">
        <v>6.0671296296296298E-3</v>
      </c>
      <c r="Q32" s="174">
        <v>6.7453703703703703E-3</v>
      </c>
      <c r="R32" s="174">
        <v>7.1215277777777787E-3</v>
      </c>
      <c r="S32" s="174">
        <v>7.1041666666666675E-3</v>
      </c>
      <c r="T32" s="174">
        <v>6.2916666666666668E-3</v>
      </c>
      <c r="U32" s="174">
        <v>1.3547453703703702E-2</v>
      </c>
      <c r="V32" s="174">
        <v>1.3584490740740742E-2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159"/>
      <c r="AH32" s="159"/>
      <c r="AI32" s="171">
        <f t="shared" si="0"/>
        <v>0.10176620370370369</v>
      </c>
    </row>
    <row r="33" spans="1:35" x14ac:dyDescent="0.25">
      <c r="A33" s="58">
        <f>IF(Entrants!A30="","",Entrants!A30)</f>
        <v>940</v>
      </c>
      <c r="B33" s="59" t="str">
        <f>IF(A33="","",VLOOKUP(A33,Entrants!$A$2:$E$101,2,FALSE))</f>
        <v>Richard Perini</v>
      </c>
      <c r="C33" s="64">
        <v>3.2395833333333335E-3</v>
      </c>
      <c r="D33" s="174">
        <v>3.5185185185185185E-3</v>
      </c>
      <c r="E33" s="64">
        <v>4.0659722222222226E-3</v>
      </c>
      <c r="F33" s="64">
        <v>3.0532407407407405E-3</v>
      </c>
      <c r="G33" s="64">
        <v>3.1134259259259257E-3</v>
      </c>
      <c r="H33" s="64">
        <v>4.0034722222222216E-3</v>
      </c>
      <c r="I33" s="64">
        <v>3.2719907407407407E-3</v>
      </c>
      <c r="J33" s="64">
        <v>2.902777777777778E-3</v>
      </c>
      <c r="K33" s="174">
        <v>6.5798611111111101E-3</v>
      </c>
      <c r="L33" s="64">
        <v>3.2731481481481479E-3</v>
      </c>
      <c r="M33" s="174">
        <v>3.1157407407407405E-3</v>
      </c>
      <c r="N33" s="174">
        <v>3.2708333333333335E-3</v>
      </c>
      <c r="O33" s="174">
        <v>3.2453703703703707E-3</v>
      </c>
      <c r="P33" s="174">
        <v>6.4131944444444436E-3</v>
      </c>
      <c r="Q33" s="174">
        <v>6.7488425925925936E-3</v>
      </c>
      <c r="R33" s="174">
        <v>7.3576388888888893E-3</v>
      </c>
      <c r="S33" s="174">
        <v>7.2187499999999995E-3</v>
      </c>
      <c r="T33" s="174">
        <v>6.4999999999999997E-3</v>
      </c>
      <c r="U33" s="174">
        <v>2.9909722222222223E-2</v>
      </c>
      <c r="V33" s="174">
        <v>3.0530092592592591E-2</v>
      </c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159"/>
      <c r="AH33" s="159"/>
      <c r="AI33" s="171">
        <f t="shared" si="0"/>
        <v>0.1380925925925926</v>
      </c>
    </row>
    <row r="34" spans="1:35" x14ac:dyDescent="0.25">
      <c r="A34" s="58">
        <f>IF(Entrants!A31="","",Entrants!A31)</f>
        <v>950</v>
      </c>
      <c r="B34" s="59" t="str">
        <f>IF(A34="","",VLOOKUP(A34,Entrants!$A$2:$E$101,2,FALSE))</f>
        <v>Greg  Burrowes</v>
      </c>
      <c r="C34" s="64"/>
      <c r="D34" s="174">
        <v>3.46875E-3</v>
      </c>
      <c r="E34" s="64">
        <v>4.0335648148148153E-3</v>
      </c>
      <c r="F34" s="64">
        <v>2.9479166666666668E-3</v>
      </c>
      <c r="G34" s="64">
        <v>3.0648148148148149E-3</v>
      </c>
      <c r="H34" s="64">
        <v>3.9432870370370377E-3</v>
      </c>
      <c r="I34" s="64">
        <v>3.2986111111111111E-3</v>
      </c>
      <c r="J34" s="64">
        <v>2.9837962962962965E-3</v>
      </c>
      <c r="K34" s="174">
        <v>6.4305555555555548E-3</v>
      </c>
      <c r="L34" s="64">
        <v>3.2442129629629631E-3</v>
      </c>
      <c r="M34" s="174">
        <v>3.0868055555555557E-3</v>
      </c>
      <c r="N34" s="174">
        <v>3.2037037037037034E-3</v>
      </c>
      <c r="O34" s="174">
        <v>3.197916666666667E-3</v>
      </c>
      <c r="P34" s="174">
        <v>6.2766203703703708E-3</v>
      </c>
      <c r="Q34" s="174">
        <v>6.7523148148148143E-3</v>
      </c>
      <c r="R34" s="174">
        <v>7.2893518518518515E-3</v>
      </c>
      <c r="S34" s="174">
        <v>7.4930555555555549E-3</v>
      </c>
      <c r="T34" s="174">
        <v>6.5833333333333334E-3</v>
      </c>
      <c r="U34" s="174">
        <v>1.3890046296296296E-2</v>
      </c>
      <c r="V34" s="174">
        <v>1.4189814814814815E-2</v>
      </c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59"/>
      <c r="AH34" s="159"/>
      <c r="AI34" s="171">
        <f t="shared" si="0"/>
        <v>0.10537847222222221</v>
      </c>
    </row>
    <row r="35" spans="1:35" x14ac:dyDescent="0.25">
      <c r="A35" s="58">
        <f>IF(Entrants!A32="","",Entrants!A32)</f>
        <v>962</v>
      </c>
      <c r="B35" s="59" t="str">
        <f>IF(A35="","",VLOOKUP(A35,Entrants!$A$2:$E$101,2,FALSE))</f>
        <v>Angus Kennard</v>
      </c>
      <c r="C35" s="64"/>
      <c r="D35" s="174">
        <v>3.1307870370370365E-3</v>
      </c>
      <c r="E35" s="64">
        <v>3.7210648148148146E-3</v>
      </c>
      <c r="F35" s="64">
        <v>2.7974537037037035E-3</v>
      </c>
      <c r="G35" s="64">
        <v>2.8842592592592596E-3</v>
      </c>
      <c r="H35" s="64">
        <v>3.6805555555555554E-3</v>
      </c>
      <c r="I35" s="64">
        <v>2.9907407407407404E-3</v>
      </c>
      <c r="J35" s="64">
        <v>2.7141203703703702E-3</v>
      </c>
      <c r="K35" s="174">
        <v>6.0601851851851849E-3</v>
      </c>
      <c r="L35" s="64">
        <v>3.0659722222222221E-3</v>
      </c>
      <c r="M35" s="174">
        <v>2.9467592592592588E-3</v>
      </c>
      <c r="N35" s="174">
        <v>2.9930555555555557E-3</v>
      </c>
      <c r="O35" s="174">
        <v>2.9884259259259261E-3</v>
      </c>
      <c r="P35" s="174">
        <v>5.8807870370370377E-3</v>
      </c>
      <c r="Q35" s="174">
        <v>6.5659722222222222E-3</v>
      </c>
      <c r="R35" s="174">
        <v>7.037037037037037E-3</v>
      </c>
      <c r="S35" s="174">
        <v>6.7314814814814815E-3</v>
      </c>
      <c r="T35" s="174">
        <v>6.1249999999999994E-3</v>
      </c>
      <c r="U35" s="174">
        <v>1.3032407407407407E-2</v>
      </c>
      <c r="V35" s="174">
        <v>1.3070601851851852E-2</v>
      </c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59"/>
      <c r="AH35" s="159"/>
      <c r="AI35" s="171">
        <f t="shared" si="0"/>
        <v>9.841666666666668E-2</v>
      </c>
    </row>
    <row r="36" spans="1:35" x14ac:dyDescent="0.25">
      <c r="A36" s="58">
        <f>IF(Entrants!A33="","",Entrants!A33)</f>
        <v>981</v>
      </c>
      <c r="B36" s="59" t="str">
        <f>IF(A36="","",VLOOKUP(A36,Entrants!$A$2:$E$101,2,FALSE))</f>
        <v>Tim Hendy</v>
      </c>
      <c r="C36" s="64"/>
      <c r="D36" s="174">
        <v>3.3344907407407407E-3</v>
      </c>
      <c r="E36" s="64">
        <v>1.8394675925925925E-2</v>
      </c>
      <c r="F36" s="64">
        <v>1.7371527777777777E-2</v>
      </c>
      <c r="G36" s="174">
        <v>1.8311342592592591E-2</v>
      </c>
      <c r="H36" s="174">
        <v>1.945138888888889E-2</v>
      </c>
      <c r="I36" s="174">
        <v>1.832175925925926E-2</v>
      </c>
      <c r="J36" s="174">
        <v>1.815740740740741E-2</v>
      </c>
      <c r="K36" s="174">
        <v>6.3773148148148148E-3</v>
      </c>
      <c r="L36" s="64">
        <v>3.1087962962962966E-3</v>
      </c>
      <c r="M36" s="174">
        <v>2.9745370370370373E-3</v>
      </c>
      <c r="N36" s="174">
        <v>3.1099537037037038E-3</v>
      </c>
      <c r="O36" s="174">
        <v>3.0995370370370365E-3</v>
      </c>
      <c r="P36" s="174">
        <v>6.1180555555555563E-3</v>
      </c>
      <c r="Q36" s="174">
        <v>2.2460648148148146E-2</v>
      </c>
      <c r="R36" s="174">
        <v>2.2692129629629632E-2</v>
      </c>
      <c r="S36" s="174">
        <v>2.2452546296296293E-2</v>
      </c>
      <c r="T36" s="174">
        <v>2.1773148148148149E-2</v>
      </c>
      <c r="U36" s="174">
        <v>2.9909722222222223E-2</v>
      </c>
      <c r="V36" s="174">
        <v>3.0530092592592591E-2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159"/>
      <c r="AH36" s="159"/>
      <c r="AI36" s="171">
        <f t="shared" si="0"/>
        <v>0.28794907407407411</v>
      </c>
    </row>
    <row r="37" spans="1:35" x14ac:dyDescent="0.25">
      <c r="A37" s="58">
        <f>IF(Entrants!A34="","",Entrants!A34)</f>
        <v>991</v>
      </c>
      <c r="B37" s="59" t="str">
        <f>IF(A37="","",VLOOKUP(A37,Entrants!$A$2:$E$101,2,FALSE))</f>
        <v>Allan  Hines</v>
      </c>
      <c r="C37" s="64">
        <v>3.0057870370370373E-3</v>
      </c>
      <c r="D37" s="174">
        <v>3.5775462962962961E-3</v>
      </c>
      <c r="E37" s="64">
        <v>4.1793981481481482E-3</v>
      </c>
      <c r="F37" s="64">
        <v>3.1527777777777782E-3</v>
      </c>
      <c r="G37" s="64">
        <v>3.3171296296296295E-3</v>
      </c>
      <c r="H37" s="174">
        <v>4.168981481481481E-3</v>
      </c>
      <c r="I37" s="174">
        <v>3.3287037037037035E-3</v>
      </c>
      <c r="J37" s="64">
        <v>3.1215277777777782E-3</v>
      </c>
      <c r="K37" s="174">
        <v>6.7245370370370367E-3</v>
      </c>
      <c r="L37" s="64">
        <v>3.3668981481481484E-3</v>
      </c>
      <c r="M37" s="174">
        <v>3.2951388888888891E-3</v>
      </c>
      <c r="N37" s="174">
        <v>1.839583333333333E-2</v>
      </c>
      <c r="O37" s="174">
        <v>1.8208333333333333E-2</v>
      </c>
      <c r="P37" s="174">
        <v>2.236458333333333E-2</v>
      </c>
      <c r="Q37" s="174">
        <v>7.2152777777777779E-3</v>
      </c>
      <c r="R37" s="174">
        <v>7.7569444444444448E-3</v>
      </c>
      <c r="S37" s="174">
        <v>7.6990740740740735E-3</v>
      </c>
      <c r="T37" s="174">
        <v>6.9421296296296288E-3</v>
      </c>
      <c r="U37" s="174">
        <v>1.458912037037037E-2</v>
      </c>
      <c r="V37" s="174">
        <v>1.480439814814815E-2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159"/>
      <c r="AH37" s="159"/>
      <c r="AI37" s="171">
        <f t="shared" si="0"/>
        <v>0.15620833333333334</v>
      </c>
    </row>
    <row r="38" spans="1:35" hidden="1" x14ac:dyDescent="0.25">
      <c r="A38" s="58" t="str">
        <f>IF(Entrants!A35="","",Entrants!A35)</f>
        <v/>
      </c>
      <c r="B38" s="59" t="str">
        <f>IF(A38="","",VLOOKUP(A38,Entrants!$A$2:$E$101,2,FALSE))</f>
        <v/>
      </c>
      <c r="C38" s="64"/>
      <c r="D38" s="174"/>
      <c r="E38" s="64"/>
      <c r="F38" s="64"/>
      <c r="G38" s="64"/>
      <c r="H38" s="64"/>
      <c r="I38" s="64"/>
      <c r="J38" s="64"/>
      <c r="K38" s="174"/>
      <c r="L38" s="6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159"/>
      <c r="AH38" s="159"/>
      <c r="AI38" s="171">
        <f t="shared" si="0"/>
        <v>0</v>
      </c>
    </row>
    <row r="39" spans="1:35" hidden="1" x14ac:dyDescent="0.25">
      <c r="A39" s="58" t="str">
        <f>IF(Entrants!A36="","",Entrants!A36)</f>
        <v/>
      </c>
      <c r="B39" s="59" t="str">
        <f>IF(A39="","",VLOOKUP(A39,Entrants!$A$2:$E$101,2,FALSE))</f>
        <v/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I39" s="171">
        <f t="shared" si="0"/>
        <v>0</v>
      </c>
    </row>
    <row r="40" spans="1:35" hidden="1" x14ac:dyDescent="0.25">
      <c r="A40" s="58" t="str">
        <f>IF(Entrants!A37="","",Entrants!A37)</f>
        <v/>
      </c>
      <c r="B40" s="59" t="str">
        <f>IF(A40="","",VLOOKUP(A40,Entrants!$A$2:$E$101,2,FALSE))</f>
        <v/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I40" s="171">
        <f t="shared" si="0"/>
        <v>0</v>
      </c>
    </row>
    <row r="41" spans="1:35" hidden="1" x14ac:dyDescent="0.25">
      <c r="A41" s="58" t="str">
        <f>IF(Entrants!A38="","",Entrants!A38)</f>
        <v/>
      </c>
      <c r="B41" s="59" t="str">
        <f>IF(A41="","",VLOOKUP(A41,Entrants!$A$2:$E$101,2,FALSE))</f>
        <v/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159"/>
      <c r="AH41" s="159"/>
      <c r="AI41" s="171">
        <f t="shared" si="0"/>
        <v>0</v>
      </c>
    </row>
    <row r="42" spans="1:35" hidden="1" x14ac:dyDescent="0.25">
      <c r="A42" s="58" t="str">
        <f>IF(Entrants!A39="","",Entrants!A39)</f>
        <v/>
      </c>
      <c r="B42" s="59" t="str">
        <f>IF(A42="","",VLOOKUP(A42,Entrants!$A$2:$E$101,2,FALSE))</f>
        <v/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59"/>
      <c r="AH42" s="159"/>
      <c r="AI42" s="171">
        <f t="shared" si="0"/>
        <v>0</v>
      </c>
    </row>
    <row r="43" spans="1:35" hidden="1" x14ac:dyDescent="0.25">
      <c r="A43" s="58" t="str">
        <f>IF(Entrants!A40="","",Entrants!A40)</f>
        <v/>
      </c>
      <c r="B43" s="59" t="str">
        <f>IF(A43="","",VLOOKUP(A43,Entrants!$A$2:$E$101,2,FALSE))</f>
        <v/>
      </c>
      <c r="C43" s="64"/>
      <c r="D43" s="64"/>
      <c r="E43" s="64"/>
      <c r="F43" s="64"/>
      <c r="G43" s="174"/>
      <c r="H43" s="64"/>
      <c r="I43" s="64"/>
      <c r="J43" s="64"/>
      <c r="K43" s="64"/>
      <c r="L43" s="6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159"/>
      <c r="AH43" s="159"/>
      <c r="AI43" s="171">
        <f t="shared" si="0"/>
        <v>0</v>
      </c>
    </row>
    <row r="44" spans="1:35" hidden="1" x14ac:dyDescent="0.25">
      <c r="A44" s="58" t="str">
        <f>IF(Entrants!A41="","",Entrants!A41)</f>
        <v/>
      </c>
      <c r="B44" s="59" t="str">
        <f>IF(A44="","",VLOOKUP(A44,Entrants!$A$2:$E$101,2,FALSE))</f>
        <v/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74"/>
      <c r="U44" s="174"/>
      <c r="V44" s="17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:35" hidden="1" x14ac:dyDescent="0.25">
      <c r="A45" s="58" t="str">
        <f>IF(Entrants!A42="","",Entrants!A42)</f>
        <v/>
      </c>
      <c r="B45" s="59" t="str">
        <f>IF(A45="","",VLOOKUP(A45,Entrants!$A$2:$E$101,3,FALSE))</f>
        <v/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174"/>
      <c r="U45" s="174"/>
      <c r="V45" s="17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5" hidden="1" x14ac:dyDescent="0.25">
      <c r="A46" s="58" t="str">
        <f>IF(Entrants!A43="","",Entrants!A43)</f>
        <v/>
      </c>
      <c r="B46" s="59" t="str">
        <f>IF(A46="","",VLOOKUP(A46,Entrants!$A$2:$E$101,3,FALSE))</f>
        <v/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174"/>
      <c r="U46" s="174"/>
      <c r="V46" s="17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5" hidden="1" x14ac:dyDescent="0.25">
      <c r="A47" s="58" t="str">
        <f>IF(Entrants!A44="","",Entrants!A44)</f>
        <v/>
      </c>
      <c r="B47" s="59" t="str">
        <f>IF(A47="","",VLOOKUP(A47,Entrants!$A$2:$E$101,3,FALSE))</f>
        <v/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74"/>
      <c r="U47" s="174"/>
      <c r="V47" s="17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5" hidden="1" x14ac:dyDescent="0.25">
      <c r="A48" s="58" t="str">
        <f>IF(Entrants!A45="","",Entrants!A45)</f>
        <v/>
      </c>
      <c r="B48" s="59" t="str">
        <f>IF(A48="","",VLOOKUP(A48,Entrants!$A$2:$E$101,3,FALSE))</f>
        <v/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74"/>
      <c r="U48" s="174"/>
      <c r="V48" s="17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hidden="1" x14ac:dyDescent="0.25">
      <c r="A49" s="58" t="str">
        <f>IF(Entrants!A46="","",Entrants!A46)</f>
        <v/>
      </c>
      <c r="B49" s="59" t="str">
        <f>IF(A49="","",VLOOKUP(A49,Entrants!$A$2:$E$101,3,FALSE))</f>
        <v/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174"/>
      <c r="U49" s="174"/>
      <c r="V49" s="17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hidden="1" x14ac:dyDescent="0.25">
      <c r="A50" s="58" t="str">
        <f>IF(Entrants!A47="","",Entrants!A47)</f>
        <v/>
      </c>
      <c r="B50" s="59" t="str">
        <f>IF(A50="","",VLOOKUP(A50,Entrants!$A$2:$E$101,3,FALSE))</f>
        <v/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74"/>
      <c r="U50" s="174"/>
      <c r="V50" s="17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hidden="1" x14ac:dyDescent="0.25">
      <c r="A51" s="58" t="str">
        <f>IF(Entrants!A48="","",Entrants!A48)</f>
        <v/>
      </c>
      <c r="B51" s="59" t="str">
        <f>IF(A51="","",VLOOKUP(A51,Entrants!$A$2:$E$101,3,FALSE))</f>
        <v/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74"/>
      <c r="U51" s="174"/>
      <c r="V51" s="17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hidden="1" x14ac:dyDescent="0.25">
      <c r="A52" s="58" t="str">
        <f>IF(Entrants!A49="","",Entrants!A49)</f>
        <v/>
      </c>
      <c r="B52" s="59" t="str">
        <f>IF(A52="","",VLOOKUP(A52,Entrants!$A$2:$E$101,3,FALSE))</f>
        <v/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74"/>
      <c r="U52" s="174"/>
      <c r="V52" s="17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hidden="1" x14ac:dyDescent="0.25">
      <c r="A53" s="58" t="str">
        <f>IF(Entrants!A50="","",Entrants!A50)</f>
        <v/>
      </c>
      <c r="B53" s="59" t="str">
        <f>IF(A53="","",VLOOKUP(A53,Entrants!$A$2:$E$101,3,FALSE))</f>
        <v/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74"/>
      <c r="U53" s="174"/>
      <c r="V53" s="17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hidden="1" x14ac:dyDescent="0.25">
      <c r="A54" s="58" t="str">
        <f>IF(Entrants!A51="","",Entrants!A51)</f>
        <v/>
      </c>
      <c r="B54" s="59" t="str">
        <f>IF(A54="","",VLOOKUP(A54,Entrants!$A$2:$E$101,3,FALSE))</f>
        <v/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74"/>
      <c r="U54" s="174"/>
      <c r="V54" s="17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hidden="1" x14ac:dyDescent="0.25">
      <c r="A55" s="58" t="str">
        <f>IF(Entrants!A52="","",Entrants!A52)</f>
        <v/>
      </c>
      <c r="B55" s="59" t="str">
        <f>IF(A55="","",VLOOKUP(A55,Entrants!$A$2:$E$101,3,FALSE))</f>
        <v/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74"/>
      <c r="U55" s="174"/>
      <c r="V55" s="17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hidden="1" x14ac:dyDescent="0.25">
      <c r="A56" s="58" t="str">
        <f>IF(Entrants!A53="","",Entrants!A53)</f>
        <v/>
      </c>
      <c r="B56" s="59" t="str">
        <f>IF(A56="","",VLOOKUP(A56,Entrants!$A$2:$E$101,3,FALSE))</f>
        <v/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74"/>
      <c r="U56" s="174"/>
      <c r="V56" s="17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hidden="1" x14ac:dyDescent="0.25">
      <c r="A57" s="58" t="str">
        <f>IF(Entrants!A54="","",Entrants!A54)</f>
        <v/>
      </c>
      <c r="B57" s="59" t="str">
        <f>IF(A57="","",VLOOKUP(A57,Entrants!$A$2:$E$101,3,FALSE))</f>
        <v/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74"/>
      <c r="U57" s="174"/>
      <c r="V57" s="17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hidden="1" x14ac:dyDescent="0.25">
      <c r="A58" s="58" t="str">
        <f>IF(Entrants!A55="","",Entrants!A55)</f>
        <v/>
      </c>
      <c r="B58" s="59" t="str">
        <f>IF(A58="","",VLOOKUP(A58,Entrants!$A$2:$E$101,3,FALSE))</f>
        <v/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174"/>
      <c r="U58" s="174"/>
      <c r="V58" s="17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hidden="1" x14ac:dyDescent="0.25">
      <c r="A59" s="58" t="str">
        <f>IF(Entrants!A56="","",Entrants!A56)</f>
        <v/>
      </c>
      <c r="B59" s="59" t="str">
        <f>IF(A59="","",VLOOKUP(A59,Entrants!$A$2:$E$101,3,FALSE))</f>
        <v/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74"/>
      <c r="U59" s="174"/>
      <c r="V59" s="17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hidden="1" x14ac:dyDescent="0.25">
      <c r="A60" s="58" t="str">
        <f>IF(Entrants!A57="","",Entrants!A57)</f>
        <v/>
      </c>
      <c r="B60" s="59" t="str">
        <f>IF(A60="","",VLOOKUP(A60,Entrants!$A$2:$E$101,3,FALSE))</f>
        <v/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74"/>
      <c r="U60" s="174"/>
      <c r="V60" s="17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hidden="1" x14ac:dyDescent="0.25">
      <c r="A61" s="58" t="str">
        <f>IF(Entrants!A58="","",Entrants!A58)</f>
        <v/>
      </c>
      <c r="B61" s="59" t="str">
        <f>IF(A61="","",VLOOKUP(A61,Entrants!$A$2:$E$101,3,FALSE))</f>
        <v/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174"/>
      <c r="U61" s="174"/>
      <c r="V61" s="17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:32" hidden="1" x14ac:dyDescent="0.25">
      <c r="A62" s="58" t="str">
        <f>IF(Entrants!A59="","",Entrants!A59)</f>
        <v/>
      </c>
      <c r="B62" s="59" t="str">
        <f>IF(A62="","",VLOOKUP(A62,Entrants!$A$2:$E$101,3,FALSE))</f>
        <v/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74"/>
      <c r="U62" s="174"/>
      <c r="V62" s="17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hidden="1" x14ac:dyDescent="0.25">
      <c r="A63" s="58" t="str">
        <f>IF(Entrants!A60="","",Entrants!A60)</f>
        <v/>
      </c>
      <c r="B63" s="59" t="str">
        <f>IF(A63="","",VLOOKUP(A63,Entrants!$A$2:$E$101,3,FALSE))</f>
        <v/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74"/>
      <c r="U63" s="174"/>
      <c r="V63" s="17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:32" hidden="1" x14ac:dyDescent="0.25">
      <c r="A64" s="58" t="str">
        <f>IF(Entrants!A61="","",Entrants!A61)</f>
        <v/>
      </c>
      <c r="B64" s="59" t="str">
        <f>IF(A64="","",VLOOKUP(A64,Entrants!$A$2:$E$101,3,FALSE))</f>
        <v/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74"/>
      <c r="U64" s="174"/>
      <c r="V64" s="17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1:32" hidden="1" x14ac:dyDescent="0.25">
      <c r="A65" s="58" t="str">
        <f>IF(Entrants!A62="","",Entrants!A62)</f>
        <v/>
      </c>
      <c r="B65" s="59" t="str">
        <f>IF(A65="","",VLOOKUP(A65,Entrants!$A$2:$E$101,3,FALSE))</f>
        <v/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74"/>
      <c r="U65" s="174"/>
      <c r="V65" s="17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hidden="1" x14ac:dyDescent="0.25">
      <c r="A66" s="58" t="str">
        <f>IF(Entrants!A63="","",Entrants!A63)</f>
        <v/>
      </c>
      <c r="B66" s="59" t="str">
        <f>IF(A66="","",VLOOKUP(A66,Entrants!$A$2:$E$101,3,FALSE))</f>
        <v/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74"/>
      <c r="U66" s="174"/>
      <c r="V66" s="17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:32" hidden="1" x14ac:dyDescent="0.25">
      <c r="A67" s="58" t="str">
        <f>IF(Entrants!A64="","",Entrants!A64)</f>
        <v/>
      </c>
      <c r="B67" s="59" t="str">
        <f>IF(A67="","",VLOOKUP(A67,Entrants!$A$2:$E$101,3,FALSE))</f>
        <v/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74"/>
      <c r="U67" s="174"/>
      <c r="V67" s="17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1:32" hidden="1" x14ac:dyDescent="0.25">
      <c r="A68" s="58" t="str">
        <f>IF(Entrants!A65="","",Entrants!A65)</f>
        <v/>
      </c>
      <c r="B68" s="59" t="str">
        <f>IF(A68="","",VLOOKUP(A68,Entrants!$A$2:$E$101,3,FALSE))</f>
        <v/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74"/>
      <c r="U68" s="174"/>
      <c r="V68" s="17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1:32" hidden="1" x14ac:dyDescent="0.25">
      <c r="A69" s="58" t="str">
        <f>IF(Entrants!A66="","",Entrants!A66)</f>
        <v/>
      </c>
      <c r="B69" s="59" t="str">
        <f>IF(A69="","",VLOOKUP(A69,Entrants!$A$2:$E$101,3,FALSE))</f>
        <v/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74"/>
      <c r="U69" s="174"/>
      <c r="V69" s="17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2" hidden="1" x14ac:dyDescent="0.25">
      <c r="A70" s="58" t="str">
        <f>IF(Entrants!A67="","",Entrants!A67)</f>
        <v/>
      </c>
      <c r="B70" s="59" t="str">
        <f>IF(A70="","",VLOOKUP(A70,Entrants!$A$2:$E$101,3,FALSE))</f>
        <v/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74"/>
      <c r="U70" s="174"/>
      <c r="V70" s="17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1:32" hidden="1" x14ac:dyDescent="0.25">
      <c r="A71" s="58" t="str">
        <f>IF(Entrants!A68="","",Entrants!A68)</f>
        <v/>
      </c>
      <c r="B71" s="59" t="str">
        <f>IF(A71="","",VLOOKUP(A71,Entrants!$A$2:$E$101,3,FALSE))</f>
        <v/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174"/>
      <c r="U71" s="174"/>
      <c r="V71" s="17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1:32" hidden="1" x14ac:dyDescent="0.25">
      <c r="A72" s="58" t="str">
        <f>IF(Entrants!A69="","",Entrants!A69)</f>
        <v/>
      </c>
      <c r="B72" s="59" t="str">
        <f>IF(A72="","",VLOOKUP(A72,Entrants!$A$2:$E$101,3,FALSE))</f>
        <v/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174"/>
      <c r="U72" s="174"/>
      <c r="V72" s="17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1:32" hidden="1" x14ac:dyDescent="0.25">
      <c r="A73" s="58" t="str">
        <f>IF(Entrants!A70="","",Entrants!A70)</f>
        <v/>
      </c>
      <c r="B73" s="59" t="str">
        <f>IF(A73="","",VLOOKUP(A73,Entrants!$A$2:$E$101,3,FALSE))</f>
        <v/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174"/>
      <c r="U73" s="174"/>
      <c r="V73" s="17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1:32" hidden="1" x14ac:dyDescent="0.25">
      <c r="A74" s="58" t="str">
        <f>IF(Entrants!A71="","",Entrants!A71)</f>
        <v/>
      </c>
      <c r="B74" s="59" t="str">
        <f>IF(A74="","",VLOOKUP(A74,Entrants!$A$2:$E$101,3,FALSE))</f>
        <v/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174"/>
      <c r="U74" s="174"/>
      <c r="V74" s="17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1:32" hidden="1" x14ac:dyDescent="0.25">
      <c r="A75" s="58" t="str">
        <f>IF(Entrants!A72="","",Entrants!A72)</f>
        <v/>
      </c>
      <c r="B75" s="59" t="str">
        <f>IF(A75="","",VLOOKUP(A75,Entrants!$A$2:$E$101,3,FALSE))</f>
        <v/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174"/>
      <c r="U75" s="174"/>
      <c r="V75" s="17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1:32" hidden="1" x14ac:dyDescent="0.25">
      <c r="A76" s="58" t="str">
        <f>IF(Entrants!A73="","",Entrants!A73)</f>
        <v/>
      </c>
      <c r="B76" s="59" t="str">
        <f>IF(A76="","",VLOOKUP(A76,Entrants!$A$2:$E$101,3,FALSE))</f>
        <v/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174"/>
      <c r="U76" s="174"/>
      <c r="V76" s="17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1:32" hidden="1" x14ac:dyDescent="0.25">
      <c r="A77" s="58" t="str">
        <f>IF(Entrants!A74="","",Entrants!A74)</f>
        <v/>
      </c>
      <c r="B77" s="59" t="str">
        <f>IF(A77="","",VLOOKUP(A77,Entrants!$A$2:$E$101,3,FALSE))</f>
        <v/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174"/>
      <c r="U77" s="174"/>
      <c r="V77" s="17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hidden="1" x14ac:dyDescent="0.25">
      <c r="A78" s="58" t="str">
        <f>IF(Entrants!A75="","",Entrants!A75)</f>
        <v/>
      </c>
      <c r="B78" s="59" t="str">
        <f>IF(A78="","",VLOOKUP(A78,Entrants!$A$2:$E$101,3,FALSE))</f>
        <v/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174"/>
      <c r="U78" s="174"/>
      <c r="V78" s="17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hidden="1" x14ac:dyDescent="0.25">
      <c r="A79" s="58" t="str">
        <f>IF(Entrants!A76="","",Entrants!A76)</f>
        <v/>
      </c>
      <c r="B79" s="59" t="str">
        <f>IF(A79="","",VLOOKUP(A79,Entrants!$A$2:$E$101,3,FALSE))</f>
        <v/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174"/>
      <c r="U79" s="174"/>
      <c r="V79" s="17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hidden="1" x14ac:dyDescent="0.25">
      <c r="A80" s="58" t="str">
        <f>IF(Entrants!A77="","",Entrants!A77)</f>
        <v/>
      </c>
      <c r="B80" s="59" t="str">
        <f>IF(A80="","",VLOOKUP(A80,Entrants!$A$2:$E$101,3,FALSE))</f>
        <v/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174"/>
      <c r="U80" s="174"/>
      <c r="V80" s="17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hidden="1" x14ac:dyDescent="0.25">
      <c r="A81" s="58" t="str">
        <f>IF(Entrants!A78="","",Entrants!A78)</f>
        <v/>
      </c>
      <c r="B81" s="59" t="str">
        <f>IF(A81="","",VLOOKUP(A81,Entrants!$A$2:$E$101,3,FALSE))</f>
        <v/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174"/>
      <c r="U81" s="174"/>
      <c r="V81" s="17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hidden="1" x14ac:dyDescent="0.25">
      <c r="A82" s="58" t="str">
        <f>IF(Entrants!A79="","",Entrants!A79)</f>
        <v/>
      </c>
      <c r="B82" s="59" t="str">
        <f>IF(A82="","",VLOOKUP(A82,Entrants!$A$2:$E$101,3,FALSE))</f>
        <v/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174"/>
      <c r="U82" s="174"/>
      <c r="V82" s="17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idden="1" x14ac:dyDescent="0.25">
      <c r="A83" s="58" t="str">
        <f>IF(Entrants!A80="","",Entrants!A80)</f>
        <v/>
      </c>
      <c r="B83" s="59" t="str">
        <f>IF(A83="","",VLOOKUP(A83,Entrants!$A$2:$E$101,3,FALSE))</f>
        <v/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174"/>
      <c r="U83" s="174"/>
      <c r="V83" s="17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1:32" hidden="1" x14ac:dyDescent="0.25">
      <c r="A84" s="58" t="str">
        <f>IF(Entrants!A81="","",Entrants!A81)</f>
        <v/>
      </c>
      <c r="B84" s="59" t="str">
        <f>IF(A84="","",VLOOKUP(A84,Entrants!$A$2:$E$101,3,FALSE))</f>
        <v/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174"/>
      <c r="U84" s="174"/>
      <c r="V84" s="17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1:32" hidden="1" x14ac:dyDescent="0.25">
      <c r="A85" s="58" t="str">
        <f>IF(Entrants!A82="","",Entrants!A82)</f>
        <v/>
      </c>
      <c r="B85" s="59" t="str">
        <f>IF(A85="","",VLOOKUP(A85,Entrants!$A$2:$E$101,3,FALSE))</f>
        <v/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174"/>
      <c r="U85" s="174"/>
      <c r="V85" s="17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hidden="1" x14ac:dyDescent="0.25">
      <c r="A86" s="58" t="str">
        <f>IF(Entrants!A83="","",Entrants!A83)</f>
        <v/>
      </c>
      <c r="B86" s="59" t="str">
        <f>IF(A86="","",VLOOKUP(A86,Entrants!$A$2:$E$101,3,FALSE))</f>
        <v/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174"/>
      <c r="U86" s="174"/>
      <c r="V86" s="17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1:32" hidden="1" x14ac:dyDescent="0.25">
      <c r="A87" s="58" t="str">
        <f>IF(Entrants!A84="","",Entrants!A84)</f>
        <v/>
      </c>
      <c r="B87" s="59" t="str">
        <f>IF(A87="","",VLOOKUP(A87,Entrants!$A$2:$E$101,3,FALSE))</f>
        <v/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174"/>
      <c r="U87" s="174"/>
      <c r="V87" s="17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1:32" hidden="1" x14ac:dyDescent="0.25">
      <c r="A88" s="58" t="str">
        <f>IF(Entrants!A85="","",Entrants!A85)</f>
        <v/>
      </c>
      <c r="B88" s="59" t="str">
        <f>IF(A88="","",VLOOKUP(A88,Entrants!$A$2:$E$101,3,FALSE))</f>
        <v/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174"/>
      <c r="U88" s="174"/>
      <c r="V88" s="17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1:32" hidden="1" x14ac:dyDescent="0.25">
      <c r="A89" s="58" t="str">
        <f>IF(Entrants!A86="","",Entrants!A86)</f>
        <v/>
      </c>
      <c r="B89" s="59" t="str">
        <f>IF(A89="","",VLOOKUP(A89,Entrants!$A$2:$E$101,3,FALSE))</f>
        <v/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174"/>
      <c r="U89" s="174"/>
      <c r="V89" s="17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1:32" hidden="1" x14ac:dyDescent="0.25">
      <c r="A90" s="58" t="str">
        <f>IF(Entrants!A87="","",Entrants!A87)</f>
        <v/>
      </c>
      <c r="B90" s="59" t="str">
        <f>IF(A90="","",VLOOKUP(A90,Entrants!$A$2:$E$101,3,FALSE))</f>
        <v/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174"/>
      <c r="U90" s="174"/>
      <c r="V90" s="17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1:32" hidden="1" x14ac:dyDescent="0.25">
      <c r="A91" s="58" t="str">
        <f>IF(Entrants!A88="","",Entrants!A88)</f>
        <v/>
      </c>
      <c r="B91" s="59" t="str">
        <f>IF(A91="","",VLOOKUP(A91,Entrants!$A$2:$E$101,3,FALSE))</f>
        <v/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174"/>
      <c r="U91" s="174"/>
      <c r="V91" s="17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1:32" hidden="1" x14ac:dyDescent="0.25">
      <c r="A92" s="58" t="str">
        <f>IF(Entrants!A89="","",Entrants!A89)</f>
        <v/>
      </c>
      <c r="B92" s="59" t="str">
        <f>IF(A92="","",VLOOKUP(A92,Entrants!$A$2:$E$101,3,FALSE))</f>
        <v/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174"/>
      <c r="U92" s="174"/>
      <c r="V92" s="17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1:32" hidden="1" x14ac:dyDescent="0.25">
      <c r="A93" s="58" t="str">
        <f>IF(Entrants!A90="","",Entrants!A90)</f>
        <v/>
      </c>
      <c r="B93" s="59" t="str">
        <f>IF(A93="","",VLOOKUP(A93,Entrants!$A$2:$E$101,3,FALSE))</f>
        <v/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174"/>
      <c r="U93" s="174"/>
      <c r="V93" s="17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1:32" hidden="1" x14ac:dyDescent="0.25">
      <c r="A94" s="58" t="str">
        <f>IF(Entrants!A91="","",Entrants!A91)</f>
        <v/>
      </c>
      <c r="B94" s="59" t="str">
        <f>IF(A94="","",VLOOKUP(A94,Entrants!$A$2:$E$101,3,FALSE))</f>
        <v/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174"/>
      <c r="U94" s="174"/>
      <c r="V94" s="17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1:32" hidden="1" x14ac:dyDescent="0.25">
      <c r="A95" s="58" t="str">
        <f>IF(Entrants!A92="","",Entrants!A92)</f>
        <v/>
      </c>
      <c r="B95" s="59" t="str">
        <f>IF(A95="","",VLOOKUP(A95,Entrants!$A$2:$E$101,3,FALSE))</f>
        <v/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174"/>
      <c r="U95" s="174"/>
      <c r="V95" s="17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hidden="1" x14ac:dyDescent="0.25">
      <c r="A96" s="58" t="str">
        <f>IF(Entrants!A93="","",Entrants!A93)</f>
        <v/>
      </c>
      <c r="B96" s="59" t="str">
        <f>IF(A96="","",VLOOKUP(A96,Entrants!$A$2:$E$101,3,FALSE))</f>
        <v/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174"/>
      <c r="U96" s="174"/>
      <c r="V96" s="17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1:34" hidden="1" x14ac:dyDescent="0.25">
      <c r="A97" s="58" t="str">
        <f>IF(Entrants!A94="","",Entrants!A94)</f>
        <v/>
      </c>
      <c r="B97" s="59" t="str">
        <f>IF(A97="","",VLOOKUP(A97,Entrants!$A$2:$E$101,3,FALSE))</f>
        <v/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174"/>
      <c r="U97" s="174"/>
      <c r="V97" s="17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1:34" hidden="1" x14ac:dyDescent="0.25">
      <c r="A98" s="58" t="str">
        <f>IF(Entrants!A95="","",Entrants!A95)</f>
        <v/>
      </c>
      <c r="B98" s="59" t="str">
        <f>IF(A98="","",VLOOKUP(A98,Entrants!$A$2:$E$101,3,FALSE))</f>
        <v/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74"/>
      <c r="U98" s="174"/>
      <c r="V98" s="17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1:34" hidden="1" x14ac:dyDescent="0.25">
      <c r="A99" s="58" t="str">
        <f>IF(Entrants!A96="","",Entrants!A96)</f>
        <v/>
      </c>
      <c r="B99" s="59" t="str">
        <f>IF(A99="","",VLOOKUP(A99,Entrants!$A$2:$E$101,3,FALSE))</f>
        <v/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74"/>
      <c r="U99" s="174"/>
      <c r="V99" s="17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1:34" hidden="1" x14ac:dyDescent="0.25">
      <c r="A100" s="58" t="str">
        <f>IF(Entrants!A97="","",Entrants!A97)</f>
        <v/>
      </c>
      <c r="B100" s="59" t="str">
        <f>IF(A100="","",VLOOKUP(A100,Entrants!$A$2:$E$101,3,FALSE))</f>
        <v/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74"/>
      <c r="U100" s="174"/>
      <c r="V100" s="17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1:34" hidden="1" x14ac:dyDescent="0.25">
      <c r="A101" s="58" t="str">
        <f>IF(Entrants!A98="","",Entrants!A98)</f>
        <v/>
      </c>
      <c r="B101" s="59" t="str">
        <f>IF(A101="","",VLOOKUP(A101,Entrants!$A$2:$E$101,3,FALSE))</f>
        <v/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74"/>
      <c r="U101" s="174"/>
      <c r="V101" s="17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1:34" hidden="1" x14ac:dyDescent="0.25">
      <c r="A102" s="58" t="str">
        <f>IF(Entrants!A99="","",Entrants!A99)</f>
        <v/>
      </c>
      <c r="B102" s="59" t="str">
        <f>IF(A102="","",VLOOKUP(A102,Entrants!$A$2:$E$101,3,FALSE))</f>
        <v/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74"/>
      <c r="U102" s="174"/>
      <c r="V102" s="17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1:34" hidden="1" x14ac:dyDescent="0.25">
      <c r="A103" s="58" t="str">
        <f>IF(Entrants!A100="","",Entrants!A100)</f>
        <v/>
      </c>
      <c r="B103" s="59" t="str">
        <f>IF(A103="","",VLOOKUP(A103,Entrants!$A$2:$E$101,3,FALSE))</f>
        <v/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74"/>
      <c r="U103" s="174"/>
      <c r="V103" s="17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1:34" hidden="1" x14ac:dyDescent="0.25">
      <c r="A104" s="58" t="str">
        <f>IF(Entrants!A101="","",Entrants!A101)</f>
        <v/>
      </c>
      <c r="B104" s="59" t="str">
        <f>IF(A104="","",VLOOKUP(A104,Entrants!$A$2:$E$101,3,FALSE))</f>
        <v/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74"/>
      <c r="U104" s="174"/>
      <c r="V104" s="17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1:34" x14ac:dyDescent="0.25">
      <c r="C105" s="8">
        <f t="shared" ref="C105:Q105" si="1">MAX(C5:C104)</f>
        <v>1.6253472222222221E-2</v>
      </c>
      <c r="D105" s="8">
        <f t="shared" si="1"/>
        <v>1.7847222222222223E-2</v>
      </c>
      <c r="E105" s="8">
        <f t="shared" si="1"/>
        <v>1.8394675925925925E-2</v>
      </c>
      <c r="F105" s="8">
        <f t="shared" si="1"/>
        <v>1.7371527777777777E-2</v>
      </c>
      <c r="G105" s="8">
        <f t="shared" si="1"/>
        <v>1.8311342592592591E-2</v>
      </c>
      <c r="H105" s="8">
        <f t="shared" si="1"/>
        <v>1.945138888888889E-2</v>
      </c>
      <c r="I105" s="8">
        <f t="shared" si="1"/>
        <v>1.832175925925926E-2</v>
      </c>
      <c r="J105" s="8">
        <f t="shared" si="1"/>
        <v>1.815740740740741E-2</v>
      </c>
      <c r="K105" s="8">
        <f t="shared" si="1"/>
        <v>2.135648148148148E-2</v>
      </c>
      <c r="L105" s="8">
        <f t="shared" si="1"/>
        <v>1.7495370370370369E-2</v>
      </c>
      <c r="M105" s="8">
        <f t="shared" si="1"/>
        <v>1.7495370370370369E-2</v>
      </c>
      <c r="N105" s="8">
        <f t="shared" si="1"/>
        <v>1.839583333333333E-2</v>
      </c>
      <c r="O105" s="8">
        <f t="shared" si="1"/>
        <v>1.8208333333333333E-2</v>
      </c>
      <c r="P105" s="8">
        <f t="shared" si="1"/>
        <v>2.236458333333333E-2</v>
      </c>
      <c r="Q105" s="8">
        <f t="shared" si="1"/>
        <v>2.2460648148148146E-2</v>
      </c>
      <c r="R105" s="8">
        <f>MAX(R5:R34)</f>
        <v>2.2692129629629632E-2</v>
      </c>
      <c r="S105" s="8">
        <f>MAX(S5:S34)</f>
        <v>2.2452546296296293E-2</v>
      </c>
      <c r="T105" s="8">
        <f>MAX(T5:T34)</f>
        <v>2.1773148148148149E-2</v>
      </c>
      <c r="U105" s="8">
        <f>MAX(U5:U34)</f>
        <v>2.9909722222222223E-2</v>
      </c>
      <c r="V105" s="8">
        <f>MAX(V5:V34)</f>
        <v>3.0530092592592591E-2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4" ht="18.75" x14ac:dyDescent="0.3">
      <c r="A106" s="350" t="s">
        <v>65</v>
      </c>
      <c r="B106" s="351"/>
      <c r="C106" s="71">
        <v>2.6620370370370374E-3</v>
      </c>
      <c r="D106" s="71">
        <v>1.0416666666666667E-3</v>
      </c>
      <c r="E106" s="71">
        <v>1.0416666666666667E-3</v>
      </c>
      <c r="F106" s="71">
        <v>2.7777777777777779E-3</v>
      </c>
      <c r="G106" s="19">
        <v>2.4305555555555556E-3</v>
      </c>
      <c r="H106" s="71">
        <v>3.472222222222222E-3</v>
      </c>
      <c r="I106" s="71">
        <v>2.7777777777777779E-3</v>
      </c>
      <c r="J106" s="71">
        <v>2.6620370370370374E-3</v>
      </c>
      <c r="K106" s="71">
        <v>5.6712962962962958E-3</v>
      </c>
      <c r="L106" s="71">
        <v>2.7777777777777779E-3</v>
      </c>
      <c r="M106" s="71">
        <v>2.7777777777777779E-3</v>
      </c>
      <c r="N106" s="71">
        <v>2.7777777777777779E-3</v>
      </c>
      <c r="O106" s="71">
        <v>2.8935185185185188E-3</v>
      </c>
      <c r="P106" s="71">
        <v>5.5555555555555558E-3</v>
      </c>
      <c r="Q106" s="71">
        <v>5.5555555555555558E-3</v>
      </c>
      <c r="R106" s="71">
        <v>6.2499999999999995E-3</v>
      </c>
      <c r="S106" s="71">
        <v>2.4305555555555556E-3</v>
      </c>
      <c r="T106" s="71">
        <v>2.4305555555555556E-3</v>
      </c>
      <c r="U106" s="71">
        <v>2.4305555555555556E-3</v>
      </c>
      <c r="V106" s="71">
        <v>2.4305555555555556E-3</v>
      </c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17"/>
      <c r="AH106" s="17"/>
    </row>
    <row r="107" spans="1:34" s="13" customFormat="1" x14ac:dyDescent="0.25">
      <c r="A107" s="13" t="s">
        <v>67</v>
      </c>
      <c r="C107" s="14"/>
      <c r="E107" s="15"/>
      <c r="K107" s="15"/>
      <c r="L107" s="16"/>
      <c r="M107" s="16"/>
      <c r="N107" s="16"/>
      <c r="O107" s="55"/>
      <c r="P107" s="16"/>
      <c r="Q107" s="16"/>
      <c r="R107" s="16"/>
      <c r="S107" s="16"/>
      <c r="T107" s="16"/>
      <c r="U107" s="16"/>
      <c r="V107" s="16"/>
    </row>
    <row r="108" spans="1:34" s="13" customFormat="1" x14ac:dyDescent="0.25">
      <c r="A108" s="347" t="s">
        <v>64</v>
      </c>
      <c r="B108" s="347"/>
      <c r="C108" s="14"/>
      <c r="E108" s="15"/>
      <c r="K108" s="15"/>
      <c r="L108" s="16"/>
      <c r="M108" s="16"/>
      <c r="N108" s="16"/>
      <c r="O108" s="55"/>
      <c r="P108" s="16"/>
      <c r="Q108" s="16"/>
      <c r="R108" s="16"/>
      <c r="S108" s="16"/>
      <c r="T108" s="16"/>
      <c r="U108" s="16"/>
      <c r="V108" s="16"/>
    </row>
    <row r="109" spans="1:34" s="13" customFormat="1" x14ac:dyDescent="0.25">
      <c r="A109" s="348" t="s">
        <v>68</v>
      </c>
      <c r="B109" s="348"/>
      <c r="C109" s="14"/>
      <c r="E109" s="15"/>
      <c r="K109" s="15"/>
      <c r="L109" s="16"/>
      <c r="M109" s="16"/>
      <c r="N109" s="16"/>
      <c r="O109" s="55"/>
      <c r="P109" s="16"/>
      <c r="Q109" s="16"/>
      <c r="R109" s="16"/>
      <c r="S109" s="16"/>
      <c r="T109" s="16"/>
      <c r="U109" s="16"/>
      <c r="V109" s="16"/>
    </row>
    <row r="110" spans="1:34" s="13" customFormat="1" x14ac:dyDescent="0.25">
      <c r="A110" s="349" t="s">
        <v>69</v>
      </c>
      <c r="B110" s="349"/>
      <c r="C110" s="14"/>
      <c r="E110" s="15"/>
      <c r="K110" s="15"/>
      <c r="L110" s="16"/>
      <c r="M110" s="16"/>
      <c r="N110" s="16"/>
      <c r="P110" s="16"/>
      <c r="Q110" s="16"/>
      <c r="R110" s="16"/>
      <c r="S110" s="16"/>
      <c r="T110" s="16"/>
      <c r="U110" s="16"/>
      <c r="V110" s="16"/>
    </row>
    <row r="111" spans="1:34" s="13" customFormat="1" x14ac:dyDescent="0.25">
      <c r="C111" s="14"/>
      <c r="E111" s="15"/>
      <c r="K111" s="15"/>
      <c r="L111" s="16"/>
      <c r="M111" s="16"/>
      <c r="N111" s="16"/>
      <c r="O111" s="55"/>
      <c r="P111" s="16"/>
      <c r="Q111" s="16"/>
      <c r="R111" s="16"/>
      <c r="S111" s="16"/>
      <c r="T111" s="16"/>
      <c r="U111" s="16"/>
      <c r="V111" s="16"/>
    </row>
    <row r="112" spans="1:34" s="13" customFormat="1" x14ac:dyDescent="0.25">
      <c r="C112" s="14"/>
      <c r="E112" s="15"/>
      <c r="K112" s="15"/>
      <c r="L112" s="16"/>
      <c r="M112" s="16"/>
      <c r="N112" s="16"/>
      <c r="O112" s="55"/>
      <c r="P112" s="16"/>
      <c r="Q112" s="16"/>
      <c r="R112" s="16"/>
      <c r="S112" s="16"/>
      <c r="T112" s="16"/>
      <c r="U112" s="16"/>
      <c r="V112" s="16"/>
    </row>
    <row r="114" spans="1:36" ht="19.5" thickBot="1" x14ac:dyDescent="0.35">
      <c r="A114" s="345" t="s">
        <v>32</v>
      </c>
      <c r="B114" s="345"/>
      <c r="C114" s="345"/>
    </row>
    <row r="115" spans="1:36" x14ac:dyDescent="0.25">
      <c r="A115" t="s">
        <v>33</v>
      </c>
      <c r="C115">
        <v>1</v>
      </c>
      <c r="D115">
        <v>2</v>
      </c>
      <c r="E115">
        <v>3</v>
      </c>
      <c r="F115">
        <v>4</v>
      </c>
      <c r="G115">
        <v>5</v>
      </c>
      <c r="H115">
        <v>6</v>
      </c>
      <c r="I115">
        <v>7</v>
      </c>
      <c r="J115">
        <v>8</v>
      </c>
      <c r="K115">
        <v>9</v>
      </c>
      <c r="L115">
        <v>10</v>
      </c>
      <c r="M115">
        <v>11</v>
      </c>
      <c r="N115">
        <v>12</v>
      </c>
      <c r="O115">
        <v>13</v>
      </c>
      <c r="P115">
        <v>14</v>
      </c>
      <c r="Q115">
        <v>15</v>
      </c>
      <c r="R115">
        <v>16</v>
      </c>
      <c r="S115">
        <v>17</v>
      </c>
      <c r="T115">
        <v>18</v>
      </c>
    </row>
    <row r="116" spans="1:36" x14ac:dyDescent="0.25">
      <c r="A116" t="s">
        <v>144</v>
      </c>
      <c r="C116" s="6" t="s">
        <v>146</v>
      </c>
      <c r="D116" s="6" t="s">
        <v>231</v>
      </c>
      <c r="E116" s="6" t="s">
        <v>231</v>
      </c>
      <c r="F116" s="6" t="s">
        <v>231</v>
      </c>
      <c r="G116" s="6" t="s">
        <v>231</v>
      </c>
      <c r="H116" s="6" t="s">
        <v>231</v>
      </c>
      <c r="I116" s="6" t="s">
        <v>231</v>
      </c>
      <c r="J116" s="6" t="s">
        <v>231</v>
      </c>
      <c r="K116" s="6" t="s">
        <v>231</v>
      </c>
      <c r="L116" s="6" t="s">
        <v>231</v>
      </c>
      <c r="M116" s="6" t="s">
        <v>231</v>
      </c>
      <c r="N116" s="6" t="s">
        <v>231</v>
      </c>
      <c r="O116" s="6" t="s">
        <v>231</v>
      </c>
      <c r="P116" s="6" t="s">
        <v>231</v>
      </c>
      <c r="Q116" s="6" t="s">
        <v>231</v>
      </c>
      <c r="R116" s="6" t="s">
        <v>146</v>
      </c>
      <c r="S116" s="6" t="s">
        <v>146</v>
      </c>
      <c r="T116" s="6" t="s">
        <v>146</v>
      </c>
      <c r="U116" s="6"/>
      <c r="V116" s="6"/>
    </row>
    <row r="117" spans="1:36" x14ac:dyDescent="0.25">
      <c r="A117" s="75" t="s">
        <v>34</v>
      </c>
      <c r="B117" s="75"/>
      <c r="C117" s="56">
        <f>VLOOKUP(C115,Regularity!$B$6:$E$30,2,FALSE)</f>
        <v>7.44</v>
      </c>
      <c r="D117" s="56">
        <f>VLOOKUP(D115,Regularity!$B$6:$E$30,2,FALSE)</f>
        <v>8.4</v>
      </c>
      <c r="E117" s="56">
        <f>VLOOKUP(E115,Regularity!$B$6:$E$30,2,FALSE)</f>
        <v>10</v>
      </c>
      <c r="F117" s="56">
        <f>VLOOKUP(F115,Regularity!$B$6:$E$30,2,FALSE)</f>
        <v>8.4350000000000005</v>
      </c>
      <c r="G117" s="56">
        <f>VLOOKUP(G115,Regularity!$B$6:$E$30,2,FALSE)</f>
        <v>8.9</v>
      </c>
      <c r="H117" s="56">
        <f>VLOOKUP(H115,Regularity!$B$6:$E$30,2,FALSE)</f>
        <v>9.6999999999999993</v>
      </c>
      <c r="I117" s="56">
        <f>VLOOKUP(I115,Regularity!$B$6:$E$30,2,FALSE)</f>
        <v>7.7</v>
      </c>
      <c r="J117" s="56">
        <f>VLOOKUP(J115,Regularity!$B$6:$E$30,2,FALSE)</f>
        <v>7.5</v>
      </c>
      <c r="K117" s="56">
        <f>VLOOKUP(K115,Regularity!$B$6:$E$30,2,FALSE)</f>
        <v>17</v>
      </c>
      <c r="L117" s="56">
        <f>VLOOKUP(L115,Regularity!$B$6:$E$30,2,FALSE)</f>
        <v>8.4</v>
      </c>
      <c r="M117" s="56">
        <f>VLOOKUP(M115,Regularity!$B$6:$E$30,2,FALSE)</f>
        <v>9.7349999999999994</v>
      </c>
      <c r="N117" s="56">
        <f>VLOOKUP(N115,Regularity!$B$6:$E$30,2,FALSE)</f>
        <v>9.4</v>
      </c>
      <c r="O117" s="56">
        <f>VLOOKUP(O115,Regularity!$B$6:$E$30,2,FALSE)</f>
        <v>8.1999999999999993</v>
      </c>
      <c r="P117" s="56">
        <f>VLOOKUP(P115,Regularity!$B$6:$E$30,2,FALSE)</f>
        <v>16.3</v>
      </c>
      <c r="Q117" s="56">
        <f>VLOOKUP(Q115,Regularity!$B$6:$E$30,2,FALSE)</f>
        <v>17</v>
      </c>
      <c r="R117" s="56">
        <f>VLOOKUP(R115,Regularity!$B$6:$E$30,2,FALSE)</f>
        <v>18.353499999999997</v>
      </c>
      <c r="S117" s="56">
        <f>VLOOKUP(S115,Regularity!$B$6:$E$30,2,FALSE)</f>
        <v>19.350000000000001</v>
      </c>
      <c r="T117" s="56">
        <f>VLOOKUP(T115,Regularity!$B$6:$E$30,2,FALSE)</f>
        <v>16.600000000000001</v>
      </c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135"/>
    </row>
    <row r="118" spans="1:36" x14ac:dyDescent="0.25">
      <c r="A118" s="75" t="s">
        <v>104</v>
      </c>
      <c r="B118" s="75"/>
      <c r="C118">
        <f>IF(C116="DRY",VLOOKUP(C115,Regularity!$B$6:$E$30,3,FALSE),IF(C116="WET",VLOOKUP(C115,Regularity!$B$6:$E$30,4,FALSE),"CHECKCONDITIONS"))</f>
        <v>85</v>
      </c>
      <c r="D118">
        <f>IF(D116="DRY",VLOOKUP(D115,Regularity!$B$6:$E$30,3,FALSE),IF(D116="WET",VLOOKUP(D115,Regularity!$B$6:$E$30,4,FALSE),"CHECKCONDITIONS"))</f>
        <v>80</v>
      </c>
      <c r="E118">
        <f>IF(E116="DRY",VLOOKUP(E115,Regularity!$B$6:$E$30,3,FALSE),IF(E116="WET",VLOOKUP(E115,Regularity!$B$6:$E$30,4,FALSE),"CHECKCONDITIONS"))</f>
        <v>80</v>
      </c>
      <c r="F118">
        <f>IF(F116="DRY",VLOOKUP(F115,Regularity!$B$6:$E$30,3,FALSE),IF(F116="WET",VLOOKUP(F115,Regularity!$B$6:$E$30,4,FALSE),"CHECKCONDITIONS"))</f>
        <v>88</v>
      </c>
      <c r="G118">
        <f>IF(G116="DRY",VLOOKUP(G115,Regularity!$B$6:$E$30,3,FALSE),IF(G116="WET",VLOOKUP(G115,Regularity!$B$6:$E$30,4,FALSE),"CHECKCONDITIONS"))</f>
        <v>90</v>
      </c>
      <c r="H118">
        <f>IF(H116="DRY",VLOOKUP(H115,Regularity!$B$6:$E$30,3,FALSE),IF(H116="WET",VLOOKUP(H115,Regularity!$B$6:$E$30,4,FALSE),"CHECKCONDITIONS"))</f>
        <v>70</v>
      </c>
      <c r="I118">
        <f>IF(I116="DRY",VLOOKUP(I115,Regularity!$B$6:$E$30,3,FALSE),IF(I116="WET",VLOOKUP(I115,Regularity!$B$6:$E$30,4,FALSE),"CHECKCONDITIONS"))</f>
        <v>80</v>
      </c>
      <c r="J118">
        <f>IF(J116="DRY",VLOOKUP(J115,Regularity!$B$6:$E$30,3,FALSE),IF(J116="WET",VLOOKUP(J115,Regularity!$B$6:$E$30,4,FALSE),"CHECKCONDITIONS"))</f>
        <v>90</v>
      </c>
      <c r="K118">
        <f>IF(K116="DRY",VLOOKUP(K115,Regularity!$B$6:$E$30,3,FALSE),IF(K116="WET",VLOOKUP(K115,Regularity!$B$6:$E$30,4,FALSE),"CHECKCONDITIONS"))</f>
        <v>85</v>
      </c>
      <c r="L118">
        <f>IF(L116="DRY",VLOOKUP(L115,Regularity!$B$6:$E$30,3,FALSE),IF(L116="WET",VLOOKUP(L115,Regularity!$B$6:$E$30,4,FALSE),"CHECKCONDITIONS"))</f>
        <v>85</v>
      </c>
      <c r="M118">
        <f>IF(M116="DRY",VLOOKUP(M115,Regularity!$B$6:$E$30,3,FALSE),IF(M116="WET",VLOOKUP(M115,Regularity!$B$6:$E$30,4,FALSE),"CHECKCONDITIONS"))</f>
        <v>90</v>
      </c>
      <c r="N118">
        <f>IF(N116="DRY",VLOOKUP(N115,Regularity!$B$6:$E$30,3,FALSE),IF(N116="WET",VLOOKUP(N115,Regularity!$B$6:$E$30,4,FALSE),"CHECKCONDITIONS"))</f>
        <v>85</v>
      </c>
      <c r="O118">
        <f>IF(O116="DRY",VLOOKUP(O115,Regularity!$B$6:$E$30,3,FALSE),IF(O116="WET",VLOOKUP(O115,Regularity!$B$6:$E$30,4,FALSE),"CHECKCONDITIONS"))</f>
        <v>72</v>
      </c>
      <c r="P118">
        <f>IF(P116="DRY",VLOOKUP(P115,Regularity!$B$6:$E$30,3,FALSE),IF(P116="WET",VLOOKUP(P115,Regularity!$B$6:$E$30,4,FALSE),"CHECKCONDITIONS"))</f>
        <v>70</v>
      </c>
      <c r="Q118">
        <f>IF(Q116="DRY",VLOOKUP(Q115,Regularity!$B$6:$E$30,3,FALSE),IF(Q116="WET",VLOOKUP(Q115,Regularity!$B$6:$E$30,4,FALSE),"CHECKCONDITIONS"))</f>
        <v>85</v>
      </c>
      <c r="R118">
        <f>IF(R116="DRY",VLOOKUP(R115,Regularity!$B$6:$E$30,3,FALSE),IF(R116="WET",VLOOKUP(R115,Regularity!$B$6:$E$30,4,FALSE),"CHECKCONDITIONS"))</f>
        <v>85</v>
      </c>
      <c r="S118">
        <f>IF(S116="DRY",VLOOKUP(S115,Regularity!$B$6:$E$30,3,FALSE),IF(S116="WET",VLOOKUP(S115,Regularity!$B$6:$E$30,4,FALSE),"CHECKCONDITIONS"))</f>
        <v>80</v>
      </c>
      <c r="T118" s="159">
        <f>IF(T116="DRY",VLOOKUP(T115,Regularity!$B$6:$E$30,3,FALSE),IF(T116="WET",VLOOKUP(T115,Regularity!$B$6:$E$30,4,FALSE),"CHECKCONDITIONS"))</f>
        <v>85</v>
      </c>
    </row>
    <row r="119" spans="1:36" x14ac:dyDescent="0.25">
      <c r="A119" s="75" t="s">
        <v>105</v>
      </c>
      <c r="B119" s="75"/>
      <c r="C119" s="76">
        <f>IF(C116="","",C117/C118/24)</f>
        <v>3.6470588235294117E-3</v>
      </c>
      <c r="D119" s="76">
        <f t="shared" ref="D119:S119" si="2">IF(D116="","",D117/D118/24)</f>
        <v>4.3750000000000004E-3</v>
      </c>
      <c r="E119" s="76">
        <f t="shared" si="2"/>
        <v>5.208333333333333E-3</v>
      </c>
      <c r="F119" s="76">
        <f t="shared" si="2"/>
        <v>3.9938446969696971E-3</v>
      </c>
      <c r="G119" s="76">
        <f t="shared" si="2"/>
        <v>4.1203703703703706E-3</v>
      </c>
      <c r="H119" s="76">
        <f t="shared" si="2"/>
        <v>5.7738095238095239E-3</v>
      </c>
      <c r="I119" s="76">
        <f t="shared" si="2"/>
        <v>4.0104166666666665E-3</v>
      </c>
      <c r="J119" s="76">
        <f t="shared" si="2"/>
        <v>3.472222222222222E-3</v>
      </c>
      <c r="K119" s="76">
        <f t="shared" si="2"/>
        <v>8.3333333333333332E-3</v>
      </c>
      <c r="L119" s="76">
        <f t="shared" si="2"/>
        <v>4.1176470588235297E-3</v>
      </c>
      <c r="M119" s="76">
        <f t="shared" si="2"/>
        <v>4.5069444444444445E-3</v>
      </c>
      <c r="N119" s="76">
        <f t="shared" si="2"/>
        <v>4.6078431372549022E-3</v>
      </c>
      <c r="O119" s="76">
        <f t="shared" si="2"/>
        <v>4.7453703703703694E-3</v>
      </c>
      <c r="P119" s="76">
        <f t="shared" si="2"/>
        <v>9.7023809523809536E-3</v>
      </c>
      <c r="Q119" s="76">
        <f t="shared" si="2"/>
        <v>8.3333333333333332E-3</v>
      </c>
      <c r="R119" s="76">
        <f t="shared" si="2"/>
        <v>8.996813725490195E-3</v>
      </c>
      <c r="S119" s="76">
        <f t="shared" si="2"/>
        <v>1.0078125E-2</v>
      </c>
      <c r="T119" s="76">
        <f t="shared" ref="T119" si="3">IF(T116="","",T117/T118/24)</f>
        <v>8.1372549019607856E-3</v>
      </c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6" x14ac:dyDescent="0.25">
      <c r="A120" s="75"/>
      <c r="B120" s="75"/>
      <c r="C120" s="9">
        <f>IF(C116="","",C119*24*60*60)</f>
        <v>315.10588235294119</v>
      </c>
      <c r="D120" s="9">
        <f t="shared" ref="D120:S120" si="4">IF(D116="","",D119*24*60*60)</f>
        <v>378.00000000000006</v>
      </c>
      <c r="E120" s="9">
        <f t="shared" si="4"/>
        <v>450</v>
      </c>
      <c r="F120" s="9">
        <f t="shared" si="4"/>
        <v>345.06818181818181</v>
      </c>
      <c r="G120" s="9">
        <f t="shared" si="4"/>
        <v>356</v>
      </c>
      <c r="H120" s="9">
        <f t="shared" si="4"/>
        <v>498.85714285714278</v>
      </c>
      <c r="I120" s="9">
        <f t="shared" si="4"/>
        <v>346.5</v>
      </c>
      <c r="J120" s="9">
        <f t="shared" si="4"/>
        <v>300</v>
      </c>
      <c r="K120" s="9">
        <f t="shared" si="4"/>
        <v>720</v>
      </c>
      <c r="L120" s="9">
        <f t="shared" si="4"/>
        <v>355.76470588235293</v>
      </c>
      <c r="M120" s="9">
        <f t="shared" si="4"/>
        <v>389.4</v>
      </c>
      <c r="N120" s="9">
        <f t="shared" si="4"/>
        <v>398.11764705882354</v>
      </c>
      <c r="O120" s="9">
        <f t="shared" si="4"/>
        <v>409.99999999999994</v>
      </c>
      <c r="P120" s="9">
        <f t="shared" si="4"/>
        <v>838.28571428571433</v>
      </c>
      <c r="Q120" s="9">
        <f t="shared" si="4"/>
        <v>720</v>
      </c>
      <c r="R120" s="9">
        <f t="shared" si="4"/>
        <v>777.32470588235287</v>
      </c>
      <c r="S120" s="9">
        <f t="shared" si="4"/>
        <v>870.75000000000011</v>
      </c>
      <c r="T120" s="9">
        <f t="shared" ref="T120" si="5">IF(T116="","",T119*24*60*60)</f>
        <v>703.05882352941182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6" x14ac:dyDescent="0.25">
      <c r="A121" s="25" t="s">
        <v>108</v>
      </c>
      <c r="B121" s="75"/>
      <c r="C121" s="77">
        <f>IF(C116="","",INT(C120))</f>
        <v>315</v>
      </c>
      <c r="D121" s="77">
        <f t="shared" ref="D121:S121" si="6">IF(D116="","",INT(D120))</f>
        <v>378</v>
      </c>
      <c r="E121" s="77">
        <f t="shared" si="6"/>
        <v>450</v>
      </c>
      <c r="F121" s="77">
        <f t="shared" si="6"/>
        <v>345</v>
      </c>
      <c r="G121" s="77">
        <f t="shared" si="6"/>
        <v>356</v>
      </c>
      <c r="H121" s="77">
        <f t="shared" si="6"/>
        <v>498</v>
      </c>
      <c r="I121" s="77">
        <f t="shared" si="6"/>
        <v>346</v>
      </c>
      <c r="J121" s="77">
        <f t="shared" si="6"/>
        <v>300</v>
      </c>
      <c r="K121" s="77">
        <f t="shared" si="6"/>
        <v>720</v>
      </c>
      <c r="L121" s="77">
        <f t="shared" si="6"/>
        <v>355</v>
      </c>
      <c r="M121" s="77">
        <f t="shared" si="6"/>
        <v>389</v>
      </c>
      <c r="N121" s="77">
        <f t="shared" si="6"/>
        <v>398</v>
      </c>
      <c r="O121" s="77">
        <f t="shared" si="6"/>
        <v>410</v>
      </c>
      <c r="P121" s="77">
        <f t="shared" si="6"/>
        <v>838</v>
      </c>
      <c r="Q121" s="77">
        <f t="shared" si="6"/>
        <v>720</v>
      </c>
      <c r="R121" s="77">
        <f t="shared" si="6"/>
        <v>777</v>
      </c>
      <c r="S121" s="77">
        <f t="shared" si="6"/>
        <v>870</v>
      </c>
      <c r="T121" s="77">
        <f t="shared" ref="T121" si="7">IF(T116="","",INT(T120))</f>
        <v>703</v>
      </c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136"/>
      <c r="AJ121" s="136"/>
    </row>
    <row r="122" spans="1:36" x14ac:dyDescent="0.25">
      <c r="A122" s="25"/>
      <c r="B122" s="75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</row>
    <row r="123" spans="1:36" ht="21.75" thickBot="1" x14ac:dyDescent="0.4">
      <c r="A123" s="83" t="s">
        <v>106</v>
      </c>
      <c r="C123" s="76"/>
      <c r="D123" s="159">
        <v>4</v>
      </c>
      <c r="E123" s="159">
        <v>5</v>
      </c>
      <c r="F123" s="159">
        <v>6</v>
      </c>
      <c r="G123" s="159">
        <v>7</v>
      </c>
      <c r="H123" s="159">
        <v>8</v>
      </c>
    </row>
    <row r="124" spans="1:36" ht="32.25" customHeight="1" thickBot="1" x14ac:dyDescent="0.3">
      <c r="A124" s="12" t="s">
        <v>62</v>
      </c>
      <c r="B124" s="12" t="s">
        <v>0</v>
      </c>
      <c r="C124" s="57" t="s">
        <v>57</v>
      </c>
      <c r="D124" s="57" t="s">
        <v>8</v>
      </c>
      <c r="E124" s="57" t="s">
        <v>10</v>
      </c>
      <c r="F124" s="57" t="s">
        <v>11</v>
      </c>
      <c r="G124" s="57" t="s">
        <v>14</v>
      </c>
      <c r="H124" s="57" t="s">
        <v>15</v>
      </c>
      <c r="I124" s="57" t="s">
        <v>16</v>
      </c>
      <c r="J124" s="57" t="s">
        <v>17</v>
      </c>
      <c r="K124" s="57" t="s">
        <v>18</v>
      </c>
      <c r="L124" s="57" t="s">
        <v>20</v>
      </c>
      <c r="M124" s="57" t="s">
        <v>21</v>
      </c>
      <c r="N124" s="57" t="s">
        <v>22</v>
      </c>
      <c r="O124" s="57" t="s">
        <v>23</v>
      </c>
      <c r="P124" s="57" t="s">
        <v>24</v>
      </c>
      <c r="Q124" s="57" t="s">
        <v>25</v>
      </c>
      <c r="R124" s="57" t="s">
        <v>26</v>
      </c>
      <c r="S124" s="57" t="s">
        <v>27</v>
      </c>
      <c r="T124" s="57" t="s">
        <v>446</v>
      </c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</row>
    <row r="125" spans="1:36" s="134" customFormat="1" x14ac:dyDescent="0.25">
      <c r="A125" s="58" t="str">
        <f>IF(Entrants!K3="","",Entrants!K3)</f>
        <v>r31</v>
      </c>
      <c r="B125" s="59" t="str">
        <f>IF(Entrants!K3="","",VLOOKUP(A125,Entrants!$K$3:$O$12,2,FALSE))</f>
        <v>Greg  Stout</v>
      </c>
      <c r="C125" s="64">
        <v>3.619212962962963E-3</v>
      </c>
      <c r="D125" s="64" t="s">
        <v>435</v>
      </c>
      <c r="E125" s="64" t="s">
        <v>436</v>
      </c>
      <c r="F125" s="64" t="s">
        <v>436</v>
      </c>
      <c r="G125" s="64"/>
      <c r="H125" s="64"/>
      <c r="I125" s="64"/>
      <c r="J125" s="64"/>
      <c r="K125" s="64"/>
      <c r="L125" s="64"/>
      <c r="M125" s="174"/>
      <c r="N125" s="174"/>
      <c r="O125" s="174"/>
      <c r="P125" s="174"/>
      <c r="Q125" s="174"/>
      <c r="R125" s="174"/>
      <c r="S125" s="17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125"/>
      <c r="AH125" s="11"/>
      <c r="AI125" s="171">
        <f>SUM(D125:S125)</f>
        <v>0</v>
      </c>
    </row>
    <row r="126" spans="1:36" s="134" customFormat="1" x14ac:dyDescent="0.25">
      <c r="A126" s="58" t="str">
        <f>IF(Entrants!K4="","",Entrants!K4)</f>
        <v>r32</v>
      </c>
      <c r="B126" s="59" t="str">
        <f>IF(Entrants!K4="","",VLOOKUP(A126,Entrants!$K$3:$O$12,2,FALSE))</f>
        <v>Chris Fitzgerald</v>
      </c>
      <c r="C126" s="64">
        <v>1.9042824074074073E-2</v>
      </c>
      <c r="D126" s="64" t="s">
        <v>436</v>
      </c>
      <c r="E126" s="64" t="s">
        <v>436</v>
      </c>
      <c r="F126" s="64" t="s">
        <v>436</v>
      </c>
      <c r="G126" s="64"/>
      <c r="H126" s="64"/>
      <c r="I126" s="64"/>
      <c r="J126" s="64"/>
      <c r="K126" s="64"/>
      <c r="L126" s="64"/>
      <c r="M126" s="174"/>
      <c r="N126" s="174"/>
      <c r="O126" s="174"/>
      <c r="P126" s="174"/>
      <c r="Q126" s="174"/>
      <c r="R126" s="174"/>
      <c r="S126" s="17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125"/>
      <c r="AH126" s="11"/>
      <c r="AI126" s="171">
        <f>SUM(D126:S126)</f>
        <v>0</v>
      </c>
    </row>
    <row r="127" spans="1:36" s="134" customFormat="1" x14ac:dyDescent="0.25">
      <c r="A127" s="58" t="str">
        <f>IF(Entrants!K5="","",Entrants!K5)</f>
        <v/>
      </c>
      <c r="B127" s="59" t="str">
        <f>IF(Entrants!K5="","",VLOOKUP(A127,Entrants!$K$3:$O$12,2,FALSE))</f>
        <v/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174"/>
      <c r="N127" s="174"/>
      <c r="O127" s="174"/>
      <c r="P127" s="174"/>
      <c r="Q127" s="174"/>
      <c r="R127" s="174"/>
      <c r="S127" s="17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11"/>
      <c r="AH127" s="11"/>
      <c r="AI127" s="171">
        <f>SUM(D127:S127)</f>
        <v>0</v>
      </c>
    </row>
    <row r="128" spans="1:36" s="134" customFormat="1" hidden="1" x14ac:dyDescent="0.25">
      <c r="A128" s="58" t="str">
        <f>IF(Entrants!K6="","",Entrants!K6)</f>
        <v/>
      </c>
      <c r="B128" s="59" t="str">
        <f>IF(Entrants!K6="","",VLOOKUP(A128,Entrants!$K$3:$O$12,3,FALSE))</f>
        <v/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11"/>
      <c r="AH128" s="11"/>
    </row>
    <row r="129" spans="1:35" s="134" customFormat="1" hidden="1" x14ac:dyDescent="0.25">
      <c r="A129" s="58" t="str">
        <f>IF(Entrants!K7="","",Entrants!K7)</f>
        <v/>
      </c>
      <c r="B129" s="59" t="str">
        <f>IF(Entrants!K7="","",VLOOKUP(A129,Entrants!$K$3:$O$12,3,FALSE))</f>
        <v/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11"/>
      <c r="AH129" s="11"/>
    </row>
    <row r="130" spans="1:35" s="134" customFormat="1" hidden="1" x14ac:dyDescent="0.25">
      <c r="A130" s="58" t="str">
        <f>IF(Entrants!K8="","",Entrants!K8)</f>
        <v/>
      </c>
      <c r="B130" s="59" t="str">
        <f>IF(Entrants!K8="","",VLOOKUP(A130,Entrants!$K$3:$O$12,3,FALSE))</f>
        <v/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11"/>
      <c r="AH130" s="11"/>
    </row>
    <row r="131" spans="1:35" s="134" customFormat="1" hidden="1" x14ac:dyDescent="0.25">
      <c r="A131" s="58" t="str">
        <f>IF(Entrants!K9="","",Entrants!K9)</f>
        <v/>
      </c>
      <c r="B131" s="59" t="str">
        <f>IF(Entrants!K9="","",VLOOKUP(A131,Entrants!$K$3:$O$12,3,FALSE))</f>
        <v/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11"/>
      <c r="AH131" s="11"/>
    </row>
    <row r="132" spans="1:35" s="134" customFormat="1" hidden="1" x14ac:dyDescent="0.25">
      <c r="A132" s="58" t="str">
        <f>IF(Entrants!K10="","",Entrants!K10)</f>
        <v/>
      </c>
      <c r="B132" s="59" t="str">
        <f>IF(Entrants!K10="","",VLOOKUP(A132,Entrants!$K$3:$O$12,3,FALSE))</f>
        <v/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11"/>
      <c r="AH132" s="11"/>
    </row>
    <row r="133" spans="1:35" s="134" customFormat="1" hidden="1" x14ac:dyDescent="0.25">
      <c r="A133" s="58" t="str">
        <f>IF(Entrants!K11="","",Entrants!K11)</f>
        <v/>
      </c>
      <c r="B133" s="59" t="str">
        <f>IF(Entrants!K11="","",VLOOKUP(A133,Entrants!$K$3:$O$12,3,FALSE))</f>
        <v/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11"/>
      <c r="AH133" s="11"/>
    </row>
    <row r="134" spans="1:35" s="134" customFormat="1" hidden="1" x14ac:dyDescent="0.25">
      <c r="A134" s="58" t="str">
        <f>IF(Entrants!K12="","",Entrants!K12)</f>
        <v/>
      </c>
      <c r="B134" s="59" t="str">
        <f>IF(Entrants!K12="","",VLOOKUP(A134,Entrants!$K$3:$O$12,3,FALSE))</f>
        <v/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11"/>
      <c r="AH134" s="11"/>
    </row>
    <row r="136" spans="1:35" ht="21.75" thickBot="1" x14ac:dyDescent="0.4">
      <c r="A136" s="83" t="s">
        <v>107</v>
      </c>
      <c r="C136">
        <v>3</v>
      </c>
      <c r="D136" s="159">
        <v>4</v>
      </c>
      <c r="E136" s="159">
        <v>5</v>
      </c>
      <c r="F136" s="159">
        <v>6</v>
      </c>
      <c r="G136" s="159">
        <v>7</v>
      </c>
      <c r="H136">
        <v>8</v>
      </c>
    </row>
    <row r="137" spans="1:35" s="137" customFormat="1" ht="32.25" customHeight="1" thickBot="1" x14ac:dyDescent="0.3">
      <c r="A137" s="80" t="s">
        <v>62</v>
      </c>
      <c r="B137" s="80" t="s">
        <v>0</v>
      </c>
      <c r="C137" s="78" t="s">
        <v>109</v>
      </c>
      <c r="D137" s="81" t="s">
        <v>113</v>
      </c>
      <c r="E137" s="81" t="s">
        <v>114</v>
      </c>
      <c r="F137" s="81" t="s">
        <v>112</v>
      </c>
      <c r="G137" s="81" t="s">
        <v>111</v>
      </c>
      <c r="H137" s="81" t="s">
        <v>110</v>
      </c>
      <c r="I137" s="81" t="s">
        <v>115</v>
      </c>
      <c r="J137" s="81" t="s">
        <v>116</v>
      </c>
      <c r="K137" s="81" t="s">
        <v>117</v>
      </c>
      <c r="L137" s="81" t="s">
        <v>118</v>
      </c>
      <c r="M137" s="81" t="s">
        <v>119</v>
      </c>
      <c r="N137" s="81" t="s">
        <v>120</v>
      </c>
      <c r="O137" s="81" t="s">
        <v>121</v>
      </c>
      <c r="P137" s="81" t="s">
        <v>122</v>
      </c>
      <c r="Q137" s="81" t="s">
        <v>123</v>
      </c>
      <c r="R137" s="81" t="s">
        <v>124</v>
      </c>
      <c r="S137" s="81" t="s">
        <v>125</v>
      </c>
      <c r="T137" s="81" t="s">
        <v>125</v>
      </c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2"/>
      <c r="AH137" s="82"/>
    </row>
    <row r="138" spans="1:35" s="134" customFormat="1" x14ac:dyDescent="0.25">
      <c r="A138" s="58" t="str">
        <f t="shared" ref="A138:B147" si="8">A125</f>
        <v>r31</v>
      </c>
      <c r="B138" s="58" t="str">
        <f t="shared" si="8"/>
        <v>Greg  Stout</v>
      </c>
      <c r="C138" s="79">
        <f t="shared" ref="C138:C147" si="9">IF(C125="","",ABS(INT(C125*24*60*60)-C$121))</f>
        <v>3</v>
      </c>
      <c r="D138" s="79">
        <f t="shared" ref="D138:S147" si="10">IF(D125="","",ABS(INT(D125*24*60*60)-D$121))</f>
        <v>18</v>
      </c>
      <c r="E138" s="79">
        <f t="shared" si="10"/>
        <v>3090</v>
      </c>
      <c r="F138" s="79">
        <f t="shared" si="10"/>
        <v>3195</v>
      </c>
      <c r="G138" s="79" t="str">
        <f t="shared" si="10"/>
        <v/>
      </c>
      <c r="H138" s="79" t="str">
        <f t="shared" si="10"/>
        <v/>
      </c>
      <c r="I138" s="79" t="str">
        <f t="shared" si="10"/>
        <v/>
      </c>
      <c r="J138" s="79" t="str">
        <f t="shared" si="10"/>
        <v/>
      </c>
      <c r="K138" s="79" t="str">
        <f t="shared" si="10"/>
        <v/>
      </c>
      <c r="L138" s="79" t="str">
        <f t="shared" si="10"/>
        <v/>
      </c>
      <c r="M138" s="79" t="str">
        <f t="shared" si="10"/>
        <v/>
      </c>
      <c r="N138" s="79" t="str">
        <f t="shared" si="10"/>
        <v/>
      </c>
      <c r="O138" s="79" t="str">
        <f t="shared" si="10"/>
        <v/>
      </c>
      <c r="P138" s="79" t="str">
        <f t="shared" si="10"/>
        <v/>
      </c>
      <c r="Q138" s="79" t="str">
        <f t="shared" si="10"/>
        <v/>
      </c>
      <c r="R138" s="79" t="str">
        <f t="shared" si="10"/>
        <v/>
      </c>
      <c r="S138" s="79" t="str">
        <f t="shared" si="10"/>
        <v/>
      </c>
      <c r="T138" s="79" t="str">
        <f t="shared" ref="T138" si="11">IF(T125="","",ABS(INT(T125*24*60*60)-T$121))</f>
        <v/>
      </c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119"/>
      <c r="AH138" s="119"/>
      <c r="AI138" s="160">
        <f>SUM(D138:AH138)</f>
        <v>6303</v>
      </c>
    </row>
    <row r="139" spans="1:35" s="134" customFormat="1" x14ac:dyDescent="0.25">
      <c r="A139" s="58" t="str">
        <f t="shared" si="8"/>
        <v>r32</v>
      </c>
      <c r="B139" s="58" t="str">
        <f t="shared" si="8"/>
        <v>Chris Fitzgerald</v>
      </c>
      <c r="C139" s="79">
        <f t="shared" si="9"/>
        <v>1330</v>
      </c>
      <c r="D139" s="79">
        <f t="shared" ref="D139:R139" si="12">IF(D126="","",ABS(INT(D126*24*60*60)-D$121))</f>
        <v>3162</v>
      </c>
      <c r="E139" s="79">
        <f t="shared" si="12"/>
        <v>3090</v>
      </c>
      <c r="F139" s="79">
        <f t="shared" si="12"/>
        <v>3195</v>
      </c>
      <c r="G139" s="79" t="str">
        <f t="shared" si="12"/>
        <v/>
      </c>
      <c r="H139" s="79" t="str">
        <f t="shared" si="12"/>
        <v/>
      </c>
      <c r="I139" s="79" t="str">
        <f t="shared" si="12"/>
        <v/>
      </c>
      <c r="J139" s="79" t="str">
        <f t="shared" si="12"/>
        <v/>
      </c>
      <c r="K139" s="79" t="str">
        <f t="shared" si="12"/>
        <v/>
      </c>
      <c r="L139" s="79" t="str">
        <f t="shared" si="12"/>
        <v/>
      </c>
      <c r="M139" s="79" t="str">
        <f t="shared" si="12"/>
        <v/>
      </c>
      <c r="N139" s="79" t="str">
        <f t="shared" si="12"/>
        <v/>
      </c>
      <c r="O139" s="79" t="str">
        <f t="shared" si="12"/>
        <v/>
      </c>
      <c r="P139" s="79" t="str">
        <f t="shared" si="12"/>
        <v/>
      </c>
      <c r="Q139" s="79" t="str">
        <f t="shared" si="12"/>
        <v/>
      </c>
      <c r="R139" s="79" t="str">
        <f t="shared" si="12"/>
        <v/>
      </c>
      <c r="S139" s="79" t="str">
        <f t="shared" si="10"/>
        <v/>
      </c>
      <c r="T139" s="79" t="str">
        <f t="shared" ref="T139" si="13">IF(T126="","",ABS(INT(T126*24*60*60)-T$121))</f>
        <v/>
      </c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119"/>
      <c r="AH139" s="119"/>
      <c r="AI139" s="160">
        <f>SUM(D139:AH139)</f>
        <v>9447</v>
      </c>
    </row>
    <row r="140" spans="1:35" s="134" customFormat="1" x14ac:dyDescent="0.25">
      <c r="A140" s="58" t="str">
        <f t="shared" si="8"/>
        <v/>
      </c>
      <c r="B140" s="58" t="str">
        <f t="shared" si="8"/>
        <v/>
      </c>
      <c r="C140" s="79" t="str">
        <f t="shared" si="9"/>
        <v/>
      </c>
      <c r="D140" s="79" t="str">
        <f t="shared" si="10"/>
        <v/>
      </c>
      <c r="E140" s="79" t="str">
        <f t="shared" si="10"/>
        <v/>
      </c>
      <c r="F140" s="79" t="str">
        <f t="shared" si="10"/>
        <v/>
      </c>
      <c r="G140" s="79" t="str">
        <f t="shared" si="10"/>
        <v/>
      </c>
      <c r="H140" s="79" t="str">
        <f t="shared" si="10"/>
        <v/>
      </c>
      <c r="I140" s="79" t="str">
        <f t="shared" si="10"/>
        <v/>
      </c>
      <c r="J140" s="79" t="str">
        <f t="shared" si="10"/>
        <v/>
      </c>
      <c r="K140" s="79" t="str">
        <f t="shared" si="10"/>
        <v/>
      </c>
      <c r="L140" s="79" t="str">
        <f t="shared" si="10"/>
        <v/>
      </c>
      <c r="M140" s="79" t="str">
        <f t="shared" si="10"/>
        <v/>
      </c>
      <c r="N140" s="79" t="str">
        <f t="shared" si="10"/>
        <v/>
      </c>
      <c r="O140" s="79" t="str">
        <f t="shared" si="10"/>
        <v/>
      </c>
      <c r="P140" s="79" t="str">
        <f t="shared" si="10"/>
        <v/>
      </c>
      <c r="Q140" s="79" t="str">
        <f t="shared" si="10"/>
        <v/>
      </c>
      <c r="R140" s="79" t="str">
        <f t="shared" si="10"/>
        <v/>
      </c>
      <c r="S140" s="79" t="str">
        <f t="shared" si="10"/>
        <v/>
      </c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11"/>
      <c r="AH140" s="11"/>
      <c r="AI140" s="160">
        <f>SUM(D140:AH140)</f>
        <v>0</v>
      </c>
    </row>
    <row r="141" spans="1:35" s="134" customFormat="1" hidden="1" x14ac:dyDescent="0.25">
      <c r="A141" s="58" t="str">
        <f t="shared" si="8"/>
        <v/>
      </c>
      <c r="B141" s="58" t="str">
        <f t="shared" si="8"/>
        <v/>
      </c>
      <c r="C141" s="79" t="str">
        <f t="shared" si="9"/>
        <v/>
      </c>
      <c r="D141" s="79" t="str">
        <f t="shared" si="10"/>
        <v/>
      </c>
      <c r="E141" s="79" t="str">
        <f t="shared" si="10"/>
        <v/>
      </c>
      <c r="F141" s="79" t="str">
        <f t="shared" si="10"/>
        <v/>
      </c>
      <c r="G141" s="79" t="str">
        <f t="shared" si="10"/>
        <v/>
      </c>
      <c r="H141" s="79" t="str">
        <f t="shared" si="10"/>
        <v/>
      </c>
      <c r="I141" s="79" t="str">
        <f t="shared" si="10"/>
        <v/>
      </c>
      <c r="J141" s="79" t="str">
        <f t="shared" si="10"/>
        <v/>
      </c>
      <c r="K141" s="79" t="str">
        <f t="shared" si="10"/>
        <v/>
      </c>
      <c r="L141" s="79" t="str">
        <f t="shared" si="10"/>
        <v/>
      </c>
      <c r="M141" s="79" t="str">
        <f t="shared" si="10"/>
        <v/>
      </c>
      <c r="N141" s="79" t="str">
        <f t="shared" si="10"/>
        <v/>
      </c>
      <c r="O141" s="79" t="str">
        <f t="shared" si="10"/>
        <v/>
      </c>
      <c r="P141" s="79" t="str">
        <f t="shared" si="10"/>
        <v/>
      </c>
      <c r="Q141" s="79" t="str">
        <f t="shared" si="10"/>
        <v/>
      </c>
      <c r="R141" s="79" t="str">
        <f t="shared" si="10"/>
        <v/>
      </c>
      <c r="S141" s="79" t="str">
        <f t="shared" si="10"/>
        <v/>
      </c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119"/>
      <c r="AH141" s="11"/>
      <c r="AI141" s="160">
        <f t="shared" ref="AI141:AI147" si="14">SUM(C141:AH141)</f>
        <v>0</v>
      </c>
    </row>
    <row r="142" spans="1:35" s="134" customFormat="1" hidden="1" x14ac:dyDescent="0.25">
      <c r="A142" s="58" t="str">
        <f t="shared" si="8"/>
        <v/>
      </c>
      <c r="B142" s="58" t="str">
        <f t="shared" si="8"/>
        <v/>
      </c>
      <c r="C142" s="79" t="str">
        <f t="shared" si="9"/>
        <v/>
      </c>
      <c r="D142" s="79" t="str">
        <f t="shared" si="10"/>
        <v/>
      </c>
      <c r="E142" s="79" t="str">
        <f t="shared" si="10"/>
        <v/>
      </c>
      <c r="F142" s="79" t="str">
        <f t="shared" si="10"/>
        <v/>
      </c>
      <c r="G142" s="79" t="str">
        <f t="shared" si="10"/>
        <v/>
      </c>
      <c r="H142" s="79" t="str">
        <f t="shared" si="10"/>
        <v/>
      </c>
      <c r="I142" s="79" t="str">
        <f t="shared" si="10"/>
        <v/>
      </c>
      <c r="J142" s="79" t="str">
        <f t="shared" si="10"/>
        <v/>
      </c>
      <c r="K142" s="79" t="str">
        <f t="shared" si="10"/>
        <v/>
      </c>
      <c r="L142" s="79" t="str">
        <f t="shared" si="10"/>
        <v/>
      </c>
      <c r="M142" s="79" t="str">
        <f t="shared" si="10"/>
        <v/>
      </c>
      <c r="N142" s="79" t="str">
        <f t="shared" si="10"/>
        <v/>
      </c>
      <c r="O142" s="79" t="str">
        <f t="shared" si="10"/>
        <v/>
      </c>
      <c r="P142" s="79" t="str">
        <f t="shared" si="10"/>
        <v/>
      </c>
      <c r="Q142" s="79" t="str">
        <f t="shared" si="10"/>
        <v/>
      </c>
      <c r="R142" s="79" t="str">
        <f t="shared" si="10"/>
        <v/>
      </c>
      <c r="S142" s="79" t="str">
        <f t="shared" si="10"/>
        <v/>
      </c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11"/>
      <c r="AH142" s="11"/>
      <c r="AI142" s="160">
        <f t="shared" si="14"/>
        <v>0</v>
      </c>
    </row>
    <row r="143" spans="1:35" s="134" customFormat="1" hidden="1" x14ac:dyDescent="0.25">
      <c r="A143" s="58" t="str">
        <f t="shared" si="8"/>
        <v/>
      </c>
      <c r="B143" s="58" t="str">
        <f t="shared" si="8"/>
        <v/>
      </c>
      <c r="C143" s="79" t="str">
        <f t="shared" si="9"/>
        <v/>
      </c>
      <c r="D143" s="79" t="str">
        <f t="shared" si="10"/>
        <v/>
      </c>
      <c r="E143" s="79" t="str">
        <f t="shared" si="10"/>
        <v/>
      </c>
      <c r="F143" s="79" t="str">
        <f t="shared" si="10"/>
        <v/>
      </c>
      <c r="G143" s="79" t="str">
        <f t="shared" si="10"/>
        <v/>
      </c>
      <c r="H143" s="79" t="str">
        <f t="shared" si="10"/>
        <v/>
      </c>
      <c r="I143" s="79" t="str">
        <f t="shared" si="10"/>
        <v/>
      </c>
      <c r="J143" s="79" t="str">
        <f t="shared" si="10"/>
        <v/>
      </c>
      <c r="K143" s="79" t="str">
        <f t="shared" si="10"/>
        <v/>
      </c>
      <c r="L143" s="79" t="str">
        <f t="shared" si="10"/>
        <v/>
      </c>
      <c r="M143" s="79" t="str">
        <f t="shared" si="10"/>
        <v/>
      </c>
      <c r="N143" s="79" t="str">
        <f t="shared" si="10"/>
        <v/>
      </c>
      <c r="O143" s="79" t="str">
        <f t="shared" si="10"/>
        <v/>
      </c>
      <c r="P143" s="79" t="str">
        <f t="shared" si="10"/>
        <v/>
      </c>
      <c r="Q143" s="79" t="str">
        <f t="shared" si="10"/>
        <v/>
      </c>
      <c r="R143" s="79" t="str">
        <f t="shared" si="10"/>
        <v/>
      </c>
      <c r="S143" s="79" t="str">
        <f t="shared" si="10"/>
        <v/>
      </c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11"/>
      <c r="AH143" s="11"/>
      <c r="AI143" s="160">
        <f t="shared" si="14"/>
        <v>0</v>
      </c>
    </row>
    <row r="144" spans="1:35" s="134" customFormat="1" hidden="1" x14ac:dyDescent="0.25">
      <c r="A144" s="58" t="str">
        <f t="shared" si="8"/>
        <v/>
      </c>
      <c r="B144" s="58" t="str">
        <f t="shared" si="8"/>
        <v/>
      </c>
      <c r="C144" s="79" t="str">
        <f t="shared" si="9"/>
        <v/>
      </c>
      <c r="D144" s="79" t="str">
        <f t="shared" si="10"/>
        <v/>
      </c>
      <c r="E144" s="79" t="str">
        <f t="shared" si="10"/>
        <v/>
      </c>
      <c r="F144" s="79" t="str">
        <f t="shared" si="10"/>
        <v/>
      </c>
      <c r="G144" s="79" t="str">
        <f t="shared" si="10"/>
        <v/>
      </c>
      <c r="H144" s="79" t="str">
        <f t="shared" si="10"/>
        <v/>
      </c>
      <c r="I144" s="79" t="str">
        <f t="shared" si="10"/>
        <v/>
      </c>
      <c r="J144" s="79" t="str">
        <f t="shared" si="10"/>
        <v/>
      </c>
      <c r="K144" s="79" t="str">
        <f t="shared" si="10"/>
        <v/>
      </c>
      <c r="L144" s="79" t="str">
        <f t="shared" si="10"/>
        <v/>
      </c>
      <c r="M144" s="79" t="str">
        <f t="shared" si="10"/>
        <v/>
      </c>
      <c r="N144" s="79" t="str">
        <f t="shared" si="10"/>
        <v/>
      </c>
      <c r="O144" s="79" t="str">
        <f t="shared" si="10"/>
        <v/>
      </c>
      <c r="P144" s="79" t="str">
        <f t="shared" si="10"/>
        <v/>
      </c>
      <c r="Q144" s="79" t="str">
        <f t="shared" si="10"/>
        <v/>
      </c>
      <c r="R144" s="79" t="str">
        <f t="shared" si="10"/>
        <v/>
      </c>
      <c r="S144" s="79" t="str">
        <f t="shared" si="10"/>
        <v/>
      </c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11"/>
      <c r="AH144" s="11"/>
      <c r="AI144" s="160">
        <f t="shared" si="14"/>
        <v>0</v>
      </c>
    </row>
    <row r="145" spans="1:35" s="134" customFormat="1" hidden="1" x14ac:dyDescent="0.25">
      <c r="A145" s="58" t="str">
        <f t="shared" si="8"/>
        <v/>
      </c>
      <c r="B145" s="58" t="str">
        <f t="shared" si="8"/>
        <v/>
      </c>
      <c r="C145" s="79" t="str">
        <f t="shared" si="9"/>
        <v/>
      </c>
      <c r="D145" s="79" t="str">
        <f t="shared" si="10"/>
        <v/>
      </c>
      <c r="E145" s="79" t="str">
        <f t="shared" si="10"/>
        <v/>
      </c>
      <c r="F145" s="79" t="str">
        <f t="shared" si="10"/>
        <v/>
      </c>
      <c r="G145" s="79" t="str">
        <f t="shared" si="10"/>
        <v/>
      </c>
      <c r="H145" s="79" t="str">
        <f t="shared" si="10"/>
        <v/>
      </c>
      <c r="I145" s="79" t="str">
        <f t="shared" si="10"/>
        <v/>
      </c>
      <c r="J145" s="79" t="str">
        <f t="shared" si="10"/>
        <v/>
      </c>
      <c r="K145" s="79" t="str">
        <f t="shared" si="10"/>
        <v/>
      </c>
      <c r="L145" s="79" t="str">
        <f t="shared" si="10"/>
        <v/>
      </c>
      <c r="M145" s="79" t="str">
        <f t="shared" si="10"/>
        <v/>
      </c>
      <c r="N145" s="79" t="str">
        <f t="shared" si="10"/>
        <v/>
      </c>
      <c r="O145" s="79" t="str">
        <f t="shared" si="10"/>
        <v/>
      </c>
      <c r="P145" s="79" t="str">
        <f t="shared" si="10"/>
        <v/>
      </c>
      <c r="Q145" s="79" t="str">
        <f t="shared" si="10"/>
        <v/>
      </c>
      <c r="R145" s="79" t="str">
        <f t="shared" si="10"/>
        <v/>
      </c>
      <c r="S145" s="79" t="str">
        <f t="shared" si="10"/>
        <v/>
      </c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11"/>
      <c r="AH145" s="11"/>
      <c r="AI145" s="160">
        <f t="shared" si="14"/>
        <v>0</v>
      </c>
    </row>
    <row r="146" spans="1:35" s="134" customFormat="1" hidden="1" x14ac:dyDescent="0.25">
      <c r="A146" s="58" t="str">
        <f t="shared" si="8"/>
        <v/>
      </c>
      <c r="B146" s="58" t="str">
        <f t="shared" si="8"/>
        <v/>
      </c>
      <c r="C146" s="79" t="str">
        <f t="shared" si="9"/>
        <v/>
      </c>
      <c r="D146" s="79" t="str">
        <f t="shared" si="10"/>
        <v/>
      </c>
      <c r="E146" s="79" t="str">
        <f t="shared" si="10"/>
        <v/>
      </c>
      <c r="F146" s="79" t="str">
        <f t="shared" si="10"/>
        <v/>
      </c>
      <c r="G146" s="79" t="str">
        <f t="shared" si="10"/>
        <v/>
      </c>
      <c r="H146" s="79" t="str">
        <f t="shared" si="10"/>
        <v/>
      </c>
      <c r="I146" s="79" t="str">
        <f t="shared" si="10"/>
        <v/>
      </c>
      <c r="J146" s="79" t="str">
        <f t="shared" si="10"/>
        <v/>
      </c>
      <c r="K146" s="79" t="str">
        <f t="shared" si="10"/>
        <v/>
      </c>
      <c r="L146" s="79" t="str">
        <f t="shared" si="10"/>
        <v/>
      </c>
      <c r="M146" s="79" t="str">
        <f t="shared" si="10"/>
        <v/>
      </c>
      <c r="N146" s="79" t="str">
        <f t="shared" si="10"/>
        <v/>
      </c>
      <c r="O146" s="79" t="str">
        <f t="shared" si="10"/>
        <v/>
      </c>
      <c r="P146" s="79" t="str">
        <f t="shared" si="10"/>
        <v/>
      </c>
      <c r="Q146" s="79" t="str">
        <f t="shared" si="10"/>
        <v/>
      </c>
      <c r="R146" s="79" t="str">
        <f t="shared" si="10"/>
        <v/>
      </c>
      <c r="S146" s="79" t="str">
        <f t="shared" si="10"/>
        <v/>
      </c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11"/>
      <c r="AH146" s="11"/>
      <c r="AI146" s="160">
        <f t="shared" si="14"/>
        <v>0</v>
      </c>
    </row>
    <row r="147" spans="1:35" s="134" customFormat="1" hidden="1" x14ac:dyDescent="0.25">
      <c r="A147" s="58" t="str">
        <f t="shared" si="8"/>
        <v/>
      </c>
      <c r="B147" s="58" t="str">
        <f t="shared" si="8"/>
        <v/>
      </c>
      <c r="C147" s="79" t="str">
        <f t="shared" si="9"/>
        <v/>
      </c>
      <c r="D147" s="79" t="str">
        <f t="shared" si="10"/>
        <v/>
      </c>
      <c r="E147" s="79" t="str">
        <f t="shared" si="10"/>
        <v/>
      </c>
      <c r="F147" s="79" t="str">
        <f t="shared" si="10"/>
        <v/>
      </c>
      <c r="G147" s="79" t="str">
        <f t="shared" si="10"/>
        <v/>
      </c>
      <c r="H147" s="79" t="str">
        <f t="shared" si="10"/>
        <v/>
      </c>
      <c r="I147" s="79" t="str">
        <f t="shared" si="10"/>
        <v/>
      </c>
      <c r="J147" s="79" t="str">
        <f t="shared" si="10"/>
        <v/>
      </c>
      <c r="K147" s="79" t="str">
        <f t="shared" si="10"/>
        <v/>
      </c>
      <c r="L147" s="79" t="str">
        <f t="shared" si="10"/>
        <v/>
      </c>
      <c r="M147" s="79" t="str">
        <f t="shared" ref="M147:S147" si="15">IF(M134="","",ABS(INT(M134*24*60*60)-M$121))</f>
        <v/>
      </c>
      <c r="N147" s="79" t="str">
        <f t="shared" si="15"/>
        <v/>
      </c>
      <c r="O147" s="79" t="str">
        <f t="shared" si="15"/>
        <v/>
      </c>
      <c r="P147" s="79" t="str">
        <f t="shared" si="15"/>
        <v/>
      </c>
      <c r="Q147" s="79" t="str">
        <f t="shared" si="15"/>
        <v/>
      </c>
      <c r="R147" s="79" t="str">
        <f t="shared" si="15"/>
        <v/>
      </c>
      <c r="S147" s="79" t="str">
        <f t="shared" si="15"/>
        <v/>
      </c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11"/>
      <c r="AH147" s="11"/>
      <c r="AI147" s="160">
        <f t="shared" si="14"/>
        <v>0</v>
      </c>
    </row>
  </sheetData>
  <sortState ref="A5:AI37">
    <sortCondition ref="A5:A37"/>
  </sortState>
  <mergeCells count="6">
    <mergeCell ref="A114:C114"/>
    <mergeCell ref="A1:B1"/>
    <mergeCell ref="A108:B108"/>
    <mergeCell ref="A109:B109"/>
    <mergeCell ref="A110:B110"/>
    <mergeCell ref="A106:B106"/>
  </mergeCells>
  <conditionalFormatting sqref="C5:C104">
    <cfRule type="expression" dxfId="155" priority="269">
      <formula>C5&lt;C$106</formula>
    </cfRule>
  </conditionalFormatting>
  <conditionalFormatting sqref="D5:D104">
    <cfRule type="expression" dxfId="154" priority="235">
      <formula>D5&lt;D$106</formula>
    </cfRule>
  </conditionalFormatting>
  <conditionalFormatting sqref="E5 F42:S42 F44:S104 F43 H43:S43 M42:S43 E30:E104 E16:E28 E7:E12 W42:AF104">
    <cfRule type="expression" dxfId="153" priority="234">
      <formula>E5&lt;E$106</formula>
    </cfRule>
  </conditionalFormatting>
  <conditionalFormatting sqref="F5 F30:F41 F16:F28 F7:F12">
    <cfRule type="expression" dxfId="152" priority="233">
      <formula>F5&lt;F$106</formula>
    </cfRule>
  </conditionalFormatting>
  <conditionalFormatting sqref="G28 G31:G35 G37:G41">
    <cfRule type="expression" dxfId="151" priority="231">
      <formula>G28&lt;G$106</formula>
    </cfRule>
  </conditionalFormatting>
  <conditionalFormatting sqref="H5 H30:H35 H16:H28 H7:H12 H37:H41">
    <cfRule type="expression" dxfId="150" priority="230">
      <formula>H5&lt;H$106</formula>
    </cfRule>
  </conditionalFormatting>
  <conditionalFormatting sqref="I5 I37:I41 I30:I35 I16:I28 I7:I12">
    <cfRule type="expression" dxfId="149" priority="229">
      <formula>I5&lt;I$106</formula>
    </cfRule>
  </conditionalFormatting>
  <conditionalFormatting sqref="J7 J9:J12 J20:J28 J31 J33:J35 J40:J41 J16:J18 J37:J38">
    <cfRule type="expression" dxfId="148" priority="228">
      <formula>J7&lt;J$106</formula>
    </cfRule>
  </conditionalFormatting>
  <conditionalFormatting sqref="K5 K8:K9 K11:K12 K14:K28 K30:K41">
    <cfRule type="expression" dxfId="147" priority="227">
      <formula>K5&lt;K$106</formula>
    </cfRule>
  </conditionalFormatting>
  <conditionalFormatting sqref="L5 L8:L9 L11:L12 L14:L28 L30:L41">
    <cfRule type="expression" dxfId="146" priority="226">
      <formula>L5&lt;L$106</formula>
    </cfRule>
  </conditionalFormatting>
  <conditionalFormatting sqref="M5 M8:M9 M11:M12 M14:M28 M30:M41">
    <cfRule type="expression" dxfId="145" priority="225">
      <formula>M5&lt;M$106</formula>
    </cfRule>
  </conditionalFormatting>
  <conditionalFormatting sqref="N5 N8:N9 N11:N12 N14:N28 N30:N41">
    <cfRule type="expression" dxfId="144" priority="224">
      <formula>N5&lt;N$106</formula>
    </cfRule>
  </conditionalFormatting>
  <conditionalFormatting sqref="O5 O8:O9 O11:O12 O14:O28 O30:O41">
    <cfRule type="expression" dxfId="143" priority="223">
      <formula>O5&lt;O$106</formula>
    </cfRule>
  </conditionalFormatting>
  <conditionalFormatting sqref="P5 P8:P9 P11:P12 P14:P28 P31:P41">
    <cfRule type="expression" dxfId="142" priority="222">
      <formula>P5&lt;P$106</formula>
    </cfRule>
  </conditionalFormatting>
  <conditionalFormatting sqref="Q5:Q41">
    <cfRule type="expression" dxfId="141" priority="221">
      <formula>Q5&lt;Q$106</formula>
    </cfRule>
  </conditionalFormatting>
  <conditionalFormatting sqref="R5:R41">
    <cfRule type="expression" dxfId="140" priority="220">
      <formula>R5&lt;R$106</formula>
    </cfRule>
  </conditionalFormatting>
  <conditionalFormatting sqref="G5 G16:G18 G20:G27 G7:G12">
    <cfRule type="expression" dxfId="139" priority="143">
      <formula>G5&lt;G$106</formula>
    </cfRule>
  </conditionalFormatting>
  <conditionalFormatting sqref="S5:S41">
    <cfRule type="expression" dxfId="138" priority="140">
      <formula>S5&lt;S$106</formula>
    </cfRule>
  </conditionalFormatting>
  <conditionalFormatting sqref="W5:W41">
    <cfRule type="expression" dxfId="137" priority="136">
      <formula>W5&lt;W$106</formula>
    </cfRule>
  </conditionalFormatting>
  <conditionalFormatting sqref="AA5:AA41">
    <cfRule type="expression" dxfId="136" priority="132">
      <formula>AA5&lt;AA$106</formula>
    </cfRule>
  </conditionalFormatting>
  <conditionalFormatting sqref="Y5:Y41">
    <cfRule type="expression" dxfId="135" priority="134">
      <formula>Y5&lt;Y$106</formula>
    </cfRule>
  </conditionalFormatting>
  <conditionalFormatting sqref="X5:X41">
    <cfRule type="expression" dxfId="134" priority="135">
      <formula>X5&lt;X$106</formula>
    </cfRule>
  </conditionalFormatting>
  <conditionalFormatting sqref="Z5:Z41">
    <cfRule type="expression" dxfId="133" priority="133">
      <formula>Z5&lt;Z$106</formula>
    </cfRule>
  </conditionalFormatting>
  <conditionalFormatting sqref="AB5:AB41">
    <cfRule type="expression" dxfId="132" priority="131">
      <formula>AB5&lt;AB$106</formula>
    </cfRule>
  </conditionalFormatting>
  <conditionalFormatting sqref="AC5:AC41">
    <cfRule type="expression" dxfId="131" priority="130">
      <formula>AC5&lt;AC$106</formula>
    </cfRule>
  </conditionalFormatting>
  <conditionalFormatting sqref="AD5:AD41">
    <cfRule type="expression" dxfId="130" priority="129">
      <formula>AD5&lt;AD$106</formula>
    </cfRule>
  </conditionalFormatting>
  <conditionalFormatting sqref="AE5:AE41">
    <cfRule type="expression" dxfId="129" priority="128">
      <formula>AE5&lt;AE$106</formula>
    </cfRule>
  </conditionalFormatting>
  <conditionalFormatting sqref="AF5:AF41">
    <cfRule type="expression" dxfId="128" priority="127">
      <formula>AF5&lt;AF$106</formula>
    </cfRule>
  </conditionalFormatting>
  <conditionalFormatting sqref="C125:C126">
    <cfRule type="expression" dxfId="127" priority="126">
      <formula>C125&lt;C$106</formula>
    </cfRule>
  </conditionalFormatting>
  <conditionalFormatting sqref="D125:D126">
    <cfRule type="expression" dxfId="126" priority="125">
      <formula>D125&lt;D$106</formula>
    </cfRule>
  </conditionalFormatting>
  <conditionalFormatting sqref="C128:AF134 C127 T125:AF127">
    <cfRule type="expression" dxfId="125" priority="113">
      <formula>C125&lt;C$106</formula>
    </cfRule>
  </conditionalFormatting>
  <conditionalFormatting sqref="D127">
    <cfRule type="expression" dxfId="124" priority="108">
      <formula>D127&lt;D$106</formula>
    </cfRule>
  </conditionalFormatting>
  <conditionalFormatting sqref="E125:S126">
    <cfRule type="expression" dxfId="123" priority="94">
      <formula>E125&lt;E$106</formula>
    </cfRule>
  </conditionalFormatting>
  <conditionalFormatting sqref="E127:S127">
    <cfRule type="expression" dxfId="122" priority="93">
      <formula>E127&lt;E$106</formula>
    </cfRule>
  </conditionalFormatting>
  <conditionalFormatting sqref="J8">
    <cfRule type="expression" dxfId="121" priority="91">
      <formula>J8&lt;J$106</formula>
    </cfRule>
  </conditionalFormatting>
  <conditionalFormatting sqref="J5">
    <cfRule type="expression" dxfId="120" priority="90">
      <formula>J5&lt;J$106</formula>
    </cfRule>
  </conditionalFormatting>
  <conditionalFormatting sqref="J19">
    <cfRule type="expression" dxfId="119" priority="89">
      <formula>J19&lt;J$106</formula>
    </cfRule>
  </conditionalFormatting>
  <conditionalFormatting sqref="J39">
    <cfRule type="expression" dxfId="118" priority="85">
      <formula>J39&lt;J$106</formula>
    </cfRule>
  </conditionalFormatting>
  <conditionalFormatting sqref="J30">
    <cfRule type="expression" dxfId="117" priority="87">
      <formula>J30&lt;J$106</formula>
    </cfRule>
  </conditionalFormatting>
  <conditionalFormatting sqref="J32">
    <cfRule type="expression" dxfId="116" priority="86">
      <formula>J32&lt;J$106</formula>
    </cfRule>
  </conditionalFormatting>
  <conditionalFormatting sqref="P5 P8:P9 P11:P12 P14:P28 P31:P41">
    <cfRule type="expression" dxfId="115" priority="76">
      <formula>P5&lt;P$106</formula>
    </cfRule>
  </conditionalFormatting>
  <conditionalFormatting sqref="G19">
    <cfRule type="expression" dxfId="114" priority="83">
      <formula>G19&lt;G$106</formula>
    </cfRule>
  </conditionalFormatting>
  <conditionalFormatting sqref="G30">
    <cfRule type="expression" dxfId="113" priority="82">
      <formula>G30&lt;G$106</formula>
    </cfRule>
  </conditionalFormatting>
  <conditionalFormatting sqref="M5 M8:M9 M11:M12 M14:M28 M30:M41">
    <cfRule type="expression" dxfId="112" priority="79">
      <formula>M5&lt;M$106</formula>
    </cfRule>
  </conditionalFormatting>
  <conditionalFormatting sqref="G43">
    <cfRule type="expression" dxfId="111" priority="80">
      <formula>G43&lt;G$106</formula>
    </cfRule>
  </conditionalFormatting>
  <conditionalFormatting sqref="N5 N8:N9 N11:N12 N14:N28 N30:N41">
    <cfRule type="expression" dxfId="110" priority="78">
      <formula>N5&lt;N$106</formula>
    </cfRule>
  </conditionalFormatting>
  <conditionalFormatting sqref="O5 O8:O9 O11:O12 O14:O28 O30:O41">
    <cfRule type="expression" dxfId="109" priority="77">
      <formula>O5&lt;O$106</formula>
    </cfRule>
  </conditionalFormatting>
  <conditionalFormatting sqref="Q5:Q41">
    <cfRule type="expression" dxfId="108" priority="75">
      <formula>Q5&lt;Q$106</formula>
    </cfRule>
  </conditionalFormatting>
  <conditionalFormatting sqref="R5:R41">
    <cfRule type="expression" dxfId="107" priority="74">
      <formula>R5&lt;R$106</formula>
    </cfRule>
  </conditionalFormatting>
  <conditionalFormatting sqref="S5:S41">
    <cfRule type="expression" dxfId="106" priority="73">
      <formula>S5&lt;S$106</formula>
    </cfRule>
  </conditionalFormatting>
  <conditionalFormatting sqref="G36">
    <cfRule type="expression" dxfId="105" priority="72">
      <formula>G36&lt;G$106</formula>
    </cfRule>
  </conditionalFormatting>
  <conditionalFormatting sqref="H36">
    <cfRule type="expression" dxfId="104" priority="66">
      <formula>H36&lt;H$106</formula>
    </cfRule>
  </conditionalFormatting>
  <conditionalFormatting sqref="I36">
    <cfRule type="expression" dxfId="103" priority="65">
      <formula>I36&lt;I$106</formula>
    </cfRule>
  </conditionalFormatting>
  <conditionalFormatting sqref="J36">
    <cfRule type="expression" dxfId="102" priority="64">
      <formula>J36&lt;J$106</formula>
    </cfRule>
  </conditionalFormatting>
  <conditionalFormatting sqref="K10">
    <cfRule type="expression" dxfId="101" priority="59">
      <formula>K10&lt;K$106</formula>
    </cfRule>
  </conditionalFormatting>
  <conditionalFormatting sqref="L29:N29">
    <cfRule type="expression" dxfId="100" priority="57">
      <formula>L29&lt;L$106</formula>
    </cfRule>
  </conditionalFormatting>
  <conditionalFormatting sqref="O29:P29">
    <cfRule type="expression" dxfId="99" priority="53">
      <formula>O29&lt;O$106</formula>
    </cfRule>
  </conditionalFormatting>
  <conditionalFormatting sqref="P30">
    <cfRule type="expression" dxfId="98" priority="52">
      <formula>P30&lt;P$106</formula>
    </cfRule>
  </conditionalFormatting>
  <conditionalFormatting sqref="K13">
    <cfRule type="expression" dxfId="97" priority="51">
      <formula>K13&lt;K$106</formula>
    </cfRule>
  </conditionalFormatting>
  <conditionalFormatting sqref="K29">
    <cfRule type="expression" dxfId="96" priority="50">
      <formula>K29&lt;K$106</formula>
    </cfRule>
  </conditionalFormatting>
  <conditionalFormatting sqref="K6">
    <cfRule type="expression" dxfId="95" priority="49">
      <formula>K6&lt;K$106</formula>
    </cfRule>
  </conditionalFormatting>
  <conditionalFormatting sqref="K7">
    <cfRule type="expression" dxfId="94" priority="48">
      <formula>K7&lt;K$106</formula>
    </cfRule>
  </conditionalFormatting>
  <conditionalFormatting sqref="E29">
    <cfRule type="expression" dxfId="93" priority="47">
      <formula>E29&lt;E$106</formula>
    </cfRule>
  </conditionalFormatting>
  <conditionalFormatting sqref="F29">
    <cfRule type="expression" dxfId="92" priority="46">
      <formula>F29&lt;F$106</formula>
    </cfRule>
  </conditionalFormatting>
  <conditionalFormatting sqref="G29">
    <cfRule type="expression" dxfId="91" priority="45">
      <formula>G29&lt;G$106</formula>
    </cfRule>
  </conditionalFormatting>
  <conditionalFormatting sqref="H29">
    <cfRule type="expression" dxfId="90" priority="44">
      <formula>H29&lt;H$106</formula>
    </cfRule>
  </conditionalFormatting>
  <conditionalFormatting sqref="I29">
    <cfRule type="expression" dxfId="89" priority="43">
      <formula>I29&lt;I$106</formula>
    </cfRule>
  </conditionalFormatting>
  <conditionalFormatting sqref="E15">
    <cfRule type="expression" dxfId="88" priority="42">
      <formula>E15&lt;E$106</formula>
    </cfRule>
  </conditionalFormatting>
  <conditionalFormatting sqref="F15">
    <cfRule type="expression" dxfId="87" priority="41">
      <formula>F15&lt;F$106</formula>
    </cfRule>
  </conditionalFormatting>
  <conditionalFormatting sqref="G15">
    <cfRule type="expression" dxfId="86" priority="40">
      <formula>G15&lt;G$106</formula>
    </cfRule>
  </conditionalFormatting>
  <conditionalFormatting sqref="H15">
    <cfRule type="expression" dxfId="85" priority="39">
      <formula>H15&lt;H$106</formula>
    </cfRule>
  </conditionalFormatting>
  <conditionalFormatting sqref="I15">
    <cfRule type="expression" dxfId="84" priority="38">
      <formula>I15&lt;I$106</formula>
    </cfRule>
  </conditionalFormatting>
  <conditionalFormatting sqref="E14">
    <cfRule type="expression" dxfId="83" priority="37">
      <formula>E14&lt;E$106</formula>
    </cfRule>
  </conditionalFormatting>
  <conditionalFormatting sqref="F14">
    <cfRule type="expression" dxfId="82" priority="36">
      <formula>F14&lt;F$106</formula>
    </cfRule>
  </conditionalFormatting>
  <conditionalFormatting sqref="G14">
    <cfRule type="expression" dxfId="81" priority="35">
      <formula>G14&lt;G$106</formula>
    </cfRule>
  </conditionalFormatting>
  <conditionalFormatting sqref="H14">
    <cfRule type="expression" dxfId="80" priority="34">
      <formula>H14&lt;H$106</formula>
    </cfRule>
  </conditionalFormatting>
  <conditionalFormatting sqref="I14">
    <cfRule type="expression" dxfId="79" priority="33">
      <formula>I14&lt;I$106</formula>
    </cfRule>
  </conditionalFormatting>
  <conditionalFormatting sqref="E13">
    <cfRule type="expression" dxfId="78" priority="32">
      <formula>E13&lt;E$106</formula>
    </cfRule>
  </conditionalFormatting>
  <conditionalFormatting sqref="F13">
    <cfRule type="expression" dxfId="77" priority="31">
      <formula>F13&lt;F$106</formula>
    </cfRule>
  </conditionalFormatting>
  <conditionalFormatting sqref="G13">
    <cfRule type="expression" dxfId="76" priority="30">
      <formula>G13&lt;G$106</formula>
    </cfRule>
  </conditionalFormatting>
  <conditionalFormatting sqref="H13">
    <cfRule type="expression" dxfId="75" priority="29">
      <formula>H13&lt;H$106</formula>
    </cfRule>
  </conditionalFormatting>
  <conditionalFormatting sqref="I13">
    <cfRule type="expression" dxfId="74" priority="28">
      <formula>I13&lt;I$106</formula>
    </cfRule>
  </conditionalFormatting>
  <conditionalFormatting sqref="J29">
    <cfRule type="expression" dxfId="73" priority="27">
      <formula>J29&lt;J$106</formula>
    </cfRule>
  </conditionalFormatting>
  <conditionalFormatting sqref="J15">
    <cfRule type="expression" dxfId="72" priority="26">
      <formula>J15&lt;J$106</formula>
    </cfRule>
  </conditionalFormatting>
  <conditionalFormatting sqref="J14">
    <cfRule type="expression" dxfId="71" priority="25">
      <formula>J14&lt;J$106</formula>
    </cfRule>
  </conditionalFormatting>
  <conditionalFormatting sqref="J13">
    <cfRule type="expression" dxfId="70" priority="24">
      <formula>J13&lt;J$106</formula>
    </cfRule>
  </conditionalFormatting>
  <conditionalFormatting sqref="J6">
    <cfRule type="expression" dxfId="69" priority="23">
      <formula>J6&lt;J$106</formula>
    </cfRule>
  </conditionalFormatting>
  <conditionalFormatting sqref="E6">
    <cfRule type="expression" dxfId="68" priority="22">
      <formula>E6&lt;E$106</formula>
    </cfRule>
  </conditionalFormatting>
  <conditionalFormatting sqref="F6">
    <cfRule type="expression" dxfId="67" priority="21">
      <formula>F6&lt;F$106</formula>
    </cfRule>
  </conditionalFormatting>
  <conditionalFormatting sqref="G6">
    <cfRule type="expression" dxfId="66" priority="20">
      <formula>G6&lt;G$106</formula>
    </cfRule>
  </conditionalFormatting>
  <conditionalFormatting sqref="H6">
    <cfRule type="expression" dxfId="65" priority="19">
      <formula>H6&lt;H$106</formula>
    </cfRule>
  </conditionalFormatting>
  <conditionalFormatting sqref="I6">
    <cfRule type="expression" dxfId="64" priority="18">
      <formula>I6&lt;I$106</formula>
    </cfRule>
  </conditionalFormatting>
  <conditionalFormatting sqref="L13:N13">
    <cfRule type="expression" dxfId="63" priority="17">
      <formula>L13&lt;L$106</formula>
    </cfRule>
  </conditionalFormatting>
  <conditionalFormatting sqref="O13:P13">
    <cfRule type="expression" dxfId="62" priority="16">
      <formula>O13&lt;O$106</formula>
    </cfRule>
  </conditionalFormatting>
  <conditionalFormatting sqref="L10:N10">
    <cfRule type="expression" dxfId="61" priority="15">
      <formula>L10&lt;L$106</formula>
    </cfRule>
  </conditionalFormatting>
  <conditionalFormatting sqref="O10:P10">
    <cfRule type="expression" dxfId="60" priority="14">
      <formula>O10&lt;O$106</formula>
    </cfRule>
  </conditionalFormatting>
  <conditionalFormatting sqref="L7:N7">
    <cfRule type="expression" dxfId="59" priority="13">
      <formula>L7&lt;L$106</formula>
    </cfRule>
  </conditionalFormatting>
  <conditionalFormatting sqref="O7:P7">
    <cfRule type="expression" dxfId="58" priority="12">
      <formula>O7&lt;O$106</formula>
    </cfRule>
  </conditionalFormatting>
  <conditionalFormatting sqref="L6:N6">
    <cfRule type="expression" dxfId="57" priority="11">
      <formula>L6&lt;L$106</formula>
    </cfRule>
  </conditionalFormatting>
  <conditionalFormatting sqref="O6:P6">
    <cfRule type="expression" dxfId="56" priority="10">
      <formula>O6&lt;O$106</formula>
    </cfRule>
  </conditionalFormatting>
  <conditionalFormatting sqref="T42:T104">
    <cfRule type="expression" dxfId="55" priority="9">
      <formula>T42&lt;T$106</formula>
    </cfRule>
  </conditionalFormatting>
  <conditionalFormatting sqref="T5:T41">
    <cfRule type="expression" dxfId="54" priority="8">
      <formula>T5&lt;T$106</formula>
    </cfRule>
  </conditionalFormatting>
  <conditionalFormatting sqref="T5:T41">
    <cfRule type="expression" dxfId="53" priority="7">
      <formula>T5&lt;T$106</formula>
    </cfRule>
  </conditionalFormatting>
  <conditionalFormatting sqref="U42:U104">
    <cfRule type="expression" dxfId="52" priority="6">
      <formula>U42&lt;U$106</formula>
    </cfRule>
  </conditionalFormatting>
  <conditionalFormatting sqref="U5:U41">
    <cfRule type="expression" dxfId="51" priority="5">
      <formula>U5&lt;U$106</formula>
    </cfRule>
  </conditionalFormatting>
  <conditionalFormatting sqref="U5:U41">
    <cfRule type="expression" dxfId="50" priority="4">
      <formula>U5&lt;U$106</formula>
    </cfRule>
  </conditionalFormatting>
  <conditionalFormatting sqref="V42:V104">
    <cfRule type="expression" dxfId="49" priority="3">
      <formula>V42&lt;V$106</formula>
    </cfRule>
  </conditionalFormatting>
  <conditionalFormatting sqref="V5:V41">
    <cfRule type="expression" dxfId="48" priority="2">
      <formula>V5&lt;V$106</formula>
    </cfRule>
  </conditionalFormatting>
  <conditionalFormatting sqref="V5:V41">
    <cfRule type="expression" dxfId="47" priority="1">
      <formula>V5&lt;V$106</formula>
    </cfRule>
  </conditionalFormatting>
  <dataValidations count="1">
    <dataValidation allowBlank="1" errorTitle="Secs must be xx.xx" error=" Secs must be DECIMAL DOT decimals of a second_x000a_00.00_x000a_NOT_x000a_Seconds COLON decimals of a second_x000a_00:00" promptTitle="Use Seconds &amp; DECIMAL Seconds " prompt="00:Min:Sec.Decimal seconds_x000a_Make sure you use the decimal dot before decimal part of the seconds, NOT a colon." sqref="C125:AF134 C138:AF147 J40:J104 G44:G104 J6:J7 J31 J33:J38 G20:G29 G31:G42 E5:I12 J20:J29 J9:J18 E13:F104 G13:G18 C5:D104 H13:I104 K5:AF104" xr:uid="{00000000-0002-0000-06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Regularity!$I$7:$I$8</xm:f>
          </x14:formula1>
          <xm:sqref>C116:V116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5:M216"/>
  <sheetViews>
    <sheetView topLeftCell="A4" zoomScale="85" zoomScaleNormal="85" workbookViewId="0">
      <selection activeCell="A35" sqref="A35"/>
    </sheetView>
  </sheetViews>
  <sheetFormatPr defaultColWidth="9.140625" defaultRowHeight="15" x14ac:dyDescent="0.25"/>
  <cols>
    <col min="1" max="1" width="6.7109375" style="25" customWidth="1"/>
    <col min="2" max="2" width="5.7109375" style="25" customWidth="1"/>
    <col min="3" max="3" width="20.7109375" style="53" customWidth="1"/>
    <col min="4" max="4" width="20.7109375" style="53" bestFit="1" customWidth="1"/>
    <col min="5" max="5" width="20.7109375" style="53" customWidth="1"/>
    <col min="6" max="6" width="11.140625" style="54" customWidth="1"/>
    <col min="7" max="7" width="13" style="25" hidden="1" customWidth="1"/>
    <col min="8" max="8" width="1.85546875" style="25" customWidth="1"/>
    <col min="9" max="9" width="6.7109375" style="25" customWidth="1"/>
    <col min="10" max="10" width="5.7109375" style="25" customWidth="1"/>
    <col min="11" max="12" width="20.7109375" style="25" customWidth="1"/>
    <col min="13" max="13" width="26.7109375" style="25" customWidth="1"/>
    <col min="14" max="14" width="3.7109375" style="25" customWidth="1"/>
    <col min="15" max="16384" width="9.140625" style="25"/>
  </cols>
  <sheetData>
    <row r="5" spans="1:13" ht="26.25" x14ac:dyDescent="0.4">
      <c r="A5" s="183" t="s">
        <v>400</v>
      </c>
      <c r="I5" s="183" t="s">
        <v>374</v>
      </c>
    </row>
    <row r="6" spans="1:13" s="186" customFormat="1" ht="30" x14ac:dyDescent="0.25">
      <c r="A6" s="184" t="s">
        <v>372</v>
      </c>
      <c r="B6" s="184" t="s">
        <v>62</v>
      </c>
      <c r="C6" s="184" t="s">
        <v>0</v>
      </c>
      <c r="D6" s="184" t="s">
        <v>63</v>
      </c>
      <c r="E6" s="184" t="s">
        <v>233</v>
      </c>
      <c r="F6" s="184" t="s">
        <v>19</v>
      </c>
      <c r="G6" s="184" t="s">
        <v>258</v>
      </c>
      <c r="H6" s="185"/>
      <c r="I6" s="184" t="s">
        <v>372</v>
      </c>
      <c r="J6" s="184" t="s">
        <v>62</v>
      </c>
      <c r="K6" s="184" t="s">
        <v>0</v>
      </c>
      <c r="L6" s="184" t="s">
        <v>63</v>
      </c>
      <c r="M6" s="184" t="s">
        <v>233</v>
      </c>
    </row>
    <row r="7" spans="1:13" s="159" customFormat="1" ht="15.75" x14ac:dyDescent="0.25">
      <c r="A7" s="213">
        <v>1</v>
      </c>
      <c r="B7" s="193">
        <v>616</v>
      </c>
      <c r="C7" s="194" t="str">
        <f>IF(B7="","",VLOOKUP($B7,'Master Entrant List'!$A$1:$E$106,2,FALSE))</f>
        <v>Adam Kaplan</v>
      </c>
      <c r="D7" s="194" t="str">
        <f>IF(C7="","",VLOOKUP($B7,'Master Entrant List'!$A$1:$E$106,3,FALSE))</f>
        <v>Mary Hughes</v>
      </c>
      <c r="E7" s="194" t="str">
        <f>IF(D7="","",VLOOKUP($B7,'Master Entrant List'!$A$1:$E$106,4,FALSE))</f>
        <v>BMW M3 CSL</v>
      </c>
      <c r="F7" s="194" t="str">
        <f>IF(E7="","",VLOOKUP($B7,'Master Entrant List'!$A$1:$E$106,5,FALSE))</f>
        <v>10A 2WD</v>
      </c>
      <c r="G7" s="187" t="str">
        <f>IF(F7="","",VLOOKUP(F7,Classes!$A$1:$C$20,3,FALSE))</f>
        <v>Modern 2WD</v>
      </c>
      <c r="H7" s="188"/>
      <c r="I7" s="191">
        <v>1</v>
      </c>
      <c r="J7" s="215" t="s">
        <v>312</v>
      </c>
      <c r="K7" s="194" t="str">
        <f>IF(J7="","",VLOOKUP($J7,'Master Entrant List'!$A$1:$E$106,2,FALSE))</f>
        <v>Simon Kelly</v>
      </c>
      <c r="L7" s="194" t="str">
        <f>IF(K7="","",VLOOKUP($J7,'Master Entrant List'!$A$1:$E$106,3,FALSE))</f>
        <v>Benjamin Kelly</v>
      </c>
      <c r="M7" s="194" t="str">
        <f>IF(L7="","",VLOOKUP($J7,'Master Entrant List'!$A$1:$E$106,4,FALSE))</f>
        <v>Austin Healey</v>
      </c>
    </row>
    <row r="8" spans="1:13" s="159" customFormat="1" ht="15.75" x14ac:dyDescent="0.25">
      <c r="A8" s="213">
        <v>2</v>
      </c>
      <c r="B8" s="193">
        <v>499</v>
      </c>
      <c r="C8" s="194" t="str">
        <f>IF(B8="","",VLOOKUP($B8,'Master Entrant List'!$A$1:$E$106,2,FALSE))</f>
        <v>Max Williams</v>
      </c>
      <c r="D8" s="194" t="str">
        <f>IF(C8="","",VLOOKUP($B8,'Master Entrant List'!$A$1:$E$106,3,FALSE))</f>
        <v>Bruce Bush</v>
      </c>
      <c r="E8" s="194" t="str">
        <f>IF(D8="","",VLOOKUP($B8,'Master Entrant List'!$A$1:$E$106,4,FALSE))</f>
        <v>Audi TT RS</v>
      </c>
      <c r="F8" s="194" t="str">
        <f>IF(E8="","",VLOOKUP($B8,'Master Entrant List'!$A$1:$E$106,5,FALSE))</f>
        <v>11B 4WD</v>
      </c>
      <c r="G8" s="187" t="str">
        <f>IF(F8="","",VLOOKUP(F8,Classes!$A$1:$C$20,3,FALSE))</f>
        <v>Showroom 4WD</v>
      </c>
      <c r="H8" s="188"/>
      <c r="I8" s="191">
        <v>2</v>
      </c>
      <c r="J8" s="215" t="s">
        <v>313</v>
      </c>
      <c r="K8" s="194" t="str">
        <f>IF(J8="","",VLOOKUP($J8,'Master Entrant List'!$A$1:$E$106,2,FALSE))</f>
        <v>Steve Adams</v>
      </c>
      <c r="L8" s="194" t="str">
        <f>IF(K8="","",VLOOKUP($J8,'Master Entrant List'!$A$1:$E$106,3,FALSE))</f>
        <v>Brock Adams</v>
      </c>
      <c r="M8" s="194" t="str">
        <f>IF(L8="","",VLOOKUP($J8,'Master Entrant List'!$A$1:$E$106,4,FALSE))</f>
        <v>Maxda RX-7</v>
      </c>
    </row>
    <row r="9" spans="1:13" s="159" customFormat="1" ht="15.75" x14ac:dyDescent="0.25">
      <c r="A9" s="213">
        <v>3</v>
      </c>
      <c r="B9" s="193">
        <v>28</v>
      </c>
      <c r="C9" s="194" t="str">
        <f>IF(B9="","",VLOOKUP($B9,'Master Entrant List'!$A$1:$E$106,2,FALSE))</f>
        <v>Tim O'Connor</v>
      </c>
      <c r="D9" s="194" t="str">
        <f>IF(C9="","",VLOOKUP($B9,'Master Entrant List'!$A$1:$E$106,3,FALSE))</f>
        <v>Steve Glenney</v>
      </c>
      <c r="E9" s="194" t="str">
        <f>IF(D9="","",VLOOKUP($B9,'Master Entrant List'!$A$1:$E$106,4,FALSE))</f>
        <v>Subaru</v>
      </c>
      <c r="F9" s="194" t="str">
        <f>IF(E9="","",VLOOKUP($B9,'Master Entrant List'!$A$1:$E$106,5,FALSE))</f>
        <v>10B 4WD</v>
      </c>
      <c r="G9" s="187"/>
      <c r="H9" s="188"/>
      <c r="I9" s="191">
        <v>3</v>
      </c>
      <c r="J9" s="215" t="s">
        <v>314</v>
      </c>
      <c r="K9" s="194" t="str">
        <f>IF(J9="","",VLOOKUP($J9,'Master Entrant List'!$A$1:$E$106,2,FALSE))</f>
        <v>Don Lewis</v>
      </c>
      <c r="L9" s="194" t="str">
        <f>IF(K9="","",VLOOKUP($J9,'Master Entrant List'!$A$1:$E$106,3,FALSE))</f>
        <v>Ben Lewis</v>
      </c>
      <c r="M9" s="194" t="str">
        <f>IF(L9="","",VLOOKUP($J9,'Master Entrant List'!$A$1:$E$106,4,FALSE))</f>
        <v>Mitsubishi Evo X</v>
      </c>
    </row>
    <row r="10" spans="1:13" s="159" customFormat="1" ht="15.75" x14ac:dyDescent="0.25">
      <c r="A10" s="213">
        <v>4</v>
      </c>
      <c r="B10" s="193">
        <v>33</v>
      </c>
      <c r="C10" s="194" t="str">
        <f>IF(B10="","",VLOOKUP($B10,'Master Entrant List'!$A$1:$E$106,2,FALSE))</f>
        <v>Barrie Smith</v>
      </c>
      <c r="D10" s="194" t="str">
        <f>IF(C10="","",VLOOKUP($B10,'Master Entrant List'!$A$1:$E$106,3,FALSE))</f>
        <v>Jan Smith</v>
      </c>
      <c r="E10" s="194" t="str">
        <f>IF(D10="","",VLOOKUP($B10,'Master Entrant List'!$A$1:$E$106,4,FALSE))</f>
        <v>Audi TT RS</v>
      </c>
      <c r="F10" s="194" t="str">
        <f>IF(E10="","",VLOOKUP($B10,'Master Entrant List'!$A$1:$E$106,5,FALSE))</f>
        <v>11B 4WD</v>
      </c>
      <c r="G10" s="187" t="str">
        <f>IF(F10="","",VLOOKUP(F10,Classes!$A$1:$C$20,3,FALSE))</f>
        <v>Showroom 4WD</v>
      </c>
      <c r="H10" s="188"/>
      <c r="I10" s="191">
        <v>4</v>
      </c>
      <c r="J10" s="215" t="s">
        <v>316</v>
      </c>
      <c r="K10" s="194" t="str">
        <f>IF(J10="","",VLOOKUP($J10,'Master Entrant List'!$A$1:$E$106,2,FALSE))</f>
        <v>Michael Donald</v>
      </c>
      <c r="L10" s="194">
        <f>IF(K10="","",VLOOKUP($J10,'Master Entrant List'!$A$1:$E$106,3,FALSE))</f>
        <v>0</v>
      </c>
      <c r="M10" s="194" t="str">
        <f>IF(L10="","",VLOOKUP($J10,'Master Entrant List'!$A$1:$E$106,4,FALSE))</f>
        <v>Nissan GTR-32</v>
      </c>
    </row>
    <row r="11" spans="1:13" s="159" customFormat="1" ht="15.75" x14ac:dyDescent="0.25">
      <c r="A11" s="213">
        <v>5</v>
      </c>
      <c r="B11" s="193">
        <v>3</v>
      </c>
      <c r="C11" s="194" t="str">
        <f>IF(B11="","",VLOOKUP($B11,'Master Entrant List'!$A$1:$E$106,2,FALSE))</f>
        <v>Ben Calder</v>
      </c>
      <c r="D11" s="194" t="str">
        <f>IF(C11="","",VLOOKUP($B11,'Master Entrant List'!$A$1:$E$106,3,FALSE))</f>
        <v>Steve Glenney</v>
      </c>
      <c r="E11" s="194" t="str">
        <f>IF(D11="","",VLOOKUP($B11,'Master Entrant List'!$A$1:$E$106,4,FALSE))</f>
        <v>Mitsubishi Evo</v>
      </c>
      <c r="F11" s="194" t="str">
        <f>IF(E11="","",VLOOKUP($B11,'Master Entrant List'!$A$1:$E$106,5,FALSE))</f>
        <v>10B 4WD</v>
      </c>
      <c r="G11" s="187" t="str">
        <f>IF(F11="","",VLOOKUP(F11,Classes!$A$1:$C$20,3,FALSE))</f>
        <v>Modern 4WD</v>
      </c>
      <c r="H11" s="188"/>
      <c r="I11" s="191">
        <v>5</v>
      </c>
      <c r="J11" s="215" t="s">
        <v>318</v>
      </c>
      <c r="K11" s="194" t="str">
        <f>IF(J11="","",VLOOKUP($J11,'Master Entrant List'!$A$1:$E$106,2,FALSE))</f>
        <v>Martin Hurley</v>
      </c>
      <c r="L11" s="194">
        <f>IF(K11="","",VLOOKUP($J11,'Master Entrant List'!$A$1:$E$106,3,FALSE))</f>
        <v>0</v>
      </c>
      <c r="M11" s="194" t="str">
        <f>IF(L11="","",VLOOKUP($J11,'Master Entrant List'!$A$1:$E$106,4,FALSE))</f>
        <v>Porsche 997 Carrerra</v>
      </c>
    </row>
    <row r="12" spans="1:13" s="159" customFormat="1" ht="15.75" x14ac:dyDescent="0.25">
      <c r="A12" s="213">
        <v>6</v>
      </c>
      <c r="B12" s="193">
        <v>1</v>
      </c>
      <c r="C12" s="194" t="str">
        <f>IF(B12="","",VLOOKUP($B12,'Master Entrant List'!$A$1:$E$106,2,FALSE))</f>
        <v>Craig Dean</v>
      </c>
      <c r="D12" s="194" t="str">
        <f>IF(C12="","",VLOOKUP($B12,'Master Entrant List'!$A$1:$E$106,3,FALSE))</f>
        <v>Kate Catford</v>
      </c>
      <c r="E12" s="194" t="str">
        <f>IF(D12="","",VLOOKUP($B12,'Master Entrant List'!$A$1:$E$106,4,FALSE))</f>
        <v>Mustang</v>
      </c>
      <c r="F12" s="194" t="str">
        <f>IF(E12="","",VLOOKUP($B12,'Master Entrant List'!$A$1:$E$106,5,FALSE))</f>
        <v>11B 2WD</v>
      </c>
      <c r="G12" s="187" t="str">
        <f>IF(F12="","",VLOOKUP(F12,Classes!$A$1:$C$20,3,FALSE))</f>
        <v>Showroom 2WD</v>
      </c>
      <c r="H12" s="188"/>
      <c r="I12" s="191">
        <v>7</v>
      </c>
      <c r="J12" s="215" t="s">
        <v>319</v>
      </c>
      <c r="K12" s="194" t="str">
        <f>IF(J12="","",VLOOKUP($J12,'Master Entrant List'!$A$1:$E$106,2,FALSE))</f>
        <v>Debbie Granger</v>
      </c>
      <c r="L12" s="194" t="str">
        <f>IF(K12="","",VLOOKUP($J12,'Master Entrant List'!$A$1:$E$106,3,FALSE))</f>
        <v>John Nave</v>
      </c>
      <c r="M12" s="194" t="str">
        <f>IF(L12="","",VLOOKUP($J12,'Master Entrant List'!$A$1:$E$106,4,FALSE))</f>
        <v>Audi RS5</v>
      </c>
    </row>
    <row r="13" spans="1:13" s="159" customFormat="1" ht="15.75" x14ac:dyDescent="0.25">
      <c r="A13" s="213">
        <v>7</v>
      </c>
      <c r="B13" s="193">
        <v>9</v>
      </c>
      <c r="C13" s="194" t="str">
        <f>IF(B13="","",VLOOKUP($B13,'Master Entrant List'!$A$1:$E$106,2,FALSE))</f>
        <v>Rob Devenish</v>
      </c>
      <c r="D13" s="194" t="str">
        <f>IF(C13="","",VLOOKUP($B13,'Master Entrant List'!$A$1:$E$106,3,FALSE))</f>
        <v>Nick Du Plessis</v>
      </c>
      <c r="E13" s="194" t="str">
        <f>IF(D13="","",VLOOKUP($B13,'Master Entrant List'!$A$1:$E$106,4,FALSE))</f>
        <v>Datsun 240z</v>
      </c>
      <c r="F13" s="194" t="str">
        <f>IF(E13="","",VLOOKUP($B13,'Master Entrant List'!$A$1:$E$106,5,FALSE))</f>
        <v>1B</v>
      </c>
      <c r="G13" s="187" t="str">
        <f>IF(F13="","",VLOOKUP(F13,Classes!$A$1:$C$20,3,FALSE))</f>
        <v>Classic</v>
      </c>
      <c r="H13" s="188"/>
      <c r="I13" s="191">
        <v>6</v>
      </c>
      <c r="J13" s="215" t="s">
        <v>320</v>
      </c>
      <c r="K13" s="194" t="str">
        <f>IF(J13="","",VLOOKUP($J13,'Master Entrant List'!$A$1:$E$106,2,FALSE))</f>
        <v>Karen Watson</v>
      </c>
      <c r="L13" s="194">
        <f>IF(K13="","",VLOOKUP($J13,'Master Entrant List'!$A$1:$E$106,3,FALSE))</f>
        <v>0</v>
      </c>
      <c r="M13" s="194">
        <f>IF(L13="","",VLOOKUP($J13,'Master Entrant List'!$A$1:$E$106,4,FALSE))</f>
        <v>0</v>
      </c>
    </row>
    <row r="14" spans="1:13" s="159" customFormat="1" ht="15.75" x14ac:dyDescent="0.25">
      <c r="A14" s="213">
        <v>8</v>
      </c>
      <c r="B14" s="193">
        <v>23</v>
      </c>
      <c r="C14" s="194" t="str">
        <f>IF(B14="","",VLOOKUP($B14,'Master Entrant List'!$A$1:$E$106,2,FALSE))</f>
        <v>Michael Minshall</v>
      </c>
      <c r="D14" s="194" t="str">
        <f>IF(C14="","",VLOOKUP($B14,'Master Entrant List'!$A$1:$E$106,3,FALSE))</f>
        <v>Paul van der Mey</v>
      </c>
      <c r="E14" s="195" t="str">
        <f>IF(D14="","",VLOOKUP($B14,'Master Entrant List'!$A$1:$E$106,4,FALSE))</f>
        <v>Audi TT RS</v>
      </c>
      <c r="F14" s="194" t="str">
        <f>IF(E14="","",VLOOKUP($B14,'Master Entrant List'!$A$1:$E$106,5,FALSE))</f>
        <v>11B 4WD</v>
      </c>
      <c r="G14" s="187" t="str">
        <f>IF(F14="","",VLOOKUP(F14,Classes!$A$1:$C$20,3,FALSE))</f>
        <v>Showroom 4WD</v>
      </c>
      <c r="H14" s="188"/>
      <c r="I14" s="191">
        <v>8</v>
      </c>
      <c r="J14" s="215" t="s">
        <v>321</v>
      </c>
      <c r="K14" s="194" t="str">
        <f>IF(J14="","",VLOOKUP($J14,'Master Entrant List'!$A$1:$E$106,2,FALSE))</f>
        <v>Steve Normoyle</v>
      </c>
      <c r="L14" s="194" t="str">
        <f>IF(K14="","",VLOOKUP($J14,'Master Entrant List'!$A$1:$E$106,3,FALSE))</f>
        <v>Karyn Armstrong</v>
      </c>
      <c r="M14" s="194">
        <f>IF(L14="","",VLOOKUP($J14,'Master Entrant List'!$A$1:$E$106,4,FALSE))</f>
        <v>0</v>
      </c>
    </row>
    <row r="15" spans="1:13" s="159" customFormat="1" ht="15.75" x14ac:dyDescent="0.25">
      <c r="A15" s="213">
        <v>9</v>
      </c>
      <c r="B15" s="193">
        <v>40</v>
      </c>
      <c r="C15" s="194" t="str">
        <f>IF(B15="","",VLOOKUP($B15,'Master Entrant List'!$A$1:$E$106,2,FALSE))</f>
        <v>Greg Bass</v>
      </c>
      <c r="D15" s="194" t="str">
        <f>IF(C15="","",VLOOKUP($B15,'Master Entrant List'!$A$1:$E$106,3,FALSE))</f>
        <v>Sean Griffioen</v>
      </c>
      <c r="E15" s="194" t="str">
        <f>IF(D15="","",VLOOKUP($B15,'Master Entrant List'!$A$1:$E$106,4,FALSE))</f>
        <v>Subaru WRX Sti</v>
      </c>
      <c r="F15" s="194" t="str">
        <f>IF(E15="","",VLOOKUP($B15,'Master Entrant List'!$A$1:$E$106,5,FALSE))</f>
        <v>9B 4WD</v>
      </c>
      <c r="G15" s="187" t="str">
        <f>IF(F15="","",VLOOKUP(F15,Classes!$A$1:$C$20,3,FALSE))</f>
        <v>Modern 4WD</v>
      </c>
      <c r="H15" s="188"/>
      <c r="I15" s="191">
        <v>9</v>
      </c>
      <c r="J15" s="215" t="s">
        <v>322</v>
      </c>
      <c r="K15" s="194" t="str">
        <f>IF(J15="","",VLOOKUP($J15,'Master Entrant List'!$A$1:$E$106,2,FALSE))</f>
        <v>Geoff Rogers</v>
      </c>
      <c r="L15" s="194" t="str">
        <f>IF(K15="","",VLOOKUP($J15,'Master Entrant List'!$A$1:$E$106,3,FALSE))</f>
        <v>Priscilla Rogers</v>
      </c>
      <c r="M15" s="194" t="str">
        <f>IF(L15="","",VLOOKUP($J15,'Master Entrant List'!$A$1:$E$106,4,FALSE))</f>
        <v>Audi TT RS</v>
      </c>
    </row>
    <row r="16" spans="1:13" s="159" customFormat="1" ht="15.75" x14ac:dyDescent="0.25">
      <c r="A16" s="213">
        <v>10</v>
      </c>
      <c r="B16" s="193">
        <v>950</v>
      </c>
      <c r="C16" s="194" t="str">
        <f>IF(B16="","",VLOOKUP($B16,'Master Entrant List'!$A$1:$E$106,2,FALSE))</f>
        <v>Greg  Burrowes</v>
      </c>
      <c r="D16" s="194" t="str">
        <f>IF(C16="","",VLOOKUP($B16,'Master Entrant List'!$A$1:$E$106,3,FALSE))</f>
        <v>Rhonda Burrowes</v>
      </c>
      <c r="E16" s="194" t="str">
        <f>IF(D16="","",VLOOKUP($B16,'Master Entrant List'!$A$1:$E$106,4,FALSE))</f>
        <v>Mitsubishi Evo X RS</v>
      </c>
      <c r="F16" s="194" t="str">
        <f>IF(E16="","",VLOOKUP($B16,'Master Entrant List'!$A$1:$E$106,5,FALSE))</f>
        <v>11B 4WD</v>
      </c>
      <c r="G16" s="187" t="str">
        <f>IF(F16="","",VLOOKUP(F16,Classes!$A$1:$C$20,3,FALSE))</f>
        <v>Showroom 4WD</v>
      </c>
      <c r="H16" s="189"/>
      <c r="I16" s="191">
        <v>10</v>
      </c>
      <c r="J16" s="215" t="s">
        <v>323</v>
      </c>
      <c r="K16" s="194" t="str">
        <f>IF(J16="","",VLOOKUP($J16,'Master Entrant List'!$A$1:$E$106,2,FALSE))</f>
        <v>Les Smith</v>
      </c>
      <c r="L16" s="194" t="str">
        <f>IF(K16="","",VLOOKUP($J16,'Master Entrant List'!$A$1:$E$106,3,FALSE))</f>
        <v>Brittany Smith</v>
      </c>
      <c r="M16" s="194" t="str">
        <f>IF(L16="","",VLOOKUP($J16,'Master Entrant List'!$A$1:$E$106,4,FALSE))</f>
        <v xml:space="preserve">Porsche Panamera </v>
      </c>
    </row>
    <row r="17" spans="1:13" s="159" customFormat="1" ht="15.75" x14ac:dyDescent="0.25">
      <c r="A17" s="213">
        <v>11</v>
      </c>
      <c r="B17" s="193">
        <v>98</v>
      </c>
      <c r="C17" s="194" t="str">
        <f>IF(B17="","",VLOOKUP($B17,'Master Entrant List'!$A$1:$E$106,2,FALSE))</f>
        <v>Ryan  Gardner</v>
      </c>
      <c r="D17" s="194" t="str">
        <f>IF(C17="","",VLOOKUP($B17,'Master Entrant List'!$A$1:$E$106,3,FALSE))</f>
        <v>Jo  McKenzie</v>
      </c>
      <c r="E17" s="194" t="str">
        <f>IF(D17="","",VLOOKUP($B17,'Master Entrant List'!$A$1:$E$106,4,FALSE))</f>
        <v>BMW m3</v>
      </c>
      <c r="F17" s="194" t="str">
        <f>IF(E17="","",VLOOKUP($B17,'Master Entrant List'!$A$1:$E$106,5,FALSE))</f>
        <v>9B 2WD</v>
      </c>
      <c r="G17" s="187" t="str">
        <f>IF(F17="","",VLOOKUP(F17,Classes!$A$1:$C$20,3,FALSE))</f>
        <v>Modern 2WD</v>
      </c>
      <c r="H17" s="188"/>
      <c r="I17" s="191">
        <v>11</v>
      </c>
      <c r="J17" s="215" t="s">
        <v>324</v>
      </c>
      <c r="K17" s="194" t="str">
        <f>IF(J17="","",VLOOKUP($J17,'Master Entrant List'!$A$1:$E$106,2,FALSE))</f>
        <v>Jason Stables</v>
      </c>
      <c r="L17" s="194" t="str">
        <f>IF(K17="","",VLOOKUP($J17,'Master Entrant List'!$A$1:$E$106,3,FALSE))</f>
        <v>Pamela Stables</v>
      </c>
      <c r="M17" s="194" t="str">
        <f>IF(L17="","",VLOOKUP($J17,'Master Entrant List'!$A$1:$E$106,4,FALSE))</f>
        <v>Porsche Boxter S</v>
      </c>
    </row>
    <row r="18" spans="1:13" s="159" customFormat="1" ht="15.75" x14ac:dyDescent="0.25">
      <c r="A18" s="213">
        <v>12</v>
      </c>
      <c r="B18" s="193">
        <v>5</v>
      </c>
      <c r="C18" s="194" t="str">
        <f>IF(B18="","",VLOOKUP($B18,'Master Entrant List'!$A$1:$E$106,2,FALSE))</f>
        <v>Anthony Rizzo</v>
      </c>
      <c r="D18" s="194" t="str">
        <f>IF(C18="","",VLOOKUP($B18,'Master Entrant List'!$A$1:$E$106,3,FALSE))</f>
        <v>Toni Rizzo</v>
      </c>
      <c r="E18" s="194" t="str">
        <f>IF(D18="","",VLOOKUP($B18,'Master Entrant List'!$A$1:$E$106,4,FALSE))</f>
        <v>Subaru WRX</v>
      </c>
      <c r="F18" s="194" t="str">
        <f>IF(E18="","",VLOOKUP($B18,'Master Entrant List'!$A$1:$E$106,5,FALSE))</f>
        <v>10B 4WD</v>
      </c>
      <c r="G18" s="187" t="str">
        <f>IF(F18="","",VLOOKUP(F18,Classes!$A$1:$C$20,3,FALSE))</f>
        <v>Modern 4WD</v>
      </c>
      <c r="H18" s="188"/>
      <c r="I18" s="191">
        <v>12</v>
      </c>
      <c r="J18" s="215" t="s">
        <v>325</v>
      </c>
      <c r="K18" s="194" t="str">
        <f>IF(J18="","",VLOOKUP($J18,'Master Entrant List'!$A$1:$E$106,2,FALSE))</f>
        <v>Joel Robertson</v>
      </c>
      <c r="L18" s="194" t="str">
        <f>IF(K18="","",VLOOKUP($J18,'Master Entrant List'!$A$1:$E$106,3,FALSE))</f>
        <v>Don Robertson</v>
      </c>
      <c r="M18" s="194" t="str">
        <f>IF(L18="","",VLOOKUP($J18,'Master Entrant List'!$A$1:$E$106,4,FALSE))</f>
        <v>Toyota 86</v>
      </c>
    </row>
    <row r="19" spans="1:13" s="159" customFormat="1" ht="15.75" x14ac:dyDescent="0.25">
      <c r="A19" s="213">
        <v>13</v>
      </c>
      <c r="B19" s="193">
        <v>882</v>
      </c>
      <c r="C19" s="194" t="str">
        <f>IF(B19="","",VLOOKUP($B19,'Master Entrant List'!$A$1:$E$106,2,FALSE))</f>
        <v>Charles Nott</v>
      </c>
      <c r="D19" s="194" t="str">
        <f>IF(C19="","",VLOOKUP($B19,'Master Entrant List'!$A$1:$E$106,3,FALSE))</f>
        <v>Roger Harrison</v>
      </c>
      <c r="E19" s="194" t="str">
        <f>IF(D19="","",VLOOKUP($B19,'Master Entrant List'!$A$1:$E$106,4,FALSE))</f>
        <v>TVR</v>
      </c>
      <c r="F19" s="194" t="str">
        <f>IF(E19="","",VLOOKUP($B19,'Master Entrant List'!$A$1:$E$106,5,FALSE))</f>
        <v>9B 2WD</v>
      </c>
      <c r="G19" s="187" t="str">
        <f>IF(F19="","",VLOOKUP(F19,Classes!$A$1:$C$20,3,FALSE))</f>
        <v>Modern 2WD</v>
      </c>
      <c r="H19" s="188"/>
      <c r="I19" s="191">
        <v>13</v>
      </c>
      <c r="J19" s="215" t="s">
        <v>326</v>
      </c>
      <c r="K19" s="194" t="str">
        <f>IF(J19="","",VLOOKUP($J19,'Master Entrant List'!$A$1:$E$106,2,FALSE))</f>
        <v>Steve Miller</v>
      </c>
      <c r="L19" s="194" t="str">
        <f>IF(K19="","",VLOOKUP($J19,'Master Entrant List'!$A$1:$E$106,3,FALSE))</f>
        <v>Stewart Richards</v>
      </c>
      <c r="M19" s="194" t="str">
        <f>IF(L19="","",VLOOKUP($J19,'Master Entrant List'!$A$1:$E$106,4,FALSE))</f>
        <v>Mazda MX-5</v>
      </c>
    </row>
    <row r="20" spans="1:13" s="159" customFormat="1" ht="15.75" x14ac:dyDescent="0.25">
      <c r="A20" s="213">
        <v>14</v>
      </c>
      <c r="B20" s="193">
        <v>69</v>
      </c>
      <c r="C20" s="194" t="str">
        <f>IF(B20="","",VLOOKUP($B20,'Master Entrant List'!$A$1:$E$106,2,FALSE))</f>
        <v>Stephen O'Neill</v>
      </c>
      <c r="D20" s="194" t="str">
        <f>IF(C20="","",VLOOKUP($B20,'Master Entrant List'!$A$1:$E$106,3,FALSE))</f>
        <v>Chris Sciretta</v>
      </c>
      <c r="E20" s="194" t="str">
        <f>IF(D20="","",VLOOKUP($B20,'Master Entrant List'!$A$1:$E$106,4,FALSE))</f>
        <v>Subaru WRX</v>
      </c>
      <c r="F20" s="194" t="str">
        <f>IF(E20="","",VLOOKUP($B20,'Master Entrant List'!$A$1:$E$106,5,FALSE))</f>
        <v>9B 4WD</v>
      </c>
      <c r="G20" s="187" t="str">
        <f>IF(F20="","",VLOOKUP(F20,Classes!$A$1:$C$20,3,FALSE))</f>
        <v>Modern 4WD</v>
      </c>
      <c r="H20" s="188"/>
      <c r="I20" s="191">
        <v>14</v>
      </c>
      <c r="J20" s="215" t="s">
        <v>327</v>
      </c>
      <c r="K20" s="194" t="str">
        <f>IF(J20="","",VLOOKUP($J20,'Master Entrant List'!$A$1:$E$106,2,FALSE))</f>
        <v>Glauco Solieri</v>
      </c>
      <c r="L20" s="194">
        <f>IF(K20="","",VLOOKUP($J20,'Master Entrant List'!$A$1:$E$106,3,FALSE))</f>
        <v>0</v>
      </c>
      <c r="M20" s="194">
        <f>IF(L20="","",VLOOKUP($J20,'Master Entrant List'!$A$1:$E$106,4,FALSE))</f>
        <v>0</v>
      </c>
    </row>
    <row r="21" spans="1:13" s="159" customFormat="1" ht="15.75" x14ac:dyDescent="0.25">
      <c r="A21" s="213">
        <v>15</v>
      </c>
      <c r="B21" s="193">
        <v>18</v>
      </c>
      <c r="C21" s="194" t="str">
        <f>IF(B21="","",VLOOKUP($B21,'Master Entrant List'!$A$1:$E$106,2,FALSE))</f>
        <v>Ralph Merkel</v>
      </c>
      <c r="D21" s="194" t="str">
        <f>IF(C21="","",VLOOKUP($B21,'Master Entrant List'!$A$1:$E$106,3,FALSE))</f>
        <v>David McMillan</v>
      </c>
      <c r="E21" s="194" t="str">
        <f>IF(D21="","",VLOOKUP($B21,'Master Entrant List'!$A$1:$E$106,4,FALSE))</f>
        <v>Mitsubishi Evo 8</v>
      </c>
      <c r="F21" s="194" t="str">
        <f>IF(E21="","",VLOOKUP($B21,'Master Entrant List'!$A$1:$E$106,5,FALSE))</f>
        <v>11B 4WD</v>
      </c>
      <c r="G21" s="187" t="str">
        <f>IF(F21="","",VLOOKUP(F21,Classes!$A$1:$C$20,3,FALSE))</f>
        <v>Showroom 4WD</v>
      </c>
      <c r="H21" s="188"/>
      <c r="I21" s="191">
        <v>15</v>
      </c>
      <c r="J21" s="215" t="s">
        <v>328</v>
      </c>
      <c r="K21" s="194" t="str">
        <f>IF(J21="","",VLOOKUP($J21,'Master Entrant List'!$A$1:$E$106,2,FALSE))</f>
        <v>Bernie Robnik</v>
      </c>
      <c r="L21" s="194">
        <f>IF(K21="","",VLOOKUP($J21,'Master Entrant List'!$A$1:$E$106,3,FALSE))</f>
        <v>0</v>
      </c>
      <c r="M21" s="194" t="str">
        <f>IF(L21="","",VLOOKUP($J21,'Master Entrant List'!$A$1:$E$106,4,FALSE))</f>
        <v>Holden HSV GTS</v>
      </c>
    </row>
    <row r="22" spans="1:13" s="159" customFormat="1" ht="15.75" x14ac:dyDescent="0.25">
      <c r="A22" s="213">
        <v>16</v>
      </c>
      <c r="B22" s="193">
        <v>27</v>
      </c>
      <c r="C22" s="194" t="str">
        <f>IF(B22="","",VLOOKUP($B22,'Master Entrant List'!$A$1:$E$106,2,FALSE))</f>
        <v>Richard Fung</v>
      </c>
      <c r="D22" s="194" t="str">
        <f>IF(C22="","",VLOOKUP($B22,'Master Entrant List'!$A$1:$E$106,3,FALSE))</f>
        <v>Graham McGrath</v>
      </c>
      <c r="E22" s="194" t="str">
        <f>IF(D22="","",VLOOKUP($B22,'Master Entrant List'!$A$1:$E$106,4,FALSE))</f>
        <v>Renault Clio RS</v>
      </c>
      <c r="F22" s="194" t="str">
        <f>IF(E22="","",VLOOKUP($B22,'Master Entrant List'!$A$1:$E$106,5,FALSE))</f>
        <v>10A 2WD</v>
      </c>
      <c r="G22" s="187" t="str">
        <f>IF(F22="","",VLOOKUP(F22,Classes!$A$1:$C$20,3,FALSE))</f>
        <v>Modern 2WD</v>
      </c>
      <c r="H22" s="188"/>
      <c r="I22" s="191">
        <v>16</v>
      </c>
      <c r="J22" s="215" t="s">
        <v>329</v>
      </c>
      <c r="K22" s="194" t="str">
        <f>IF(J22="","",VLOOKUP($J22,'Master Entrant List'!$A$1:$E$106,2,FALSE))</f>
        <v>David Lynch</v>
      </c>
      <c r="L22" s="194">
        <f>IF(K22="","",VLOOKUP($J22,'Master Entrant List'!$A$1:$E$106,3,FALSE))</f>
        <v>0</v>
      </c>
      <c r="M22" s="194" t="str">
        <f>IF(L22="","",VLOOKUP($J22,'Master Entrant List'!$A$1:$E$106,4,FALSE))</f>
        <v xml:space="preserve">Holden HSV VF Clubsport </v>
      </c>
    </row>
    <row r="23" spans="1:13" s="159" customFormat="1" ht="15.75" x14ac:dyDescent="0.25">
      <c r="A23" s="213">
        <v>17</v>
      </c>
      <c r="B23" s="193">
        <v>37</v>
      </c>
      <c r="C23" s="194" t="str">
        <f>IF(B23="","",VLOOKUP($B23,'Master Entrant List'!$A$1:$E$106,2,FALSE))</f>
        <v>David Thirlwall</v>
      </c>
      <c r="D23" s="194" t="str">
        <f>IF(C23="","",VLOOKUP($B23,'Master Entrant List'!$A$1:$E$106,3,FALSE))</f>
        <v>Jackie Thirlwall</v>
      </c>
      <c r="E23" s="194" t="str">
        <f>IF(D23="","",VLOOKUP($B23,'Master Entrant List'!$A$1:$E$106,4,FALSE))</f>
        <v>Escort</v>
      </c>
      <c r="F23" s="194" t="str">
        <f>IF(E23="","",VLOOKUP($B23,'Master Entrant List'!$A$1:$E$106,5,FALSE))</f>
        <v>8L</v>
      </c>
      <c r="G23" s="187"/>
      <c r="H23" s="188"/>
      <c r="I23" s="191">
        <v>17</v>
      </c>
      <c r="J23" s="215" t="s">
        <v>270</v>
      </c>
      <c r="K23" s="194" t="str">
        <f>IF(J23="","",VLOOKUP($J23,'Master Entrant List'!$A$1:$E$106,2,FALSE))</f>
        <v>Gino Nicolo</v>
      </c>
      <c r="L23" s="194">
        <f>IF(K23="","",VLOOKUP($J23,'Master Entrant List'!$A$1:$E$106,3,FALSE))</f>
        <v>0</v>
      </c>
      <c r="M23" s="194" t="str">
        <f>IF(L23="","",VLOOKUP($J23,'Master Entrant List'!$A$1:$E$106,4,FALSE))</f>
        <v>Porsche Carerra 911</v>
      </c>
    </row>
    <row r="24" spans="1:13" s="159" customFormat="1" ht="15.75" x14ac:dyDescent="0.25">
      <c r="A24" s="213">
        <v>18</v>
      </c>
      <c r="B24" s="193">
        <v>111</v>
      </c>
      <c r="C24" s="194" t="str">
        <f>IF(B24="","",VLOOKUP($B24,'Master Entrant List'!$A$1:$E$106,2,FALSE))</f>
        <v>Mark Hammond</v>
      </c>
      <c r="D24" s="194" t="str">
        <f>IF(C24="","",VLOOKUP($B24,'Master Entrant List'!$A$1:$E$106,3,FALSE))</f>
        <v>Lisa Dunkerton</v>
      </c>
      <c r="E24" s="194" t="str">
        <f>IF(D24="","",VLOOKUP($B24,'Master Entrant List'!$A$1:$E$106,4,FALSE))</f>
        <v>Jaguar XJS</v>
      </c>
      <c r="F24" s="194" t="str">
        <f>IF(E24="","",VLOOKUP($B24,'Master Entrant List'!$A$1:$E$106,5,FALSE))</f>
        <v>2B</v>
      </c>
      <c r="G24" s="187" t="str">
        <f>IF(F24="","",VLOOKUP(F24,Classes!$A$1:$C$20,3,FALSE))</f>
        <v>Classic</v>
      </c>
      <c r="H24" s="188"/>
      <c r="I24" s="191">
        <v>18</v>
      </c>
      <c r="J24" s="193" t="s">
        <v>330</v>
      </c>
      <c r="K24" s="194" t="str">
        <f>IF(J24="","",VLOOKUP($J24,'Master Entrant List'!$A$1:$E$106,2,FALSE))</f>
        <v>Barry Crocker</v>
      </c>
      <c r="L24" s="194">
        <f>IF(K24="","",VLOOKUP($J24,'Master Entrant List'!$A$1:$E$106,3,FALSE))</f>
        <v>0</v>
      </c>
      <c r="M24" s="194" t="str">
        <f>IF(L24="","",VLOOKUP($J24,'Master Entrant List'!$A$1:$E$106,4,FALSE))</f>
        <v>Subaru WRX</v>
      </c>
    </row>
    <row r="25" spans="1:13" s="159" customFormat="1" ht="15.75" x14ac:dyDescent="0.25">
      <c r="A25" s="213">
        <v>19</v>
      </c>
      <c r="B25" s="193">
        <v>22</v>
      </c>
      <c r="C25" s="194" t="str">
        <f>IF(B25="","",VLOOKUP($B25,'Master Entrant List'!$A$1:$E$106,2,FALSE))</f>
        <v>Tim Pryzibilla</v>
      </c>
      <c r="D25" s="194" t="str">
        <f>IF(C25="","",VLOOKUP($B25,'Master Entrant List'!$A$1:$E$106,3,FALSE))</f>
        <v>Dainis Silins</v>
      </c>
      <c r="E25" s="194" t="str">
        <f>IF(D25="","",VLOOKUP($B25,'Master Entrant List'!$A$1:$E$106,4,FALSE))</f>
        <v>Porsche 911 RS</v>
      </c>
      <c r="F25" s="194" t="str">
        <f>IF(E25="","",VLOOKUP($B25,'Master Entrant List'!$A$1:$E$106,5,FALSE))</f>
        <v>2B</v>
      </c>
      <c r="G25" s="187" t="str">
        <f>IF(F25="","",VLOOKUP(F25,Classes!$A$1:$C$20,3,FALSE))</f>
        <v>Classic</v>
      </c>
      <c r="H25" s="188"/>
      <c r="I25" s="191"/>
      <c r="J25" s="215"/>
      <c r="K25" s="194" t="str">
        <f>IF(J25="","",VLOOKUP($J25,'Master Entrant List'!$A$1:$E$106,2,FALSE))</f>
        <v/>
      </c>
      <c r="L25" s="194" t="str">
        <f>IF(K25="","",VLOOKUP($J25,'Master Entrant List'!$A$1:$E$106,3,FALSE))</f>
        <v/>
      </c>
      <c r="M25" s="194" t="str">
        <f>IF(L25="","",VLOOKUP($J25,'Master Entrant List'!$A$1:$E$106,4,FALSE))</f>
        <v/>
      </c>
    </row>
    <row r="26" spans="1:13" s="159" customFormat="1" ht="15.75" x14ac:dyDescent="0.25">
      <c r="A26" s="213">
        <v>20</v>
      </c>
      <c r="B26" s="193">
        <v>55</v>
      </c>
      <c r="C26" s="194" t="str">
        <f>IF(B26="","",VLOOKUP($B26,'Master Entrant List'!$A$1:$E$106,2,FALSE))</f>
        <v>Peter Gluskie</v>
      </c>
      <c r="D26" s="194" t="str">
        <f>IF(C26="","",VLOOKUP($B26,'Master Entrant List'!$A$1:$E$106,3,FALSE))</f>
        <v>Samantha  Winter</v>
      </c>
      <c r="E26" s="194" t="str">
        <f>IF(D26="","",VLOOKUP($B26,'Master Entrant List'!$A$1:$E$106,4,FALSE))</f>
        <v>BMW 3</v>
      </c>
      <c r="F26" s="194" t="str">
        <f>IF(E26="","",VLOOKUP($B26,'Master Entrant List'!$A$1:$E$106,5,FALSE))</f>
        <v>8A 2WD</v>
      </c>
      <c r="G26" s="187" t="str">
        <f>IF(F26="","",VLOOKUP(F26,Classes!$A$1:$C$20,3,FALSE))</f>
        <v>Modern 2WD</v>
      </c>
      <c r="H26" s="188"/>
      <c r="I26" s="191"/>
      <c r="J26" s="193"/>
      <c r="K26" s="194" t="str">
        <f>IF(J26="","",VLOOKUP($J26,'Master Entrant List'!$A$1:$E$106,2,FALSE))</f>
        <v/>
      </c>
      <c r="L26" s="194" t="str">
        <f>IF(K26="","",VLOOKUP($J26,'Master Entrant List'!$A$1:$E$106,3,FALSE))</f>
        <v/>
      </c>
      <c r="M26" s="194" t="str">
        <f>IF(L26="","",VLOOKUP($J26,'Master Entrant List'!$A$1:$E$106,4,FALSE))</f>
        <v/>
      </c>
    </row>
    <row r="27" spans="1:13" s="159" customFormat="1" ht="15.75" x14ac:dyDescent="0.25">
      <c r="A27" s="213">
        <v>21</v>
      </c>
      <c r="B27" s="193">
        <v>64</v>
      </c>
      <c r="C27" s="194" t="str">
        <f>IF(B27="","",VLOOKUP($B27,'Master Entrant List'!$A$1:$E$106,2,FALSE))</f>
        <v>Damian  O'Halloran</v>
      </c>
      <c r="D27" s="194" t="str">
        <f>IF(C27="","",VLOOKUP($B27,'Master Entrant List'!$A$1:$E$106,3,FALSE))</f>
        <v>Simon Winter</v>
      </c>
      <c r="E27" s="194" t="str">
        <f>IF(D27="","",VLOOKUP($B27,'Master Entrant List'!$A$1:$E$106,4,FALSE))</f>
        <v>Mazda Rx 7</v>
      </c>
      <c r="F27" s="194" t="str">
        <f>IF(E27="","",VLOOKUP($B27,'Master Entrant List'!$A$1:$E$106,5,FALSE))</f>
        <v>8B</v>
      </c>
      <c r="G27" s="187" t="str">
        <f>IF(F27="","",VLOOKUP(F27,Classes!$A$1:$C$20,3,FALSE))</f>
        <v>Modern 2WD</v>
      </c>
      <c r="H27" s="188"/>
      <c r="I27" s="191"/>
      <c r="J27" s="193"/>
      <c r="K27" s="194" t="str">
        <f>IF(J27="","",VLOOKUP($J27,'Master Entrant List'!$A$1:$E$106,2,FALSE))</f>
        <v/>
      </c>
      <c r="L27" s="194" t="str">
        <f>IF(K27="","",VLOOKUP($J27,'Master Entrant List'!$A$1:$E$106,3,FALSE))</f>
        <v/>
      </c>
      <c r="M27" s="194" t="str">
        <f>IF(L27="","",VLOOKUP($J27,'Master Entrant List'!$A$1:$E$106,4,FALSE))</f>
        <v/>
      </c>
    </row>
    <row r="28" spans="1:13" s="159" customFormat="1" ht="15.75" x14ac:dyDescent="0.25">
      <c r="A28" s="213">
        <v>22</v>
      </c>
      <c r="B28" s="193">
        <v>7</v>
      </c>
      <c r="C28" s="194" t="str">
        <f>IF(B28="","",VLOOKUP($B28,'Master Entrant List'!$A$1:$E$106,2,FALSE))</f>
        <v>Roy Davis</v>
      </c>
      <c r="D28" s="194" t="str">
        <f>IF(C28="","",VLOOKUP($B28,'Master Entrant List'!$A$1:$E$106,3,FALSE))</f>
        <v>Colleen Davis</v>
      </c>
      <c r="E28" s="194" t="str">
        <f>IF(D28="","",VLOOKUP($B28,'Master Entrant List'!$A$1:$E$106,4,FALSE))</f>
        <v>1969 Triumph</v>
      </c>
      <c r="F28" s="194" t="str">
        <f>IF(E28="","",VLOOKUP($B28,'Master Entrant List'!$A$1:$E$106,5,FALSE))</f>
        <v>1B</v>
      </c>
      <c r="G28" s="187" t="str">
        <f>IF(F28="","",VLOOKUP(F28,Classes!$A$1:$C$20,3,FALSE))</f>
        <v>Classic</v>
      </c>
      <c r="H28" s="188"/>
      <c r="I28" s="191"/>
      <c r="J28" s="193"/>
      <c r="K28" s="194" t="str">
        <f>IF(J28="","",VLOOKUP($J28,'Master Entrant List'!$A$1:$E$106,2,FALSE))</f>
        <v/>
      </c>
      <c r="L28" s="194" t="str">
        <f>IF(K28="","",VLOOKUP($J28,'Master Entrant List'!$A$1:$E$106,3,FALSE))</f>
        <v/>
      </c>
      <c r="M28" s="194" t="str">
        <f>IF(L28="","",VLOOKUP($J28,'Master Entrant List'!$A$1:$E$106,4,FALSE))</f>
        <v/>
      </c>
    </row>
    <row r="29" spans="1:13" s="159" customFormat="1" ht="15.75" x14ac:dyDescent="0.25">
      <c r="A29" s="213">
        <v>23</v>
      </c>
      <c r="B29" s="193">
        <v>637</v>
      </c>
      <c r="C29" s="194" t="str">
        <f>IF(B29="","",VLOOKUP($B29,'Master Entrant List'!$A$1:$E$106,2,FALSE))</f>
        <v>Craig Walsh</v>
      </c>
      <c r="D29" s="194" t="str">
        <f>IF(C29="","",VLOOKUP($B29,'Master Entrant List'!$A$1:$E$106,3,FALSE))</f>
        <v>Frank Nespeca</v>
      </c>
      <c r="E29" s="194" t="str">
        <f>IF(D29="","",VLOOKUP($B29,'Master Entrant List'!$A$1:$E$106,4,FALSE))</f>
        <v>BMW 325e</v>
      </c>
      <c r="F29" s="194" t="str">
        <f>IF(E29="","",VLOOKUP($B29,'Master Entrant List'!$A$1:$E$106,5,FALSE))</f>
        <v>8B</v>
      </c>
      <c r="G29" s="187" t="str">
        <f>IF(F29="","",VLOOKUP(F29,Classes!$A$1:$C$20,3,FALSE))</f>
        <v>Modern 2WD</v>
      </c>
      <c r="H29" s="188"/>
      <c r="I29" s="191"/>
      <c r="J29" s="193"/>
      <c r="K29" s="194" t="str">
        <f>IF(J29="","",VLOOKUP($J29,'Master Entrant List'!$A$1:$E$106,2,FALSE))</f>
        <v/>
      </c>
      <c r="L29" s="194" t="str">
        <f>IF(K29="","",VLOOKUP($J29,'Master Entrant List'!$A$1:$E$106,3,FALSE))</f>
        <v/>
      </c>
      <c r="M29" s="194" t="str">
        <f>IF(L29="","",VLOOKUP($J29,'Master Entrant List'!$A$1:$E$106,4,FALSE))</f>
        <v/>
      </c>
    </row>
    <row r="30" spans="1:13" s="159" customFormat="1" ht="15.75" x14ac:dyDescent="0.25">
      <c r="A30" s="213">
        <v>24</v>
      </c>
      <c r="B30" s="193">
        <v>991</v>
      </c>
      <c r="C30" s="194" t="str">
        <f>IF(B30="","",VLOOKUP($B30,'Master Entrant List'!$A$1:$E$106,2,FALSE))</f>
        <v>Allan  Hines</v>
      </c>
      <c r="D30" s="194" t="str">
        <f>IF(C30="","",VLOOKUP($B30,'Master Entrant List'!$A$1:$E$106,3,FALSE))</f>
        <v>Kerry Hines</v>
      </c>
      <c r="E30" s="194" t="str">
        <f>IF(D30="","",VLOOKUP($B30,'Master Entrant List'!$A$1:$E$106,4,FALSE))</f>
        <v>Mitsubishi Evo X</v>
      </c>
      <c r="F30" s="194" t="str">
        <f>IF(E30="","",VLOOKUP($B30,'Master Entrant List'!$A$1:$E$106,5,FALSE))</f>
        <v>11B 4WD</v>
      </c>
      <c r="G30" s="187" t="str">
        <f>IF(F30="","",VLOOKUP(F30,Classes!$A$1:$C$20,3,FALSE))</f>
        <v>Showroom 4WD</v>
      </c>
      <c r="H30" s="188"/>
      <c r="I30" s="191"/>
      <c r="J30" s="193"/>
      <c r="K30" s="194" t="str">
        <f>IF(J30="","",VLOOKUP($J30,'Master Entrant List'!$A$1:$E$106,2,FALSE))</f>
        <v/>
      </c>
      <c r="L30" s="194" t="str">
        <f>IF(K30="","",VLOOKUP($J30,'Master Entrant List'!$A$1:$E$106,3,FALSE))</f>
        <v/>
      </c>
      <c r="M30" s="194" t="str">
        <f>IF(L30="","",VLOOKUP($J30,'Master Entrant List'!$A$1:$E$106,4,FALSE))</f>
        <v/>
      </c>
    </row>
    <row r="31" spans="1:13" s="159" customFormat="1" ht="15.75" x14ac:dyDescent="0.25">
      <c r="A31" s="213">
        <v>25</v>
      </c>
      <c r="B31" s="193">
        <v>26</v>
      </c>
      <c r="C31" s="194" t="str">
        <f>IF(B31="","",VLOOKUP($B31,'Master Entrant List'!$A$1:$E$106,2,FALSE))</f>
        <v>Geoff Nicholls</v>
      </c>
      <c r="D31" s="194" t="str">
        <f>IF(C31="","",VLOOKUP($B31,'Master Entrant List'!$A$1:$E$106,3,FALSE))</f>
        <v>Gary King</v>
      </c>
      <c r="E31" s="194" t="str">
        <f>IF(D31="","",VLOOKUP($B31,'Master Entrant List'!$A$1:$E$106,4,FALSE))</f>
        <v>Mercedes Benz 450</v>
      </c>
      <c r="F31" s="194" t="str">
        <f>IF(E31="","",VLOOKUP($B31,'Master Entrant List'!$A$1:$E$106,5,FALSE))</f>
        <v>2B</v>
      </c>
      <c r="G31" s="187" t="str">
        <f>IF(F31="","",VLOOKUP(F31,Classes!$A$1:$C$20,3,FALSE))</f>
        <v>Classic</v>
      </c>
      <c r="H31" s="188"/>
      <c r="I31" s="188"/>
      <c r="J31" s="190"/>
      <c r="K31" s="190"/>
      <c r="L31" s="190"/>
      <c r="M31" s="190"/>
    </row>
    <row r="32" spans="1:13" s="159" customFormat="1" ht="15.75" x14ac:dyDescent="0.25">
      <c r="A32" s="213">
        <v>26</v>
      </c>
      <c r="B32" s="193" t="s">
        <v>218</v>
      </c>
      <c r="C32" s="194" t="str">
        <f>IF(B32="","",VLOOKUP($B32,'Master Entrant List'!$A$1:$E$106,2,FALSE))</f>
        <v>Mark Biggs</v>
      </c>
      <c r="D32" s="194" t="str">
        <f>IF(C32="","",VLOOKUP($B32,'Master Entrant List'!$A$1:$E$106,3,FALSE))</f>
        <v>Lacy Biggs</v>
      </c>
      <c r="E32" s="194" t="str">
        <f>IF(D32="","",VLOOKUP($B32,'Master Entrant List'!$A$1:$E$106,4,FALSE))</f>
        <v>Subaru WRX</v>
      </c>
      <c r="F32" s="194" t="str">
        <f>IF(E32="","",VLOOKUP($B32,'Master Entrant List'!$A$1:$E$106,5,FALSE))</f>
        <v>Regularity</v>
      </c>
      <c r="G32" s="187" t="str">
        <f>IF(F32="","",VLOOKUP(F32,Classes!$A$1:$C$20,3,FALSE))</f>
        <v>Regularity</v>
      </c>
      <c r="H32" s="188"/>
      <c r="I32" s="188"/>
      <c r="J32" s="190"/>
      <c r="K32" s="190"/>
      <c r="L32" s="190"/>
      <c r="M32" s="190"/>
    </row>
    <row r="33" spans="1:13" s="159" customFormat="1" ht="15.75" x14ac:dyDescent="0.25">
      <c r="A33" s="213">
        <v>27</v>
      </c>
      <c r="B33" s="193" t="s">
        <v>219</v>
      </c>
      <c r="C33" s="194" t="str">
        <f>IF(B33="","",VLOOKUP($B33,'Master Entrant List'!$A$1:$E$106,2,FALSE))</f>
        <v>Greg  Stout</v>
      </c>
      <c r="D33" s="194" t="str">
        <f>IF(C33="","",VLOOKUP($B33,'Master Entrant List'!$A$1:$E$106,3,FALSE))</f>
        <v>Jonathan Oliver</v>
      </c>
      <c r="E33" s="194" t="str">
        <f>IF(D33="","",VLOOKUP($B33,'Master Entrant List'!$A$1:$E$106,4,FALSE))</f>
        <v>Audi S3</v>
      </c>
      <c r="F33" s="194" t="str">
        <f>IF(E33="","",VLOOKUP($B33,'Master Entrant List'!$A$1:$E$106,5,FALSE))</f>
        <v>Regularity</v>
      </c>
      <c r="G33" s="187" t="str">
        <f>IF(F33="","",VLOOKUP(F33,Classes!$A$1:$C$20,3,FALSE))</f>
        <v>Regularity</v>
      </c>
      <c r="H33" s="188"/>
      <c r="I33" s="188"/>
      <c r="J33" s="190"/>
      <c r="K33" s="190"/>
      <c r="L33" s="190"/>
      <c r="M33" s="190"/>
    </row>
    <row r="34" spans="1:13" s="159" customFormat="1" ht="15.75" x14ac:dyDescent="0.25">
      <c r="A34" s="213"/>
      <c r="B34" s="193"/>
      <c r="C34" s="194" t="str">
        <f>IF(B34="","",VLOOKUP($B34,'Master Entrant List'!$A$1:$E$106,2,FALSE))</f>
        <v/>
      </c>
      <c r="D34" s="194" t="str">
        <f>IF(C34="","",VLOOKUP($B34,'Master Entrant List'!$A$1:$E$106,3,FALSE))</f>
        <v/>
      </c>
      <c r="E34" s="194" t="str">
        <f>IF(D34="","",VLOOKUP($B34,'Master Entrant List'!$A$1:$E$106,4,FALSE))</f>
        <v/>
      </c>
      <c r="F34" s="194" t="str">
        <f>IF(E34="","",VLOOKUP($B34,'Master Entrant List'!$A$1:$E$106,5,FALSE))</f>
        <v/>
      </c>
      <c r="G34" s="187" t="str">
        <f>IF(F34="","",VLOOKUP(F34,Classes!$A$1:$C$20,3,FALSE))</f>
        <v/>
      </c>
      <c r="H34" s="188"/>
      <c r="I34" s="188"/>
      <c r="J34" s="190"/>
      <c r="K34" s="190"/>
      <c r="L34" s="190"/>
      <c r="M34" s="190"/>
    </row>
    <row r="35" spans="1:13" s="159" customFormat="1" ht="15.75" x14ac:dyDescent="0.25">
      <c r="A35" s="213"/>
      <c r="B35" s="193"/>
      <c r="C35" s="194" t="str">
        <f>IF(B35="","",VLOOKUP($B35,'Master Entrant List'!$A$1:$E$106,2,FALSE))</f>
        <v/>
      </c>
      <c r="D35" s="194" t="str">
        <f>IF(C35="","",VLOOKUP($B35,'Master Entrant List'!$A$1:$E$106,3,FALSE))</f>
        <v/>
      </c>
      <c r="E35" s="194" t="str">
        <f>IF(D35="","",VLOOKUP($B35,'Master Entrant List'!$A$1:$E$106,4,FALSE))</f>
        <v/>
      </c>
      <c r="F35" s="194" t="str">
        <f>IF(E35="","",VLOOKUP($B35,'Master Entrant List'!$A$1:$E$106,5,FALSE))</f>
        <v/>
      </c>
      <c r="G35" s="187" t="str">
        <f>IF(F35="","",VLOOKUP(F35,Classes!$A$1:$C$20,3,FALSE))</f>
        <v/>
      </c>
      <c r="H35" s="188"/>
      <c r="I35" s="188"/>
      <c r="J35" s="190"/>
      <c r="K35" s="190"/>
      <c r="L35" s="190"/>
      <c r="M35" s="190"/>
    </row>
    <row r="36" spans="1:13" s="159" customFormat="1" ht="15.75" x14ac:dyDescent="0.25">
      <c r="A36" s="213"/>
      <c r="B36" s="193"/>
      <c r="C36" s="194" t="str">
        <f>IF(B36="","",VLOOKUP($B36,'Master Entrant List'!$A$1:$E$106,2,FALSE))</f>
        <v/>
      </c>
      <c r="D36" s="194" t="str">
        <f>IF(C36="","",VLOOKUP($B36,'Master Entrant List'!$A$1:$E$106,3,FALSE))</f>
        <v/>
      </c>
      <c r="E36" s="194" t="str">
        <f>IF(D36="","",VLOOKUP($B36,'Master Entrant List'!$A$1:$E$106,4,FALSE))</f>
        <v/>
      </c>
      <c r="F36" s="194" t="str">
        <f>IF(E36="","",VLOOKUP($B36,'Master Entrant List'!$A$1:$E$106,5,FALSE))</f>
        <v/>
      </c>
      <c r="G36" s="187" t="str">
        <f>IF(F36="","",VLOOKUP(F36,Classes!$A$1:$C$20,3,FALSE))</f>
        <v/>
      </c>
      <c r="H36" s="188"/>
      <c r="I36" s="188"/>
      <c r="J36" s="190"/>
      <c r="K36" s="190"/>
      <c r="L36" s="190"/>
      <c r="M36" s="190"/>
    </row>
    <row r="37" spans="1:13" s="159" customFormat="1" ht="15.75" x14ac:dyDescent="0.25">
      <c r="A37" s="213"/>
      <c r="B37" s="193"/>
      <c r="C37" s="194" t="str">
        <f>IF(B37="","",VLOOKUP($B37,'Master Entrant List'!$A$1:$E$106,2,FALSE))</f>
        <v/>
      </c>
      <c r="D37" s="194" t="str">
        <f>IF(C37="","",VLOOKUP($B37,'Master Entrant List'!$A$1:$E$106,3,FALSE))</f>
        <v/>
      </c>
      <c r="E37" s="194" t="str">
        <f>IF(D37="","",VLOOKUP($B37,'Master Entrant List'!$A$1:$E$106,4,FALSE))</f>
        <v/>
      </c>
      <c r="F37" s="194" t="str">
        <f>IF(E37="","",VLOOKUP($B37,'Master Entrant List'!$A$1:$E$106,5,FALSE))</f>
        <v/>
      </c>
      <c r="G37" s="187" t="str">
        <f>IF(F37="","",VLOOKUP(F37,Classes!$A$1:$C$20,3,FALSE))</f>
        <v/>
      </c>
      <c r="H37" s="188"/>
      <c r="I37" s="188"/>
      <c r="J37" s="190"/>
      <c r="K37" s="190"/>
      <c r="L37" s="190"/>
      <c r="M37" s="190"/>
    </row>
    <row r="38" spans="1:13" s="159" customFormat="1" ht="15.75" x14ac:dyDescent="0.25">
      <c r="A38" s="213"/>
      <c r="B38" s="193"/>
      <c r="C38" s="194" t="str">
        <f>IF(B38="","",VLOOKUP($B38,'Master Entrant List'!$A$1:$E$106,2,FALSE))</f>
        <v/>
      </c>
      <c r="D38" s="194" t="str">
        <f>IF(C38="","",VLOOKUP($B38,'Master Entrant List'!$A$1:$E$106,3,FALSE))</f>
        <v/>
      </c>
      <c r="E38" s="194" t="str">
        <f>IF(D38="","",VLOOKUP($B38,'Master Entrant List'!$A$1:$E$106,4,FALSE))</f>
        <v/>
      </c>
      <c r="F38" s="194" t="str">
        <f>IF(E38="","",VLOOKUP($B38,'Master Entrant List'!$A$1:$E$106,5,FALSE))</f>
        <v/>
      </c>
      <c r="G38" s="187" t="str">
        <f>IF(F38="","",VLOOKUP(F38,Classes!$A$1:$C$20,3,FALSE))</f>
        <v/>
      </c>
      <c r="H38" s="188"/>
      <c r="I38" s="188"/>
      <c r="J38" s="190"/>
      <c r="K38" s="190"/>
      <c r="L38" s="190"/>
      <c r="M38" s="190"/>
    </row>
    <row r="39" spans="1:13" s="159" customFormat="1" ht="15.75" x14ac:dyDescent="0.25">
      <c r="A39" s="213"/>
      <c r="B39" s="193"/>
      <c r="C39" s="194" t="str">
        <f>IF(B39="","",VLOOKUP($B39,'Master Entrant List'!$A$1:$E$106,2,FALSE))</f>
        <v/>
      </c>
      <c r="D39" s="194" t="str">
        <f>IF(C39="","",VLOOKUP($B39,'Master Entrant List'!$A$1:$E$106,3,FALSE))</f>
        <v/>
      </c>
      <c r="E39" s="194" t="str">
        <f>IF(D39="","",VLOOKUP($B39,'Master Entrant List'!$A$1:$E$106,4,FALSE))</f>
        <v/>
      </c>
      <c r="F39" s="194" t="str">
        <f>IF(E39="","",VLOOKUP($B39,'Master Entrant List'!$A$1:$E$106,5,FALSE))</f>
        <v/>
      </c>
      <c r="G39" s="187" t="str">
        <f>IF(F39="","",VLOOKUP(F39,Classes!$A$1:$C$20,3,FALSE))</f>
        <v/>
      </c>
      <c r="H39" s="188"/>
      <c r="I39" s="188"/>
      <c r="J39" s="190"/>
      <c r="K39" s="190"/>
      <c r="L39" s="190"/>
      <c r="M39" s="190"/>
    </row>
    <row r="40" spans="1:13" s="159" customFormat="1" ht="15.75" x14ac:dyDescent="0.25">
      <c r="A40" s="213"/>
      <c r="B40" s="193"/>
      <c r="C40" s="194" t="str">
        <f>IF(B40="","",VLOOKUP($B40,'Master Entrant List'!$A$1:$E$106,2,FALSE))</f>
        <v/>
      </c>
      <c r="D40" s="194" t="str">
        <f>IF(C40="","",VLOOKUP($B40,'Master Entrant List'!$A$1:$E$106,3,FALSE))</f>
        <v/>
      </c>
      <c r="E40" s="194" t="str">
        <f>IF(D40="","",VLOOKUP($B40,'Master Entrant List'!$A$1:$E$106,4,FALSE))</f>
        <v/>
      </c>
      <c r="F40" s="194" t="str">
        <f>IF(E40="","",VLOOKUP($B40,'Master Entrant List'!$A$1:$E$106,5,FALSE))</f>
        <v/>
      </c>
      <c r="G40" s="187" t="str">
        <f>IF(F40="","",VLOOKUP(F40,Classes!$A$1:$C$20,2,FALSE))</f>
        <v/>
      </c>
      <c r="H40" s="188"/>
      <c r="I40" s="188"/>
      <c r="J40" s="190"/>
      <c r="K40" s="190"/>
      <c r="L40" s="190"/>
      <c r="M40" s="190"/>
    </row>
    <row r="41" spans="1:13" s="159" customFormat="1" ht="15.75" x14ac:dyDescent="0.25">
      <c r="A41" s="213"/>
      <c r="B41" s="193"/>
      <c r="C41" s="194" t="str">
        <f>IF(B41="","",VLOOKUP($B41,'Master Entrant List'!$A$1:$E$106,2,FALSE))</f>
        <v/>
      </c>
      <c r="D41" s="194" t="str">
        <f>IF(C41="","",VLOOKUP($B41,'Master Entrant List'!$A$1:$E$106,3,FALSE))</f>
        <v/>
      </c>
      <c r="E41" s="194" t="str">
        <f>IF(D41="","",VLOOKUP($B41,'Master Entrant List'!$A$1:$E$106,4,FALSE))</f>
        <v/>
      </c>
      <c r="F41" s="194" t="str">
        <f>IF(E41="","",VLOOKUP($B41,'Master Entrant List'!$A$1:$E$106,5,FALSE))</f>
        <v/>
      </c>
      <c r="G41" s="187" t="str">
        <f>IF(F41="","",VLOOKUP(F41,Classes!$A$1:$C$20,2,FALSE))</f>
        <v/>
      </c>
      <c r="H41" s="188"/>
      <c r="I41" s="188"/>
      <c r="J41" s="190"/>
      <c r="K41" s="190"/>
      <c r="L41" s="190"/>
      <c r="M41" s="190"/>
    </row>
    <row r="42" spans="1:13" s="159" customFormat="1" ht="15.75" hidden="1" x14ac:dyDescent="0.25">
      <c r="A42" s="213"/>
      <c r="B42" s="193"/>
      <c r="C42" s="194" t="str">
        <f>IF(B42="","",VLOOKUP($B42,'Master Entrant List'!$A$1:$E$106,2,FALSE))</f>
        <v/>
      </c>
      <c r="D42" s="194" t="str">
        <f>IF(C42="","",VLOOKUP($B42,'Master Entrant List'!$A$1:$E$106,3,FALSE))</f>
        <v/>
      </c>
      <c r="E42" s="194" t="str">
        <f>IF(D42="","",VLOOKUP($B42,'Master Entrant List'!$A$1:$E$106,4,FALSE))</f>
        <v/>
      </c>
      <c r="F42" s="194" t="str">
        <f>IF(E42="","",VLOOKUP($B42,'Master Entrant List'!$A$1:$E$106,5,FALSE))</f>
        <v/>
      </c>
      <c r="G42" s="187" t="str">
        <f>IF(F42="","",VLOOKUP(F42,Classes!$A$1:$C$20,2,FALSE))</f>
        <v/>
      </c>
      <c r="H42" s="188"/>
      <c r="I42" s="188"/>
      <c r="J42" s="190"/>
      <c r="K42" s="190"/>
      <c r="L42" s="190"/>
      <c r="M42" s="190"/>
    </row>
    <row r="43" spans="1:13" s="159" customFormat="1" hidden="1" x14ac:dyDescent="0.25">
      <c r="A43" s="61"/>
      <c r="B43" s="61"/>
      <c r="C43" s="62"/>
      <c r="D43" s="62"/>
      <c r="E43" s="62"/>
      <c r="F43" s="62"/>
      <c r="G43" s="63"/>
      <c r="H43" s="92"/>
      <c r="I43" s="92"/>
    </row>
    <row r="44" spans="1:13" s="159" customFormat="1" hidden="1" x14ac:dyDescent="0.25">
      <c r="A44" s="61"/>
      <c r="B44" s="61"/>
      <c r="C44" s="62"/>
      <c r="D44" s="62"/>
      <c r="E44" s="62"/>
      <c r="F44" s="62"/>
      <c r="G44" s="63"/>
      <c r="H44" s="92"/>
      <c r="I44" s="92"/>
    </row>
    <row r="45" spans="1:13" s="159" customFormat="1" hidden="1" x14ac:dyDescent="0.25">
      <c r="A45" s="61"/>
      <c r="B45" s="61"/>
      <c r="C45" s="62"/>
      <c r="D45" s="62"/>
      <c r="E45" s="62"/>
      <c r="F45" s="62"/>
      <c r="G45" s="63"/>
      <c r="H45" s="92"/>
      <c r="I45" s="92"/>
    </row>
    <row r="46" spans="1:13" s="159" customFormat="1" hidden="1" x14ac:dyDescent="0.25">
      <c r="A46" s="61"/>
      <c r="B46" s="61"/>
      <c r="C46" s="62"/>
      <c r="D46" s="62"/>
      <c r="E46" s="62"/>
      <c r="F46" s="62"/>
      <c r="G46" s="63"/>
      <c r="H46" s="92"/>
      <c r="I46" s="92"/>
    </row>
    <row r="47" spans="1:13" s="159" customFormat="1" hidden="1" x14ac:dyDescent="0.25">
      <c r="A47" s="61"/>
      <c r="B47" s="61"/>
      <c r="C47" s="62"/>
      <c r="D47" s="62"/>
      <c r="E47" s="62"/>
      <c r="F47" s="62"/>
      <c r="G47" s="63"/>
      <c r="H47" s="92"/>
      <c r="I47" s="92"/>
    </row>
    <row r="48" spans="1:13" s="159" customFormat="1" hidden="1" x14ac:dyDescent="0.25">
      <c r="A48" s="61"/>
      <c r="B48" s="61"/>
      <c r="C48" s="62"/>
      <c r="D48" s="62"/>
      <c r="E48" s="62"/>
      <c r="F48" s="62"/>
      <c r="G48" s="63"/>
      <c r="H48" s="92"/>
      <c r="I48" s="92"/>
    </row>
    <row r="49" spans="1:9" s="159" customFormat="1" hidden="1" x14ac:dyDescent="0.25">
      <c r="A49" s="61"/>
      <c r="B49" s="61"/>
      <c r="C49" s="62"/>
      <c r="D49" s="62"/>
      <c r="E49" s="62"/>
      <c r="F49" s="62"/>
      <c r="G49" s="63"/>
      <c r="H49" s="92"/>
      <c r="I49" s="92"/>
    </row>
    <row r="50" spans="1:9" s="159" customFormat="1" hidden="1" x14ac:dyDescent="0.25">
      <c r="A50" s="61"/>
      <c r="B50" s="61"/>
      <c r="C50" s="62"/>
      <c r="D50" s="62"/>
      <c r="E50" s="62"/>
      <c r="F50" s="62"/>
      <c r="G50" s="63"/>
      <c r="H50" s="92"/>
      <c r="I50" s="92"/>
    </row>
    <row r="51" spans="1:9" s="159" customFormat="1" hidden="1" x14ac:dyDescent="0.25">
      <c r="A51" s="61"/>
      <c r="B51" s="61"/>
      <c r="C51" s="62"/>
      <c r="D51" s="62"/>
      <c r="E51" s="62"/>
      <c r="F51" s="62"/>
      <c r="G51" s="63"/>
      <c r="H51" s="92"/>
      <c r="I51" s="92"/>
    </row>
    <row r="52" spans="1:9" s="159" customFormat="1" hidden="1" x14ac:dyDescent="0.25">
      <c r="A52" s="61"/>
      <c r="B52" s="61"/>
      <c r="C52" s="62"/>
      <c r="D52" s="62"/>
      <c r="E52" s="62"/>
      <c r="F52" s="62"/>
      <c r="G52" s="63"/>
      <c r="H52" s="92"/>
      <c r="I52" s="92"/>
    </row>
    <row r="53" spans="1:9" s="159" customFormat="1" hidden="1" x14ac:dyDescent="0.25">
      <c r="A53" s="61"/>
      <c r="B53" s="61"/>
      <c r="C53" s="62"/>
      <c r="D53" s="62"/>
      <c r="E53" s="62"/>
      <c r="F53" s="62"/>
      <c r="G53" s="63"/>
      <c r="H53" s="92"/>
      <c r="I53" s="92"/>
    </row>
    <row r="54" spans="1:9" s="159" customFormat="1" hidden="1" x14ac:dyDescent="0.25">
      <c r="A54" s="61"/>
      <c r="B54" s="61"/>
      <c r="C54" s="62"/>
      <c r="D54" s="62"/>
      <c r="E54" s="62"/>
      <c r="F54" s="62"/>
      <c r="G54" s="63"/>
      <c r="H54" s="92"/>
      <c r="I54" s="92"/>
    </row>
    <row r="55" spans="1:9" s="159" customFormat="1" hidden="1" x14ac:dyDescent="0.25">
      <c r="A55" s="61"/>
      <c r="B55" s="61"/>
      <c r="C55" s="62"/>
      <c r="D55" s="62"/>
      <c r="E55" s="62"/>
      <c r="F55" s="62"/>
      <c r="G55" s="63"/>
      <c r="H55" s="92"/>
      <c r="I55" s="92"/>
    </row>
    <row r="56" spans="1:9" s="159" customFormat="1" hidden="1" x14ac:dyDescent="0.25">
      <c r="A56" s="61"/>
      <c r="B56" s="61"/>
      <c r="C56" s="62"/>
      <c r="D56" s="62"/>
      <c r="E56" s="62"/>
      <c r="F56" s="62"/>
      <c r="G56" s="63"/>
      <c r="H56" s="92"/>
      <c r="I56" s="92"/>
    </row>
    <row r="57" spans="1:9" s="159" customFormat="1" hidden="1" x14ac:dyDescent="0.25">
      <c r="A57" s="61"/>
      <c r="B57" s="61"/>
      <c r="C57" s="62"/>
      <c r="D57" s="62"/>
      <c r="E57" s="62"/>
      <c r="F57" s="62"/>
      <c r="G57" s="63"/>
      <c r="H57" s="92"/>
      <c r="I57" s="92"/>
    </row>
    <row r="58" spans="1:9" s="159" customFormat="1" hidden="1" x14ac:dyDescent="0.25">
      <c r="A58" s="61"/>
      <c r="B58" s="61"/>
      <c r="C58" s="62"/>
      <c r="D58" s="62"/>
      <c r="E58" s="62"/>
      <c r="F58" s="62"/>
      <c r="G58" s="63"/>
      <c r="H58" s="92"/>
      <c r="I58" s="92"/>
    </row>
    <row r="59" spans="1:9" s="159" customFormat="1" hidden="1" x14ac:dyDescent="0.25">
      <c r="A59" s="61"/>
      <c r="B59" s="61"/>
      <c r="C59" s="62"/>
      <c r="D59" s="62"/>
      <c r="E59" s="62"/>
      <c r="F59" s="62"/>
      <c r="G59" s="63"/>
      <c r="H59" s="92"/>
      <c r="I59" s="92"/>
    </row>
    <row r="60" spans="1:9" s="159" customFormat="1" hidden="1" x14ac:dyDescent="0.25">
      <c r="A60" s="61"/>
      <c r="B60" s="61"/>
      <c r="C60" s="62"/>
      <c r="D60" s="62"/>
      <c r="E60" s="62"/>
      <c r="F60" s="62"/>
      <c r="G60" s="63"/>
      <c r="H60" s="92"/>
      <c r="I60" s="92"/>
    </row>
    <row r="61" spans="1:9" s="159" customFormat="1" hidden="1" x14ac:dyDescent="0.25">
      <c r="A61" s="61"/>
      <c r="B61" s="61"/>
      <c r="C61" s="62"/>
      <c r="D61" s="62"/>
      <c r="E61" s="62"/>
      <c r="F61" s="62"/>
      <c r="G61" s="63"/>
      <c r="H61" s="92"/>
      <c r="I61" s="92"/>
    </row>
    <row r="62" spans="1:9" s="159" customFormat="1" hidden="1" x14ac:dyDescent="0.25">
      <c r="A62" s="61"/>
      <c r="B62" s="61"/>
      <c r="C62" s="62" t="str">
        <f>IF(B62="","",VLOOKUP($B62,'Master Entrant List'!$A$1:$E$106,2,FALSE))</f>
        <v/>
      </c>
      <c r="D62" s="62" t="str">
        <f>IF(C62="","",VLOOKUP($B62,'Master Entrant List'!$A$1:$E$106,3,FALSE))</f>
        <v/>
      </c>
      <c r="E62" s="62" t="str">
        <f>IF(D62="","",VLOOKUP($B62,'Master Entrant List'!$A$1:$E$106,4,FALSE))</f>
        <v/>
      </c>
      <c r="F62" s="62" t="str">
        <f>IF(E62="","",VLOOKUP($B62,'Master Entrant List'!$A$1:$E$106,5,FALSE))</f>
        <v/>
      </c>
      <c r="G62" s="63" t="str">
        <f>IF(F62="","",VLOOKUP(F62,Classes!$A$1:$C$20,2,FALSE))</f>
        <v/>
      </c>
      <c r="H62" s="92"/>
      <c r="I62" s="92"/>
    </row>
    <row r="63" spans="1:9" s="159" customFormat="1" hidden="1" x14ac:dyDescent="0.25">
      <c r="A63" s="61"/>
      <c r="B63" s="61"/>
      <c r="C63" s="62" t="str">
        <f>IF(B63="","",VLOOKUP($B63,'Master Entrant List'!$A$1:$E$106,2,FALSE))</f>
        <v/>
      </c>
      <c r="D63" s="62" t="str">
        <f>IF(C63="","",VLOOKUP($B63,'Master Entrant List'!$A$1:$E$106,3,FALSE))</f>
        <v/>
      </c>
      <c r="E63" s="62" t="str">
        <f>IF(D63="","",VLOOKUP($B63,'Master Entrant List'!$A$1:$E$106,4,FALSE))</f>
        <v/>
      </c>
      <c r="F63" s="62" t="str">
        <f>IF(E63="","",VLOOKUP($B63,'Master Entrant List'!$A$1:$E$106,5,FALSE))</f>
        <v/>
      </c>
      <c r="G63" s="63" t="str">
        <f>IF(F63="","",VLOOKUP(F63,Classes!$A$1:$C$20,2,FALSE))</f>
        <v/>
      </c>
      <c r="H63" s="92"/>
      <c r="I63" s="92"/>
    </row>
    <row r="64" spans="1:9" s="159" customFormat="1" hidden="1" x14ac:dyDescent="0.25">
      <c r="A64" s="61"/>
      <c r="B64" s="61"/>
      <c r="C64" s="62" t="str">
        <f>IF(B64="","",VLOOKUP($B64,'Master Entrant List'!$A$1:$E$106,2,FALSE))</f>
        <v/>
      </c>
      <c r="D64" s="62" t="str">
        <f>IF(C64="","",VLOOKUP($B64,'Master Entrant List'!$A$1:$E$106,3,FALSE))</f>
        <v/>
      </c>
      <c r="E64" s="62" t="str">
        <f>IF(D64="","",VLOOKUP($B64,'Master Entrant List'!$A$1:$E$106,4,FALSE))</f>
        <v/>
      </c>
      <c r="F64" s="62" t="str">
        <f>IF(E64="","",VLOOKUP($B64,'Master Entrant List'!$A$1:$E$106,5,FALSE))</f>
        <v/>
      </c>
      <c r="G64" s="63" t="str">
        <f>IF(F64="","",VLOOKUP(F64,Classes!$A$1:$C$20,2,FALSE))</f>
        <v/>
      </c>
      <c r="H64" s="92"/>
      <c r="I64" s="92"/>
    </row>
    <row r="65" spans="1:9" s="159" customFormat="1" hidden="1" x14ac:dyDescent="0.25">
      <c r="A65" s="61"/>
      <c r="B65" s="61"/>
      <c r="C65" s="62" t="str">
        <f>IF(B65="","",VLOOKUP($B65,'Master Entrant List'!$A$1:$E$106,2,FALSE))</f>
        <v/>
      </c>
      <c r="D65" s="62" t="str">
        <f>IF(C65="","",VLOOKUP($B65,'Master Entrant List'!$A$1:$E$106,3,FALSE))</f>
        <v/>
      </c>
      <c r="E65" s="62" t="str">
        <f>IF(D65="","",VLOOKUP($B65,'Master Entrant List'!$A$1:$E$106,4,FALSE))</f>
        <v/>
      </c>
      <c r="F65" s="62" t="str">
        <f>IF(E65="","",VLOOKUP($B65,'Master Entrant List'!$A$1:$E$106,5,FALSE))</f>
        <v/>
      </c>
      <c r="G65" s="63" t="str">
        <f>IF(F65="","",VLOOKUP(F65,Classes!$A$1:$C$20,2,FALSE))</f>
        <v/>
      </c>
      <c r="H65" s="92"/>
      <c r="I65" s="92"/>
    </row>
    <row r="66" spans="1:9" s="159" customFormat="1" hidden="1" x14ac:dyDescent="0.25">
      <c r="A66" s="61"/>
      <c r="B66" s="61"/>
      <c r="C66" s="62" t="str">
        <f>IF(B66="","",VLOOKUP($B66,'Master Entrant List'!$A$1:$E$106,2,FALSE))</f>
        <v/>
      </c>
      <c r="D66" s="62" t="str">
        <f>IF(C66="","",VLOOKUP($B66,'Master Entrant List'!$A$1:$E$106,3,FALSE))</f>
        <v/>
      </c>
      <c r="E66" s="62" t="str">
        <f>IF(D66="","",VLOOKUP($B66,'Master Entrant List'!$A$1:$E$106,4,FALSE))</f>
        <v/>
      </c>
      <c r="F66" s="62" t="str">
        <f>IF(E66="","",VLOOKUP($B66,'Master Entrant List'!$A$1:$E$106,5,FALSE))</f>
        <v/>
      </c>
      <c r="G66" s="63" t="str">
        <f>IF(F66="","",VLOOKUP(F66,Classes!$A$1:$C$20,2,FALSE))</f>
        <v/>
      </c>
      <c r="H66" s="92"/>
      <c r="I66" s="92"/>
    </row>
    <row r="67" spans="1:9" s="159" customFormat="1" hidden="1" x14ac:dyDescent="0.25">
      <c r="A67" s="61"/>
      <c r="B67" s="61"/>
      <c r="C67" s="62" t="str">
        <f>IF(B67="","",VLOOKUP($B67,'Master Entrant List'!$A$1:$E$106,2,FALSE))</f>
        <v/>
      </c>
      <c r="D67" s="62" t="str">
        <f>IF(C67="","",VLOOKUP($B67,'Master Entrant List'!$A$1:$E$106,3,FALSE))</f>
        <v/>
      </c>
      <c r="E67" s="62" t="str">
        <f>IF(D67="","",VLOOKUP($B67,'Master Entrant List'!$A$1:$E$106,4,FALSE))</f>
        <v/>
      </c>
      <c r="F67" s="62" t="str">
        <f>IF(E67="","",VLOOKUP($B67,'Master Entrant List'!$A$1:$E$106,5,FALSE))</f>
        <v/>
      </c>
      <c r="G67" s="63" t="str">
        <f>IF(F67="","",VLOOKUP(F67,Classes!$A$1:$C$20,2,FALSE))</f>
        <v/>
      </c>
      <c r="H67" s="92"/>
      <c r="I67" s="92"/>
    </row>
    <row r="68" spans="1:9" s="159" customFormat="1" hidden="1" x14ac:dyDescent="0.25">
      <c r="A68" s="61"/>
      <c r="B68" s="61"/>
      <c r="C68" s="62" t="str">
        <f>IF(B68="","",VLOOKUP($B68,'Master Entrant List'!$A$1:$E$106,2,FALSE))</f>
        <v/>
      </c>
      <c r="D68" s="62" t="str">
        <f>IF(C68="","",VLOOKUP($B68,'Master Entrant List'!$A$1:$E$106,3,FALSE))</f>
        <v/>
      </c>
      <c r="E68" s="62" t="str">
        <f>IF(D68="","",VLOOKUP($B68,'Master Entrant List'!$A$1:$E$106,4,FALSE))</f>
        <v/>
      </c>
      <c r="F68" s="62" t="str">
        <f>IF(E68="","",VLOOKUP($B68,'Master Entrant List'!$A$1:$E$106,5,FALSE))</f>
        <v/>
      </c>
      <c r="G68" s="63" t="str">
        <f>IF(F68="","",VLOOKUP(F68,Classes!$A$1:$C$20,2,FALSE))</f>
        <v/>
      </c>
      <c r="H68" s="92"/>
      <c r="I68" s="92"/>
    </row>
    <row r="69" spans="1:9" s="159" customFormat="1" hidden="1" x14ac:dyDescent="0.25">
      <c r="A69" s="61"/>
      <c r="B69" s="61"/>
      <c r="C69" s="62" t="str">
        <f>IF(B69="","",VLOOKUP($B69,'Master Entrant List'!$A$1:$E$106,2,FALSE))</f>
        <v/>
      </c>
      <c r="D69" s="62" t="str">
        <f>IF(C69="","",VLOOKUP($B69,'Master Entrant List'!$A$1:$E$106,3,FALSE))</f>
        <v/>
      </c>
      <c r="E69" s="62" t="str">
        <f>IF(D69="","",VLOOKUP($B69,'Master Entrant List'!$A$1:$E$106,4,FALSE))</f>
        <v/>
      </c>
      <c r="F69" s="62" t="str">
        <f>IF(E69="","",VLOOKUP($B69,'Master Entrant List'!$A$1:$E$106,5,FALSE))</f>
        <v/>
      </c>
      <c r="G69" s="63" t="str">
        <f>IF(F69="","",VLOOKUP(F69,Classes!$A$1:$C$20,2,FALSE))</f>
        <v/>
      </c>
      <c r="H69" s="92"/>
      <c r="I69" s="92"/>
    </row>
    <row r="70" spans="1:9" s="159" customFormat="1" hidden="1" x14ac:dyDescent="0.25">
      <c r="A70" s="61"/>
      <c r="B70" s="61"/>
      <c r="C70" s="62" t="str">
        <f>IF(B70="","",VLOOKUP($B70,'Master Entrant List'!$A$1:$E$106,2,FALSE))</f>
        <v/>
      </c>
      <c r="D70" s="62" t="str">
        <f>IF(C70="","",VLOOKUP($B70,'Master Entrant List'!$A$1:$E$106,3,FALSE))</f>
        <v/>
      </c>
      <c r="E70" s="62" t="str">
        <f>IF(D70="","",VLOOKUP($B70,'Master Entrant List'!$A$1:$E$106,4,FALSE))</f>
        <v/>
      </c>
      <c r="F70" s="62" t="str">
        <f>IF(E70="","",VLOOKUP($B70,'Master Entrant List'!$A$1:$E$106,5,FALSE))</f>
        <v/>
      </c>
      <c r="G70" s="63" t="str">
        <f>IF(F70="","",VLOOKUP(F70,Classes!$A$1:$C$20,2,FALSE))</f>
        <v/>
      </c>
      <c r="H70" s="92"/>
      <c r="I70" s="92"/>
    </row>
    <row r="71" spans="1:9" s="159" customFormat="1" hidden="1" x14ac:dyDescent="0.25">
      <c r="A71" s="61"/>
      <c r="B71" s="61"/>
      <c r="C71" s="62" t="str">
        <f>IF(B71="","",VLOOKUP($B71,'Master Entrant List'!$A$1:$E$106,2,FALSE))</f>
        <v/>
      </c>
      <c r="D71" s="62" t="str">
        <f>IF(C71="","",VLOOKUP($B71,'Master Entrant List'!$A$1:$E$106,3,FALSE))</f>
        <v/>
      </c>
      <c r="E71" s="62" t="str">
        <f>IF(D71="","",VLOOKUP($B71,'Master Entrant List'!$A$1:$E$106,4,FALSE))</f>
        <v/>
      </c>
      <c r="F71" s="62" t="str">
        <f>IF(E71="","",VLOOKUP($B71,'Master Entrant List'!$A$1:$E$106,5,FALSE))</f>
        <v/>
      </c>
      <c r="G71" s="63" t="str">
        <f>IF(F71="","",VLOOKUP(F71,Classes!$A$1:$C$20,2,FALSE))</f>
        <v/>
      </c>
      <c r="H71" s="92"/>
      <c r="I71" s="92"/>
    </row>
    <row r="72" spans="1:9" s="159" customFormat="1" hidden="1" x14ac:dyDescent="0.25">
      <c r="A72" s="61"/>
      <c r="B72" s="61"/>
      <c r="C72" s="62" t="str">
        <f>IF(B72="","",VLOOKUP($B72,'Master Entrant List'!$A$1:$E$106,2,FALSE))</f>
        <v/>
      </c>
      <c r="D72" s="62" t="str">
        <f>IF(C72="","",VLOOKUP($B72,'Master Entrant List'!$A$1:$E$106,3,FALSE))</f>
        <v/>
      </c>
      <c r="E72" s="62" t="str">
        <f>IF(D72="","",VLOOKUP($B72,'Master Entrant List'!$A$1:$E$106,4,FALSE))</f>
        <v/>
      </c>
      <c r="F72" s="62" t="str">
        <f>IF(E72="","",VLOOKUP($B72,'Master Entrant List'!$A$1:$E$106,5,FALSE))</f>
        <v/>
      </c>
      <c r="G72" s="63" t="str">
        <f>IF(F72="","",VLOOKUP(F72,Classes!$A$1:$C$20,2,FALSE))</f>
        <v/>
      </c>
      <c r="H72" s="92"/>
      <c r="I72" s="92"/>
    </row>
    <row r="73" spans="1:9" s="159" customFormat="1" hidden="1" x14ac:dyDescent="0.25">
      <c r="A73" s="61"/>
      <c r="B73" s="61"/>
      <c r="C73" s="62" t="str">
        <f>IF(B73="","",VLOOKUP($B73,'Master Entrant List'!$A$1:$E$106,2,FALSE))</f>
        <v/>
      </c>
      <c r="D73" s="62" t="str">
        <f>IF(C73="","",VLOOKUP($B73,'Master Entrant List'!$A$1:$E$106,3,FALSE))</f>
        <v/>
      </c>
      <c r="E73" s="62" t="str">
        <f>IF(D73="","",VLOOKUP($B73,'Master Entrant List'!$A$1:$E$106,4,FALSE))</f>
        <v/>
      </c>
      <c r="F73" s="62" t="str">
        <f>IF(E73="","",VLOOKUP($B73,'Master Entrant List'!$A$1:$E$106,5,FALSE))</f>
        <v/>
      </c>
      <c r="G73" s="63" t="str">
        <f>IF(F73="","",VLOOKUP(F73,Classes!$A$1:$C$20,2,FALSE))</f>
        <v/>
      </c>
      <c r="H73" s="92"/>
      <c r="I73" s="92"/>
    </row>
    <row r="74" spans="1:9" s="159" customFormat="1" hidden="1" x14ac:dyDescent="0.25">
      <c r="A74" s="61"/>
      <c r="B74" s="61"/>
      <c r="C74" s="62" t="str">
        <f>IF(B74="","",VLOOKUP($B74,'Master Entrant List'!$A$1:$E$106,2,FALSE))</f>
        <v/>
      </c>
      <c r="D74" s="62" t="str">
        <f>IF(C74="","",VLOOKUP($B74,'Master Entrant List'!$A$1:$E$106,3,FALSE))</f>
        <v/>
      </c>
      <c r="E74" s="62" t="str">
        <f>IF(D74="","",VLOOKUP($B74,'Master Entrant List'!$A$1:$E$106,4,FALSE))</f>
        <v/>
      </c>
      <c r="F74" s="62" t="str">
        <f>IF(E74="","",VLOOKUP($B74,'Master Entrant List'!$A$1:$E$106,5,FALSE))</f>
        <v/>
      </c>
      <c r="G74" s="63" t="str">
        <f>IF(F74="","",VLOOKUP(F74,Classes!$A$1:$C$20,2,FALSE))</f>
        <v/>
      </c>
      <c r="H74" s="92"/>
      <c r="I74" s="92"/>
    </row>
    <row r="75" spans="1:9" s="159" customFormat="1" hidden="1" x14ac:dyDescent="0.25">
      <c r="A75" s="61"/>
      <c r="B75" s="61"/>
      <c r="C75" s="62" t="str">
        <f>IF(B75="","",VLOOKUP($B75,'Master Entrant List'!$A$1:$E$106,2,FALSE))</f>
        <v/>
      </c>
      <c r="D75" s="62" t="str">
        <f>IF(C75="","",VLOOKUP($B75,'Master Entrant List'!$A$1:$E$106,3,FALSE))</f>
        <v/>
      </c>
      <c r="E75" s="62" t="str">
        <f>IF(D75="","",VLOOKUP($B75,'Master Entrant List'!$A$1:$E$106,4,FALSE))</f>
        <v/>
      </c>
      <c r="F75" s="62" t="str">
        <f>IF(E75="","",VLOOKUP($B75,'Master Entrant List'!$A$1:$E$106,5,FALSE))</f>
        <v/>
      </c>
      <c r="G75" s="63" t="str">
        <f>IF(F75="","",VLOOKUP(F75,Classes!$A$1:$C$20,2,FALSE))</f>
        <v/>
      </c>
      <c r="H75" s="92"/>
      <c r="I75" s="92"/>
    </row>
    <row r="76" spans="1:9" s="159" customFormat="1" hidden="1" x14ac:dyDescent="0.25">
      <c r="A76" s="61"/>
      <c r="B76" s="61"/>
      <c r="C76" s="62" t="str">
        <f>IF(B76="","",VLOOKUP($B76,'Master Entrant List'!$A$1:$E$106,2,FALSE))</f>
        <v/>
      </c>
      <c r="D76" s="62" t="str">
        <f>IF(C76="","",VLOOKUP($B76,'Master Entrant List'!$A$1:$E$106,3,FALSE))</f>
        <v/>
      </c>
      <c r="E76" s="62" t="str">
        <f>IF(D76="","",VLOOKUP($B76,'Master Entrant List'!$A$1:$E$106,4,FALSE))</f>
        <v/>
      </c>
      <c r="F76" s="62" t="str">
        <f>IF(E76="","",VLOOKUP($B76,'Master Entrant List'!$A$1:$E$106,5,FALSE))</f>
        <v/>
      </c>
      <c r="G76" s="63" t="str">
        <f>IF(F76="","",VLOOKUP(F76,Classes!$A$1:$C$20,2,FALSE))</f>
        <v/>
      </c>
      <c r="H76" s="92"/>
      <c r="I76" s="92"/>
    </row>
    <row r="77" spans="1:9" s="159" customFormat="1" hidden="1" x14ac:dyDescent="0.25">
      <c r="A77" s="61"/>
      <c r="B77" s="61"/>
      <c r="C77" s="62" t="str">
        <f>IF(B77="","",VLOOKUP($B77,'Master Entrant List'!$A$1:$E$106,2,FALSE))</f>
        <v/>
      </c>
      <c r="D77" s="62" t="str">
        <f>IF(C77="","",VLOOKUP($B77,'Master Entrant List'!$A$1:$E$106,3,FALSE))</f>
        <v/>
      </c>
      <c r="E77" s="62" t="str">
        <f>IF(D77="","",VLOOKUP($B77,'Master Entrant List'!$A$1:$E$106,4,FALSE))</f>
        <v/>
      </c>
      <c r="F77" s="62" t="str">
        <f>IF(E77="","",VLOOKUP($B77,'Master Entrant List'!$A$1:$E$106,5,FALSE))</f>
        <v/>
      </c>
      <c r="G77" s="63" t="str">
        <f>IF(F77="","",VLOOKUP(F77,Classes!$A$1:$C$20,2,FALSE))</f>
        <v/>
      </c>
      <c r="H77" s="92"/>
      <c r="I77" s="92"/>
    </row>
    <row r="78" spans="1:9" s="159" customFormat="1" hidden="1" x14ac:dyDescent="0.25">
      <c r="A78" s="61"/>
      <c r="B78" s="61"/>
      <c r="C78" s="62" t="str">
        <f>IF(B78="","",VLOOKUP($B78,'Master Entrant List'!$A$1:$E$106,2,FALSE))</f>
        <v/>
      </c>
      <c r="D78" s="62" t="str">
        <f>IF(C78="","",VLOOKUP($B78,'Master Entrant List'!$A$1:$E$106,3,FALSE))</f>
        <v/>
      </c>
      <c r="E78" s="62" t="str">
        <f>IF(D78="","",VLOOKUP($B78,'Master Entrant List'!$A$1:$E$106,4,FALSE))</f>
        <v/>
      </c>
      <c r="F78" s="62" t="str">
        <f>IF(E78="","",VLOOKUP($B78,'Master Entrant List'!$A$1:$E$106,5,FALSE))</f>
        <v/>
      </c>
      <c r="G78" s="63" t="str">
        <f>IF(F78="","",VLOOKUP(F78,Classes!$A$1:$C$20,2,FALSE))</f>
        <v/>
      </c>
      <c r="H78" s="92"/>
      <c r="I78" s="92"/>
    </row>
    <row r="79" spans="1:9" s="159" customFormat="1" hidden="1" x14ac:dyDescent="0.25">
      <c r="A79" s="61"/>
      <c r="B79" s="61"/>
      <c r="C79" s="62" t="str">
        <f>IF(B79="","",VLOOKUP($B79,'Master Entrant List'!$A$1:$E$106,2,FALSE))</f>
        <v/>
      </c>
      <c r="D79" s="62" t="str">
        <f>IF(C79="","",VLOOKUP($B79,'Master Entrant List'!$A$1:$E$106,3,FALSE))</f>
        <v/>
      </c>
      <c r="E79" s="62" t="str">
        <f>IF(D79="","",VLOOKUP($B79,'Master Entrant List'!$A$1:$E$106,4,FALSE))</f>
        <v/>
      </c>
      <c r="F79" s="62" t="str">
        <f>IF(E79="","",VLOOKUP($B79,'Master Entrant List'!$A$1:$E$106,5,FALSE))</f>
        <v/>
      </c>
      <c r="G79" s="63" t="str">
        <f>IF(F79="","",VLOOKUP(F79,Classes!$A$1:$C$20,2,FALSE))</f>
        <v/>
      </c>
      <c r="H79" s="92"/>
      <c r="I79" s="92"/>
    </row>
    <row r="80" spans="1:9" s="159" customFormat="1" hidden="1" x14ac:dyDescent="0.25">
      <c r="A80" s="61"/>
      <c r="B80" s="61"/>
      <c r="C80" s="62" t="str">
        <f>IF(B80="","",VLOOKUP($B80,'Master Entrant List'!$A$1:$E$106,2,FALSE))</f>
        <v/>
      </c>
      <c r="D80" s="62" t="str">
        <f>IF(C80="","",VLOOKUP($B80,'Master Entrant List'!$A$1:$E$106,3,FALSE))</f>
        <v/>
      </c>
      <c r="E80" s="62" t="str">
        <f>IF(D80="","",VLOOKUP($B80,'Master Entrant List'!$A$1:$E$106,4,FALSE))</f>
        <v/>
      </c>
      <c r="F80" s="62" t="str">
        <f>IF(E80="","",VLOOKUP($B80,'Master Entrant List'!$A$1:$E$106,5,FALSE))</f>
        <v/>
      </c>
      <c r="G80" s="63" t="str">
        <f>IF(F80="","",VLOOKUP(F80,Classes!$A$1:$C$20,2,FALSE))</f>
        <v/>
      </c>
      <c r="H80" s="92"/>
      <c r="I80" s="92"/>
    </row>
    <row r="81" spans="1:9" s="159" customFormat="1" hidden="1" x14ac:dyDescent="0.25">
      <c r="A81" s="61"/>
      <c r="B81" s="61"/>
      <c r="C81" s="62" t="str">
        <f>IF(B81="","",VLOOKUP($B81,'Master Entrant List'!$A$1:$E$106,2,FALSE))</f>
        <v/>
      </c>
      <c r="D81" s="62" t="str">
        <f>IF(C81="","",VLOOKUP($B81,'Master Entrant List'!$A$1:$E$106,3,FALSE))</f>
        <v/>
      </c>
      <c r="E81" s="62" t="str">
        <f>IF(D81="","",VLOOKUP($B81,'Master Entrant List'!$A$1:$E$106,4,FALSE))</f>
        <v/>
      </c>
      <c r="F81" s="62" t="str">
        <f>IF(E81="","",VLOOKUP($B81,'Master Entrant List'!$A$1:$E$106,5,FALSE))</f>
        <v/>
      </c>
      <c r="G81" s="63" t="str">
        <f>IF(F81="","",VLOOKUP(F81,Classes!$A$1:$C$20,2,FALSE))</f>
        <v/>
      </c>
      <c r="H81" s="92"/>
      <c r="I81" s="92"/>
    </row>
    <row r="82" spans="1:9" s="159" customFormat="1" hidden="1" x14ac:dyDescent="0.25">
      <c r="A82" s="61"/>
      <c r="B82" s="61"/>
      <c r="C82" s="62" t="str">
        <f>IF(B82="","",VLOOKUP($B82,'Master Entrant List'!$A$1:$E$106,2,FALSE))</f>
        <v/>
      </c>
      <c r="D82" s="62" t="str">
        <f>IF(C82="","",VLOOKUP($B82,'Master Entrant List'!$A$1:$E$106,3,FALSE))</f>
        <v/>
      </c>
      <c r="E82" s="62" t="str">
        <f>IF(D82="","",VLOOKUP($B82,'Master Entrant List'!$A$1:$E$106,4,FALSE))</f>
        <v/>
      </c>
      <c r="F82" s="62" t="str">
        <f>IF(E82="","",VLOOKUP($B82,'Master Entrant List'!$A$1:$E$106,5,FALSE))</f>
        <v/>
      </c>
      <c r="G82" s="63" t="str">
        <f>IF(F82="","",VLOOKUP(F82,Classes!$A$1:$C$20,2,FALSE))</f>
        <v/>
      </c>
      <c r="H82" s="92"/>
      <c r="I82" s="92"/>
    </row>
    <row r="83" spans="1:9" s="159" customFormat="1" hidden="1" x14ac:dyDescent="0.25">
      <c r="A83" s="61"/>
      <c r="B83" s="61"/>
      <c r="C83" s="62" t="str">
        <f>IF(B83="","",VLOOKUP($B83,'Master Entrant List'!$A$1:$E$106,2,FALSE))</f>
        <v/>
      </c>
      <c r="D83" s="62" t="str">
        <f>IF(C83="","",VLOOKUP($B83,'Master Entrant List'!$A$1:$E$106,3,FALSE))</f>
        <v/>
      </c>
      <c r="E83" s="62" t="str">
        <f>IF(D83="","",VLOOKUP($B83,'Master Entrant List'!$A$1:$E$106,4,FALSE))</f>
        <v/>
      </c>
      <c r="F83" s="62" t="str">
        <f>IF(E83="","",VLOOKUP($B83,'Master Entrant List'!$A$1:$E$106,5,FALSE))</f>
        <v/>
      </c>
      <c r="G83" s="63" t="str">
        <f>IF(F83="","",VLOOKUP(F83,Classes!$A$1:$C$20,2,FALSE))</f>
        <v/>
      </c>
      <c r="H83" s="92"/>
      <c r="I83" s="92"/>
    </row>
    <row r="84" spans="1:9" s="159" customFormat="1" hidden="1" x14ac:dyDescent="0.25">
      <c r="A84" s="61"/>
      <c r="B84" s="61"/>
      <c r="C84" s="62" t="str">
        <f>IF(B84="","",VLOOKUP($B84,'Master Entrant List'!$A$1:$E$106,2,FALSE))</f>
        <v/>
      </c>
      <c r="D84" s="62" t="str">
        <f>IF(C84="","",VLOOKUP($B84,'Master Entrant List'!$A$1:$E$106,3,FALSE))</f>
        <v/>
      </c>
      <c r="E84" s="62" t="str">
        <f>IF(D84="","",VLOOKUP($B84,'Master Entrant List'!$A$1:$E$106,4,FALSE))</f>
        <v/>
      </c>
      <c r="F84" s="62" t="str">
        <f>IF(E84="","",VLOOKUP($B84,'Master Entrant List'!$A$1:$E$106,5,FALSE))</f>
        <v/>
      </c>
      <c r="G84" s="63" t="str">
        <f>IF(F84="","",VLOOKUP(F84,Classes!$A$1:$C$20,2,FALSE))</f>
        <v/>
      </c>
      <c r="H84" s="92"/>
      <c r="I84" s="92"/>
    </row>
    <row r="85" spans="1:9" s="159" customFormat="1" hidden="1" x14ac:dyDescent="0.25">
      <c r="A85" s="61"/>
      <c r="B85" s="61"/>
      <c r="C85" s="62" t="str">
        <f>IF(B85="","",VLOOKUP($B85,'Master Entrant List'!$A$1:$E$106,2,FALSE))</f>
        <v/>
      </c>
      <c r="D85" s="62" t="str">
        <f>IF(C85="","",VLOOKUP($B85,'Master Entrant List'!$A$1:$E$106,3,FALSE))</f>
        <v/>
      </c>
      <c r="E85" s="62" t="str">
        <f>IF(D85="","",VLOOKUP($B85,'Master Entrant List'!$A$1:$E$106,4,FALSE))</f>
        <v/>
      </c>
      <c r="F85" s="62" t="str">
        <f>IF(E85="","",VLOOKUP($B85,'Master Entrant List'!$A$1:$E$106,5,FALSE))</f>
        <v/>
      </c>
      <c r="G85" s="63" t="str">
        <f>IF(F85="","",VLOOKUP(F85,Classes!$A$1:$C$20,2,FALSE))</f>
        <v/>
      </c>
      <c r="H85" s="92"/>
      <c r="I85" s="92"/>
    </row>
    <row r="86" spans="1:9" s="159" customFormat="1" hidden="1" x14ac:dyDescent="0.25">
      <c r="A86" s="61"/>
      <c r="B86" s="61"/>
      <c r="C86" s="62" t="str">
        <f>IF(B86="","",VLOOKUP($B86,'Master Entrant List'!$A$1:$E$106,2,FALSE))</f>
        <v/>
      </c>
      <c r="D86" s="62" t="str">
        <f>IF(C86="","",VLOOKUP($B86,'Master Entrant List'!$A$1:$E$106,3,FALSE))</f>
        <v/>
      </c>
      <c r="E86" s="62" t="str">
        <f>IF(D86="","",VLOOKUP($B86,'Master Entrant List'!$A$1:$E$106,4,FALSE))</f>
        <v/>
      </c>
      <c r="F86" s="62" t="str">
        <f>IF(E86="","",VLOOKUP($B86,'Master Entrant List'!$A$1:$E$106,5,FALSE))</f>
        <v/>
      </c>
      <c r="G86" s="63" t="str">
        <f>IF(F86="","",VLOOKUP(F86,Classes!$A$1:$C$20,2,FALSE))</f>
        <v/>
      </c>
      <c r="H86" s="92"/>
      <c r="I86" s="92"/>
    </row>
    <row r="87" spans="1:9" s="159" customFormat="1" hidden="1" x14ac:dyDescent="0.25">
      <c r="A87" s="61"/>
      <c r="B87" s="61"/>
      <c r="C87" s="62" t="str">
        <f>IF(B87="","",VLOOKUP($B87,'Master Entrant List'!$A$1:$E$106,2,FALSE))</f>
        <v/>
      </c>
      <c r="D87" s="62" t="str">
        <f>IF(C87="","",VLOOKUP($B87,'Master Entrant List'!$A$1:$E$106,3,FALSE))</f>
        <v/>
      </c>
      <c r="E87" s="62" t="str">
        <f>IF(D87="","",VLOOKUP($B87,'Master Entrant List'!$A$1:$E$106,4,FALSE))</f>
        <v/>
      </c>
      <c r="F87" s="62" t="str">
        <f>IF(E87="","",VLOOKUP($B87,'Master Entrant List'!$A$1:$E$106,5,FALSE))</f>
        <v/>
      </c>
      <c r="G87" s="63" t="str">
        <f>IF(F87="","",VLOOKUP(F87,Classes!$A$1:$C$20,2,FALSE))</f>
        <v/>
      </c>
      <c r="H87" s="92"/>
      <c r="I87" s="92"/>
    </row>
    <row r="88" spans="1:9" s="159" customFormat="1" hidden="1" x14ac:dyDescent="0.25">
      <c r="A88" s="61"/>
      <c r="B88" s="61"/>
      <c r="C88" s="62" t="str">
        <f>IF(B88="","",VLOOKUP($B88,'Master Entrant List'!$A$1:$E$106,2,FALSE))</f>
        <v/>
      </c>
      <c r="D88" s="62" t="str">
        <f>IF(C88="","",VLOOKUP($B88,'Master Entrant List'!$A$1:$E$106,3,FALSE))</f>
        <v/>
      </c>
      <c r="E88" s="62" t="str">
        <f>IF(D88="","",VLOOKUP($B88,'Master Entrant List'!$A$1:$E$106,4,FALSE))</f>
        <v/>
      </c>
      <c r="F88" s="62" t="str">
        <f>IF(E88="","",VLOOKUP($B88,'Master Entrant List'!$A$1:$E$106,5,FALSE))</f>
        <v/>
      </c>
      <c r="G88" s="63" t="str">
        <f>IF(F88="","",VLOOKUP(F88,Classes!$A$1:$C$20,2,FALSE))</f>
        <v/>
      </c>
      <c r="H88" s="92"/>
      <c r="I88" s="92"/>
    </row>
    <row r="89" spans="1:9" s="159" customFormat="1" hidden="1" x14ac:dyDescent="0.25">
      <c r="A89" s="61"/>
      <c r="B89" s="61"/>
      <c r="C89" s="62" t="str">
        <f>IF(B89="","",VLOOKUP($B89,'Master Entrant List'!$A$1:$E$106,2,FALSE))</f>
        <v/>
      </c>
      <c r="D89" s="62" t="str">
        <f>IF(C89="","",VLOOKUP($B89,'Master Entrant List'!$A$1:$E$106,3,FALSE))</f>
        <v/>
      </c>
      <c r="E89" s="62" t="str">
        <f>IF(D89="","",VLOOKUP($B89,'Master Entrant List'!$A$1:$E$106,4,FALSE))</f>
        <v/>
      </c>
      <c r="F89" s="62" t="str">
        <f>IF(E89="","",VLOOKUP($B89,'Master Entrant List'!$A$1:$E$106,5,FALSE))</f>
        <v/>
      </c>
      <c r="G89" s="63" t="str">
        <f>IF(F89="","",VLOOKUP(F89,Classes!$A$1:$C$20,2,FALSE))</f>
        <v/>
      </c>
      <c r="H89" s="92"/>
      <c r="I89" s="92"/>
    </row>
    <row r="90" spans="1:9" s="159" customFormat="1" hidden="1" x14ac:dyDescent="0.25">
      <c r="A90" s="61"/>
      <c r="B90" s="61"/>
      <c r="C90" s="62" t="str">
        <f>IF(B90="","",VLOOKUP($B90,'Master Entrant List'!$A$1:$E$106,2,FALSE))</f>
        <v/>
      </c>
      <c r="D90" s="62" t="str">
        <f>IF(C90="","",VLOOKUP($B90,'Master Entrant List'!$A$1:$E$106,3,FALSE))</f>
        <v/>
      </c>
      <c r="E90" s="62" t="str">
        <f>IF(D90="","",VLOOKUP($B90,'Master Entrant List'!$A$1:$E$106,4,FALSE))</f>
        <v/>
      </c>
      <c r="F90" s="62" t="str">
        <f>IF(E90="","",VLOOKUP($B90,'Master Entrant List'!$A$1:$E$106,5,FALSE))</f>
        <v/>
      </c>
      <c r="G90" s="63" t="str">
        <f>IF(F90="","",VLOOKUP(F90,Classes!$A$1:$C$20,2,FALSE))</f>
        <v/>
      </c>
      <c r="H90" s="92"/>
      <c r="I90" s="92"/>
    </row>
    <row r="91" spans="1:9" s="159" customFormat="1" hidden="1" x14ac:dyDescent="0.25">
      <c r="A91" s="61"/>
      <c r="B91" s="61"/>
      <c r="C91" s="62" t="str">
        <f>IF(B91="","",VLOOKUP($B91,'Master Entrant List'!$A$1:$E$106,2,FALSE))</f>
        <v/>
      </c>
      <c r="D91" s="62" t="str">
        <f>IF(C91="","",VLOOKUP($B91,'Master Entrant List'!$A$1:$E$106,3,FALSE))</f>
        <v/>
      </c>
      <c r="E91" s="62" t="str">
        <f>IF(D91="","",VLOOKUP($B91,'Master Entrant List'!$A$1:$E$106,4,FALSE))</f>
        <v/>
      </c>
      <c r="F91" s="62" t="str">
        <f>IF(E91="","",VLOOKUP($B91,'Master Entrant List'!$A$1:$E$106,5,FALSE))</f>
        <v/>
      </c>
      <c r="G91" s="63" t="str">
        <f>IF(F91="","",VLOOKUP(F91,Classes!$A$1:$C$20,2,FALSE))</f>
        <v/>
      </c>
      <c r="H91" s="92"/>
      <c r="I91" s="92"/>
    </row>
    <row r="92" spans="1:9" s="159" customFormat="1" hidden="1" x14ac:dyDescent="0.25">
      <c r="A92" s="61"/>
      <c r="B92" s="61"/>
      <c r="C92" s="62" t="str">
        <f>IF(B92="","",VLOOKUP($B92,'Master Entrant List'!$A$1:$E$106,2,FALSE))</f>
        <v/>
      </c>
      <c r="D92" s="62" t="str">
        <f>IF(C92="","",VLOOKUP($B92,'Master Entrant List'!$A$1:$E$106,3,FALSE))</f>
        <v/>
      </c>
      <c r="E92" s="62" t="str">
        <f>IF(D92="","",VLOOKUP($B92,'Master Entrant List'!$A$1:$E$106,4,FALSE))</f>
        <v/>
      </c>
      <c r="F92" s="62" t="str">
        <f>IF(E92="","",VLOOKUP($B92,'Master Entrant List'!$A$1:$E$106,5,FALSE))</f>
        <v/>
      </c>
      <c r="G92" s="63" t="str">
        <f>IF(F92="","",VLOOKUP(F92,Classes!$A$1:$C$20,2,FALSE))</f>
        <v/>
      </c>
      <c r="H92" s="92"/>
      <c r="I92" s="92"/>
    </row>
    <row r="93" spans="1:9" s="159" customFormat="1" hidden="1" x14ac:dyDescent="0.25">
      <c r="A93" s="61"/>
      <c r="B93" s="61"/>
      <c r="C93" s="62" t="str">
        <f>IF(B93="","",VLOOKUP($B93,'Master Entrant List'!$A$1:$E$106,2,FALSE))</f>
        <v/>
      </c>
      <c r="D93" s="62" t="str">
        <f>IF(C93="","",VLOOKUP($B93,'Master Entrant List'!$A$1:$E$106,3,FALSE))</f>
        <v/>
      </c>
      <c r="E93" s="62" t="str">
        <f>IF(D93="","",VLOOKUP($B93,'Master Entrant List'!$A$1:$E$106,4,FALSE))</f>
        <v/>
      </c>
      <c r="F93" s="62" t="str">
        <f>IF(E93="","",VLOOKUP($B93,'Master Entrant List'!$A$1:$E$106,5,FALSE))</f>
        <v/>
      </c>
      <c r="G93" s="63" t="str">
        <f>IF(F93="","",VLOOKUP(F93,Classes!$A$1:$C$20,2,FALSE))</f>
        <v/>
      </c>
      <c r="H93" s="92"/>
      <c r="I93" s="92"/>
    </row>
    <row r="94" spans="1:9" s="159" customFormat="1" hidden="1" x14ac:dyDescent="0.25">
      <c r="A94" s="61"/>
      <c r="B94" s="61"/>
      <c r="C94" s="62" t="str">
        <f>IF(B94="","",VLOOKUP($B94,'Master Entrant List'!$A$1:$E$106,2,FALSE))</f>
        <v/>
      </c>
      <c r="D94" s="62" t="str">
        <f>IF(C94="","",VLOOKUP($B94,'Master Entrant List'!$A$1:$E$106,3,FALSE))</f>
        <v/>
      </c>
      <c r="E94" s="62" t="str">
        <f>IF(D94="","",VLOOKUP($B94,'Master Entrant List'!$A$1:$E$106,4,FALSE))</f>
        <v/>
      </c>
      <c r="F94" s="62" t="str">
        <f>IF(E94="","",VLOOKUP($B94,'Master Entrant List'!$A$1:$E$106,5,FALSE))</f>
        <v/>
      </c>
      <c r="G94" s="63" t="str">
        <f>IF(F94="","",VLOOKUP(F94,Classes!$A$1:$C$20,2,FALSE))</f>
        <v/>
      </c>
      <c r="H94" s="92"/>
      <c r="I94" s="92"/>
    </row>
    <row r="95" spans="1:9" s="159" customFormat="1" hidden="1" x14ac:dyDescent="0.25">
      <c r="A95" s="61"/>
      <c r="B95" s="61"/>
      <c r="C95" s="62" t="str">
        <f>IF(B95="","",VLOOKUP($B95,'Master Entrant List'!$A$1:$E$106,2,FALSE))</f>
        <v/>
      </c>
      <c r="D95" s="62" t="str">
        <f>IF(C95="","",VLOOKUP($B95,'Master Entrant List'!$A$1:$E$106,3,FALSE))</f>
        <v/>
      </c>
      <c r="E95" s="62" t="str">
        <f>IF(D95="","",VLOOKUP($B95,'Master Entrant List'!$A$1:$E$106,4,FALSE))</f>
        <v/>
      </c>
      <c r="F95" s="62" t="str">
        <f>IF(E95="","",VLOOKUP($B95,'Master Entrant List'!$A$1:$E$106,5,FALSE))</f>
        <v/>
      </c>
      <c r="G95" s="63" t="str">
        <f>IF(F95="","",VLOOKUP(F95,Classes!$A$1:$C$20,2,FALSE))</f>
        <v/>
      </c>
      <c r="H95" s="92"/>
      <c r="I95" s="92"/>
    </row>
    <row r="96" spans="1:9" s="159" customFormat="1" hidden="1" x14ac:dyDescent="0.25">
      <c r="A96" s="61"/>
      <c r="B96" s="61"/>
      <c r="C96" s="62" t="str">
        <f>IF(B96="","",VLOOKUP($B96,'Master Entrant List'!$A$1:$E$106,2,FALSE))</f>
        <v/>
      </c>
      <c r="D96" s="62" t="str">
        <f>IF(C96="","",VLOOKUP($B96,'Master Entrant List'!$A$1:$E$106,3,FALSE))</f>
        <v/>
      </c>
      <c r="E96" s="62" t="str">
        <f>IF(D96="","",VLOOKUP($B96,'Master Entrant List'!$A$1:$E$106,4,FALSE))</f>
        <v/>
      </c>
      <c r="F96" s="62" t="str">
        <f>IF(E96="","",VLOOKUP($B96,'Master Entrant List'!$A$1:$E$106,5,FALSE))</f>
        <v/>
      </c>
      <c r="G96" s="63" t="str">
        <f>IF(F96="","",VLOOKUP(F96,Classes!$A$1:$C$20,2,FALSE))</f>
        <v/>
      </c>
      <c r="H96" s="92"/>
      <c r="I96" s="92"/>
    </row>
    <row r="97" spans="1:9" s="159" customFormat="1" hidden="1" x14ac:dyDescent="0.25">
      <c r="A97" s="61"/>
      <c r="B97" s="61"/>
      <c r="C97" s="62" t="str">
        <f>IF(B97="","",VLOOKUP($B97,'Master Entrant List'!$A$1:$E$106,2,FALSE))</f>
        <v/>
      </c>
      <c r="D97" s="62" t="str">
        <f>IF(C97="","",VLOOKUP($B97,'Master Entrant List'!$A$1:$E$106,3,FALSE))</f>
        <v/>
      </c>
      <c r="E97" s="62" t="str">
        <f>IF(D97="","",VLOOKUP($B97,'Master Entrant List'!$A$1:$E$106,4,FALSE))</f>
        <v/>
      </c>
      <c r="F97" s="62" t="str">
        <f>IF(E97="","",VLOOKUP($B97,'Master Entrant List'!$A$1:$E$106,5,FALSE))</f>
        <v/>
      </c>
      <c r="G97" s="63" t="str">
        <f>IF(F97="","",VLOOKUP(F97,Classes!$A$1:$C$20,2,FALSE))</f>
        <v/>
      </c>
      <c r="H97" s="92"/>
      <c r="I97" s="92"/>
    </row>
    <row r="98" spans="1:9" s="159" customFormat="1" hidden="1" x14ac:dyDescent="0.25">
      <c r="A98" s="61"/>
      <c r="B98" s="61"/>
      <c r="C98" s="62" t="str">
        <f>IF(B98="","",VLOOKUP($B98,'Master Entrant List'!$A$1:$E$106,2,FALSE))</f>
        <v/>
      </c>
      <c r="D98" s="62" t="str">
        <f>IF(C98="","",VLOOKUP($B98,'Master Entrant List'!$A$1:$E$106,3,FALSE))</f>
        <v/>
      </c>
      <c r="E98" s="62" t="str">
        <f>IF(D98="","",VLOOKUP($B98,'Master Entrant List'!$A$1:$E$106,4,FALSE))</f>
        <v/>
      </c>
      <c r="F98" s="62" t="str">
        <f>IF(E98="","",VLOOKUP($B98,'Master Entrant List'!$A$1:$E$106,5,FALSE))</f>
        <v/>
      </c>
      <c r="G98" s="63" t="str">
        <f>IF(F98="","",VLOOKUP(F98,Classes!$A$1:$C$20,2,FALSE))</f>
        <v/>
      </c>
      <c r="H98" s="92"/>
      <c r="I98" s="92"/>
    </row>
    <row r="99" spans="1:9" s="159" customFormat="1" hidden="1" x14ac:dyDescent="0.25">
      <c r="A99" s="61"/>
      <c r="B99" s="61"/>
      <c r="C99" s="62" t="str">
        <f>IF(B99="","",VLOOKUP($B99,'Master Entrant List'!$A$1:$E$106,2,FALSE))</f>
        <v/>
      </c>
      <c r="D99" s="62" t="str">
        <f>IF(C99="","",VLOOKUP($B99,'Master Entrant List'!$A$1:$E$106,3,FALSE))</f>
        <v/>
      </c>
      <c r="E99" s="62" t="str">
        <f>IF(D99="","",VLOOKUP($B99,'Master Entrant List'!$A$1:$E$106,4,FALSE))</f>
        <v/>
      </c>
      <c r="F99" s="62" t="str">
        <f>IF(E99="","",VLOOKUP($B99,'Master Entrant List'!$A$1:$E$106,5,FALSE))</f>
        <v/>
      </c>
      <c r="G99" s="63" t="str">
        <f>IF(F99="","",VLOOKUP(F99,Classes!$A$1:$C$20,2,FALSE))</f>
        <v/>
      </c>
      <c r="H99" s="92"/>
      <c r="I99" s="92"/>
    </row>
    <row r="100" spans="1:9" s="159" customFormat="1" hidden="1" x14ac:dyDescent="0.25">
      <c r="A100" s="61"/>
      <c r="B100" s="61"/>
      <c r="C100" s="62" t="str">
        <f>IF(B100="","",VLOOKUP($B100,'Master Entrant List'!$A$1:$E$106,2,FALSE))</f>
        <v/>
      </c>
      <c r="D100" s="62" t="str">
        <f>IF(C100="","",VLOOKUP($B100,'Master Entrant List'!$A$1:$E$106,3,FALSE))</f>
        <v/>
      </c>
      <c r="E100" s="62" t="str">
        <f>IF(D100="","",VLOOKUP($B100,'Master Entrant List'!$A$1:$E$106,4,FALSE))</f>
        <v/>
      </c>
      <c r="F100" s="62" t="str">
        <f>IF(E100="","",VLOOKUP($B100,'Master Entrant List'!$A$1:$E$106,5,FALSE))</f>
        <v/>
      </c>
      <c r="G100" s="63" t="str">
        <f>IF(F100="","",VLOOKUP(F100,Classes!$A$1:$C$20,2,FALSE))</f>
        <v/>
      </c>
      <c r="H100" s="92"/>
      <c r="I100" s="92"/>
    </row>
    <row r="101" spans="1:9" s="159" customFormat="1" hidden="1" x14ac:dyDescent="0.25">
      <c r="A101" s="61"/>
      <c r="B101" s="61"/>
      <c r="C101" s="62" t="str">
        <f>IF(B101="","",VLOOKUP($B101,'Master Entrant List'!$A$1:$E$106,2,FALSE))</f>
        <v/>
      </c>
      <c r="D101" s="62" t="str">
        <f>IF(C101="","",VLOOKUP($B101,'Master Entrant List'!$A$1:$E$106,3,FALSE))</f>
        <v/>
      </c>
      <c r="E101" s="62" t="str">
        <f>IF(D101="","",VLOOKUP($B101,'Master Entrant List'!$A$1:$E$106,4,FALSE))</f>
        <v/>
      </c>
      <c r="F101" s="62" t="str">
        <f>IF(E101="","",VLOOKUP($B101,'Master Entrant List'!$A$1:$E$106,5,FALSE))</f>
        <v/>
      </c>
      <c r="G101" s="63" t="str">
        <f>IF(F101="","",VLOOKUP(F101,Classes!$A$1:$C$20,2,FALSE))</f>
        <v/>
      </c>
      <c r="H101" s="92"/>
      <c r="I101" s="92"/>
    </row>
    <row r="102" spans="1:9" s="159" customFormat="1" hidden="1" x14ac:dyDescent="0.25">
      <c r="A102" s="61"/>
      <c r="B102" s="61"/>
      <c r="C102" s="62" t="str">
        <f>IF(B102="","",VLOOKUP($B102,'Master Entrant List'!$A$1:$E$106,2,FALSE))</f>
        <v/>
      </c>
      <c r="D102" s="62" t="str">
        <f>IF(C102="","",VLOOKUP($B102,'Master Entrant List'!$A$1:$E$106,3,FALSE))</f>
        <v/>
      </c>
      <c r="E102" s="62" t="str">
        <f>IF(D102="","",VLOOKUP($B102,'Master Entrant List'!$A$1:$E$106,4,FALSE))</f>
        <v/>
      </c>
      <c r="F102" s="62" t="str">
        <f>IF(E102="","",VLOOKUP($B102,'Master Entrant List'!$A$1:$E$106,5,FALSE))</f>
        <v/>
      </c>
      <c r="G102" s="63" t="str">
        <f>IF(F102="","",VLOOKUP(F102,Classes!$A$1:$C$20,2,FALSE))</f>
        <v/>
      </c>
      <c r="H102" s="92"/>
      <c r="I102" s="92"/>
    </row>
    <row r="103" spans="1:9" s="159" customFormat="1" hidden="1" x14ac:dyDescent="0.25">
      <c r="A103" s="61"/>
      <c r="B103" s="61"/>
      <c r="C103" s="62" t="str">
        <f>IF(B103="","",VLOOKUP($B103,'Master Entrant List'!$A$1:$E$106,2,FALSE))</f>
        <v/>
      </c>
      <c r="D103" s="62" t="str">
        <f>IF(C103="","",VLOOKUP($B103,'Master Entrant List'!$A$1:$E$106,3,FALSE))</f>
        <v/>
      </c>
      <c r="E103" s="62" t="str">
        <f>IF(D103="","",VLOOKUP($B103,'Master Entrant List'!$A$1:$E$106,4,FALSE))</f>
        <v/>
      </c>
      <c r="F103" s="62" t="str">
        <f>IF(E103="","",VLOOKUP($B103,'Master Entrant List'!$A$1:$E$106,5,FALSE))</f>
        <v/>
      </c>
      <c r="G103" s="63" t="str">
        <f>IF(F103="","",VLOOKUP(F103,Classes!$A$1:$C$20,2,FALSE))</f>
        <v/>
      </c>
      <c r="H103" s="92"/>
      <c r="I103" s="92"/>
    </row>
    <row r="104" spans="1:9" s="159" customFormat="1" hidden="1" x14ac:dyDescent="0.25">
      <c r="A104" s="61"/>
      <c r="B104" s="61"/>
      <c r="C104" s="62" t="str">
        <f>IF(B104="","",VLOOKUP($B104,'Master Entrant List'!$A$1:$E$106,2,FALSE))</f>
        <v/>
      </c>
      <c r="D104" s="62" t="str">
        <f>IF(C104="","",VLOOKUP($B104,'Master Entrant List'!$A$1:$E$106,3,FALSE))</f>
        <v/>
      </c>
      <c r="E104" s="62" t="str">
        <f>IF(D104="","",VLOOKUP($B104,'Master Entrant List'!$A$1:$E$106,4,FALSE))</f>
        <v/>
      </c>
      <c r="F104" s="62" t="str">
        <f>IF(E104="","",VLOOKUP($B104,'Master Entrant List'!$A$1:$E$106,5,FALSE))</f>
        <v/>
      </c>
      <c r="G104" s="63" t="str">
        <f>IF(F104="","",VLOOKUP(F104,Classes!$A$1:$C$20,2,FALSE))</f>
        <v/>
      </c>
      <c r="H104" s="92"/>
      <c r="I104" s="92"/>
    </row>
    <row r="105" spans="1:9" s="159" customFormat="1" hidden="1" x14ac:dyDescent="0.25">
      <c r="A105" s="61"/>
      <c r="B105" s="61"/>
      <c r="C105" s="62" t="str">
        <f>IF(B105="","",VLOOKUP($B105,'Master Entrant List'!$A$1:$E$106,2,FALSE))</f>
        <v/>
      </c>
      <c r="D105" s="62" t="str">
        <f>IF(C105="","",VLOOKUP($B105,'Master Entrant List'!$A$1:$E$106,3,FALSE))</f>
        <v/>
      </c>
      <c r="E105" s="62" t="str">
        <f>IF(D105="","",VLOOKUP($B105,'Master Entrant List'!$A$1:$E$106,4,FALSE))</f>
        <v/>
      </c>
      <c r="F105" s="62" t="str">
        <f>IF(E105="","",VLOOKUP($B105,'Master Entrant List'!$A$1:$E$106,5,FALSE))</f>
        <v/>
      </c>
      <c r="G105" s="63" t="str">
        <f>IF(F105="","",VLOOKUP(F105,Classes!$A$1:$C$20,2,FALSE))</f>
        <v/>
      </c>
      <c r="H105" s="92"/>
      <c r="I105" s="92"/>
    </row>
    <row r="106" spans="1:9" s="159" customFormat="1" hidden="1" x14ac:dyDescent="0.25">
      <c r="A106" s="61"/>
      <c r="B106" s="61"/>
      <c r="C106" s="62" t="str">
        <f>IF(B106="","",VLOOKUP($B106,'Master Entrant List'!$A$1:$E$106,2,FALSE))</f>
        <v/>
      </c>
      <c r="D106" s="62" t="str">
        <f>IF(C106="","",VLOOKUP($B106,'Master Entrant List'!$A$1:$E$106,3,FALSE))</f>
        <v/>
      </c>
      <c r="E106" s="62" t="str">
        <f>IF(D106="","",VLOOKUP($B106,'Master Entrant List'!$A$1:$E$106,4,FALSE))</f>
        <v/>
      </c>
      <c r="F106" s="62" t="str">
        <f>IF(E106="","",VLOOKUP($B106,'Master Entrant List'!$A$1:$E$106,5,FALSE))</f>
        <v/>
      </c>
      <c r="G106" s="63" t="str">
        <f>IF(F106="","",VLOOKUP(F106,Classes!$A$1:$C$20,2,FALSE))</f>
        <v/>
      </c>
      <c r="H106" s="92"/>
      <c r="I106" s="92"/>
    </row>
    <row r="107" spans="1:9" s="159" customFormat="1" hidden="1" x14ac:dyDescent="0.25">
      <c r="A107" s="61"/>
      <c r="B107" s="61"/>
      <c r="C107" s="62" t="str">
        <f>IF(B107="","",VLOOKUP($B107,'Master Entrant List'!$A$1:$E$106,2,FALSE))</f>
        <v/>
      </c>
      <c r="D107" s="62" t="str">
        <f>IF(C107="","",VLOOKUP($B107,'Master Entrant List'!$A$1:$E$106,3,FALSE))</f>
        <v/>
      </c>
      <c r="E107" s="62" t="str">
        <f>IF(D107="","",VLOOKUP($B107,'Master Entrant List'!$A$1:$E$106,4,FALSE))</f>
        <v/>
      </c>
      <c r="F107" s="62" t="str">
        <f>IF(E107="","",VLOOKUP($B107,'Master Entrant List'!$A$1:$E$106,5,FALSE))</f>
        <v/>
      </c>
      <c r="G107" s="63" t="str">
        <f>IF(F107="","",VLOOKUP(F107,Classes!$A$1:$C$20,2,FALSE))</f>
        <v/>
      </c>
      <c r="H107" s="92"/>
      <c r="I107" s="92"/>
    </row>
    <row r="108" spans="1:9" x14ac:dyDescent="0.25">
      <c r="B108" s="22"/>
      <c r="C108" s="23"/>
      <c r="D108" s="23"/>
      <c r="E108" s="23"/>
      <c r="F108" s="24"/>
    </row>
    <row r="109" spans="1:9" x14ac:dyDescent="0.25">
      <c r="B109" s="22"/>
      <c r="C109" s="23"/>
      <c r="D109" s="23"/>
      <c r="E109" s="23"/>
      <c r="F109" s="26"/>
    </row>
    <row r="110" spans="1:9" x14ac:dyDescent="0.25">
      <c r="B110" s="22"/>
      <c r="C110" s="23"/>
      <c r="D110" s="23"/>
      <c r="E110" s="23"/>
      <c r="F110" s="26"/>
    </row>
    <row r="111" spans="1:9" x14ac:dyDescent="0.25">
      <c r="B111" s="22"/>
      <c r="C111" s="23"/>
      <c r="D111" s="23"/>
      <c r="E111" s="23"/>
      <c r="F111" s="26"/>
    </row>
    <row r="112" spans="1:9" x14ac:dyDescent="0.25">
      <c r="B112" s="22"/>
      <c r="C112" s="23"/>
      <c r="D112" s="23"/>
      <c r="E112" s="23"/>
      <c r="F112" s="26"/>
    </row>
    <row r="113" spans="2:6" x14ac:dyDescent="0.25">
      <c r="B113" s="22"/>
      <c r="C113" s="23"/>
      <c r="D113" s="23"/>
      <c r="E113" s="23"/>
      <c r="F113" s="26"/>
    </row>
    <row r="114" spans="2:6" x14ac:dyDescent="0.25">
      <c r="B114" s="22"/>
      <c r="C114" s="23"/>
      <c r="D114" s="23"/>
      <c r="E114" s="23"/>
      <c r="F114" s="26"/>
    </row>
    <row r="115" spans="2:6" x14ac:dyDescent="0.25">
      <c r="B115" s="22"/>
      <c r="C115" s="23"/>
      <c r="D115" s="23"/>
      <c r="E115" s="23"/>
      <c r="F115" s="26"/>
    </row>
    <row r="116" spans="2:6" x14ac:dyDescent="0.25">
      <c r="B116" s="28"/>
      <c r="C116" s="29"/>
      <c r="D116" s="29"/>
      <c r="E116" s="29"/>
      <c r="F116" s="24"/>
    </row>
    <row r="117" spans="2:6" x14ac:dyDescent="0.25">
      <c r="B117" s="22"/>
      <c r="C117" s="23"/>
      <c r="D117" s="23"/>
      <c r="E117" s="23"/>
      <c r="F117" s="26"/>
    </row>
    <row r="118" spans="2:6" x14ac:dyDescent="0.25">
      <c r="B118" s="22"/>
      <c r="C118" s="23"/>
      <c r="D118" s="23"/>
      <c r="E118" s="23"/>
      <c r="F118" s="26"/>
    </row>
    <row r="119" spans="2:6" x14ac:dyDescent="0.25">
      <c r="B119" s="30"/>
      <c r="C119" s="31"/>
      <c r="D119" s="31"/>
      <c r="E119" s="31"/>
      <c r="F119" s="32"/>
    </row>
    <row r="120" spans="2:6" x14ac:dyDescent="0.25">
      <c r="B120" s="22"/>
      <c r="C120" s="23"/>
      <c r="D120" s="23"/>
      <c r="E120" s="23"/>
      <c r="F120" s="26"/>
    </row>
    <row r="121" spans="2:6" x14ac:dyDescent="0.25">
      <c r="B121" s="22"/>
      <c r="C121" s="23"/>
      <c r="D121" s="23"/>
      <c r="E121" s="23"/>
      <c r="F121" s="26"/>
    </row>
    <row r="122" spans="2:6" x14ac:dyDescent="0.25">
      <c r="B122" s="33"/>
      <c r="C122" s="31"/>
      <c r="D122" s="31"/>
      <c r="E122" s="31"/>
      <c r="F122" s="34"/>
    </row>
    <row r="123" spans="2:6" x14ac:dyDescent="0.25">
      <c r="B123" s="27"/>
      <c r="C123" s="35"/>
      <c r="D123" s="35"/>
      <c r="E123" s="35"/>
      <c r="F123" s="36"/>
    </row>
    <row r="124" spans="2:6" x14ac:dyDescent="0.25">
      <c r="B124" s="33"/>
      <c r="C124" s="31"/>
      <c r="D124" s="31"/>
      <c r="E124" s="31"/>
      <c r="F124" s="34"/>
    </row>
    <row r="125" spans="2:6" x14ac:dyDescent="0.25">
      <c r="B125" s="37"/>
      <c r="C125" s="38"/>
      <c r="D125" s="38"/>
      <c r="E125" s="38"/>
      <c r="F125" s="39"/>
    </row>
    <row r="126" spans="2:6" x14ac:dyDescent="0.25">
      <c r="B126" s="33"/>
      <c r="C126" s="31"/>
      <c r="D126" s="31"/>
      <c r="E126" s="31"/>
      <c r="F126" s="34"/>
    </row>
    <row r="127" spans="2:6" x14ac:dyDescent="0.25">
      <c r="B127" s="33"/>
      <c r="C127" s="31"/>
      <c r="D127" s="31"/>
      <c r="E127" s="31"/>
      <c r="F127" s="34"/>
    </row>
    <row r="128" spans="2:6" x14ac:dyDescent="0.25">
      <c r="B128" s="33"/>
      <c r="C128" s="31"/>
      <c r="D128" s="31"/>
      <c r="E128" s="31"/>
      <c r="F128" s="34"/>
    </row>
    <row r="129" spans="2:6" x14ac:dyDescent="0.25">
      <c r="B129" s="33"/>
      <c r="C129" s="31"/>
      <c r="D129" s="31"/>
      <c r="E129" s="31"/>
      <c r="F129" s="34"/>
    </row>
    <row r="130" spans="2:6" x14ac:dyDescent="0.25">
      <c r="B130" s="33"/>
      <c r="C130" s="31"/>
      <c r="D130" s="31"/>
      <c r="E130" s="31"/>
      <c r="F130" s="34"/>
    </row>
    <row r="131" spans="2:6" x14ac:dyDescent="0.25">
      <c r="B131" s="30"/>
      <c r="C131" s="31"/>
      <c r="D131" s="31"/>
      <c r="E131" s="31"/>
      <c r="F131" s="34"/>
    </row>
    <row r="132" spans="2:6" x14ac:dyDescent="0.25">
      <c r="B132" s="33"/>
      <c r="C132" s="31"/>
      <c r="D132" s="31"/>
      <c r="E132" s="31"/>
      <c r="F132" s="32"/>
    </row>
    <row r="133" spans="2:6" x14ac:dyDescent="0.25">
      <c r="B133" s="30"/>
      <c r="C133" s="31"/>
      <c r="D133" s="31"/>
      <c r="E133" s="31"/>
      <c r="F133" s="32"/>
    </row>
    <row r="134" spans="2:6" x14ac:dyDescent="0.25">
      <c r="B134" s="27"/>
      <c r="C134" s="35"/>
      <c r="D134" s="35"/>
      <c r="E134" s="35"/>
      <c r="F134" s="36"/>
    </row>
    <row r="135" spans="2:6" x14ac:dyDescent="0.25">
      <c r="B135" s="30"/>
      <c r="C135" s="23"/>
      <c r="D135" s="23"/>
      <c r="E135" s="23"/>
      <c r="F135" s="26"/>
    </row>
    <row r="136" spans="2:6" x14ac:dyDescent="0.25">
      <c r="B136" s="33"/>
      <c r="C136" s="31"/>
      <c r="D136" s="31"/>
      <c r="E136" s="31"/>
      <c r="F136" s="34"/>
    </row>
    <row r="137" spans="2:6" x14ac:dyDescent="0.25">
      <c r="B137" s="30"/>
      <c r="C137" s="31"/>
      <c r="D137" s="31"/>
      <c r="E137" s="31"/>
      <c r="F137" s="34"/>
    </row>
    <row r="138" spans="2:6" x14ac:dyDescent="0.25">
      <c r="B138" s="30"/>
      <c r="C138" s="31"/>
      <c r="D138" s="31"/>
      <c r="E138" s="31"/>
      <c r="F138" s="34"/>
    </row>
    <row r="139" spans="2:6" x14ac:dyDescent="0.25">
      <c r="B139" s="33"/>
      <c r="C139" s="23"/>
      <c r="D139" s="23"/>
      <c r="E139" s="23"/>
      <c r="F139" s="26"/>
    </row>
    <row r="140" spans="2:6" x14ac:dyDescent="0.25">
      <c r="B140" s="33"/>
      <c r="C140" s="31"/>
      <c r="D140" s="31"/>
      <c r="E140" s="31"/>
      <c r="F140" s="34"/>
    </row>
    <row r="141" spans="2:6" x14ac:dyDescent="0.25">
      <c r="B141" s="33"/>
      <c r="C141" s="40"/>
      <c r="D141" s="40"/>
      <c r="E141" s="40"/>
      <c r="F141" s="32"/>
    </row>
    <row r="142" spans="2:6" x14ac:dyDescent="0.25">
      <c r="B142" s="30"/>
      <c r="C142" s="31"/>
      <c r="D142" s="31"/>
      <c r="E142" s="31"/>
      <c r="F142" s="34"/>
    </row>
    <row r="143" spans="2:6" x14ac:dyDescent="0.25">
      <c r="B143" s="30"/>
      <c r="C143" s="31"/>
      <c r="D143" s="31"/>
      <c r="E143" s="31"/>
      <c r="F143" s="34"/>
    </row>
    <row r="144" spans="2:6" x14ac:dyDescent="0.25">
      <c r="B144" s="33"/>
      <c r="C144" s="40"/>
      <c r="D144" s="31"/>
      <c r="E144" s="31"/>
      <c r="F144" s="32"/>
    </row>
    <row r="145" spans="2:6" x14ac:dyDescent="0.25">
      <c r="B145" s="30"/>
      <c r="C145" s="31"/>
      <c r="D145" s="31"/>
      <c r="E145" s="31"/>
      <c r="F145" s="34"/>
    </row>
    <row r="146" spans="2:6" x14ac:dyDescent="0.25">
      <c r="B146" s="30"/>
      <c r="C146" s="31"/>
      <c r="D146" s="31"/>
      <c r="E146" s="31"/>
      <c r="F146" s="34"/>
    </row>
    <row r="147" spans="2:6" x14ac:dyDescent="0.25">
      <c r="B147" s="33"/>
      <c r="C147" s="31"/>
      <c r="D147" s="31"/>
      <c r="E147" s="31"/>
      <c r="F147" s="34"/>
    </row>
    <row r="148" spans="2:6" x14ac:dyDescent="0.25">
      <c r="B148" s="30"/>
      <c r="C148" s="31"/>
      <c r="D148" s="31"/>
      <c r="E148" s="31"/>
      <c r="F148" s="34"/>
    </row>
    <row r="149" spans="2:6" x14ac:dyDescent="0.25">
      <c r="B149" s="30"/>
      <c r="C149" s="31"/>
      <c r="D149" s="31"/>
      <c r="E149" s="31"/>
      <c r="F149" s="34"/>
    </row>
    <row r="150" spans="2:6" x14ac:dyDescent="0.25">
      <c r="B150" s="30"/>
      <c r="C150" s="31"/>
      <c r="D150" s="31"/>
      <c r="E150" s="31"/>
      <c r="F150" s="34"/>
    </row>
    <row r="151" spans="2:6" x14ac:dyDescent="0.25">
      <c r="B151" s="27"/>
      <c r="C151" s="41"/>
      <c r="D151" s="29"/>
      <c r="E151" s="29"/>
      <c r="F151" s="24"/>
    </row>
    <row r="152" spans="2:6" x14ac:dyDescent="0.25">
      <c r="B152" s="22"/>
      <c r="C152" s="23"/>
      <c r="D152" s="23"/>
      <c r="E152" s="23"/>
      <c r="F152" s="26"/>
    </row>
    <row r="153" spans="2:6" x14ac:dyDescent="0.25">
      <c r="B153" s="22"/>
      <c r="C153" s="23"/>
      <c r="D153" s="23"/>
      <c r="E153" s="23"/>
      <c r="F153" s="26"/>
    </row>
    <row r="154" spans="2:6" x14ac:dyDescent="0.25">
      <c r="B154" s="42"/>
      <c r="C154" s="23"/>
      <c r="D154" s="23"/>
      <c r="E154" s="23"/>
      <c r="F154" s="26"/>
    </row>
    <row r="155" spans="2:6" x14ac:dyDescent="0.25">
      <c r="B155" s="43"/>
      <c r="C155" s="40"/>
      <c r="D155" s="40"/>
      <c r="E155" s="40"/>
      <c r="F155" s="32"/>
    </row>
    <row r="156" spans="2:6" x14ac:dyDescent="0.25">
      <c r="B156" s="22"/>
      <c r="C156" s="23"/>
      <c r="D156" s="23"/>
      <c r="E156" s="23"/>
      <c r="F156" s="26"/>
    </row>
    <row r="157" spans="2:6" x14ac:dyDescent="0.25">
      <c r="B157" s="44"/>
      <c r="C157" s="31"/>
      <c r="D157" s="31"/>
      <c r="E157" s="31"/>
      <c r="F157" s="34"/>
    </row>
    <row r="158" spans="2:6" x14ac:dyDescent="0.25">
      <c r="B158" s="45"/>
      <c r="C158" s="23"/>
      <c r="D158" s="23"/>
      <c r="E158" s="23"/>
      <c r="F158" s="26"/>
    </row>
    <row r="159" spans="2:6" x14ac:dyDescent="0.25">
      <c r="B159" s="24"/>
      <c r="C159" s="29"/>
      <c r="D159" s="29"/>
      <c r="E159" s="29"/>
      <c r="F159" s="24"/>
    </row>
    <row r="160" spans="2:6" x14ac:dyDescent="0.25">
      <c r="B160" s="45"/>
      <c r="C160" s="23"/>
      <c r="D160" s="23"/>
      <c r="E160" s="23"/>
      <c r="F160" s="26"/>
    </row>
    <row r="161" spans="2:6" x14ac:dyDescent="0.25">
      <c r="B161" s="45"/>
      <c r="C161" s="23"/>
      <c r="D161" s="23"/>
      <c r="E161" s="23"/>
      <c r="F161" s="26"/>
    </row>
    <row r="162" spans="2:6" x14ac:dyDescent="0.25">
      <c r="B162" s="46"/>
      <c r="C162" s="29"/>
      <c r="D162" s="29"/>
      <c r="E162" s="29"/>
      <c r="F162" s="24"/>
    </row>
    <row r="163" spans="2:6" x14ac:dyDescent="0.25">
      <c r="B163" s="22"/>
      <c r="C163" s="23"/>
      <c r="D163" s="23"/>
      <c r="E163" s="23"/>
      <c r="F163" s="26"/>
    </row>
    <row r="164" spans="2:6" x14ac:dyDescent="0.25">
      <c r="B164" s="47"/>
      <c r="C164" s="29"/>
      <c r="D164" s="29"/>
      <c r="E164" s="29"/>
      <c r="F164" s="24"/>
    </row>
    <row r="165" spans="2:6" x14ac:dyDescent="0.25">
      <c r="B165" s="22"/>
      <c r="C165" s="23"/>
      <c r="D165" s="23"/>
      <c r="E165" s="23"/>
      <c r="F165" s="24"/>
    </row>
    <row r="166" spans="2:6" x14ac:dyDescent="0.25">
      <c r="B166" s="22"/>
      <c r="C166" s="23"/>
      <c r="D166" s="23"/>
      <c r="E166" s="23"/>
      <c r="F166" s="26"/>
    </row>
    <row r="167" spans="2:6" x14ac:dyDescent="0.25">
      <c r="B167" s="48"/>
      <c r="C167" s="23"/>
      <c r="D167" s="23"/>
      <c r="E167" s="23"/>
      <c r="F167" s="26"/>
    </row>
    <row r="168" spans="2:6" x14ac:dyDescent="0.25">
      <c r="B168" s="48"/>
      <c r="C168" s="23"/>
      <c r="D168" s="23"/>
      <c r="E168" s="23"/>
      <c r="F168" s="26"/>
    </row>
    <row r="169" spans="2:6" x14ac:dyDescent="0.25">
      <c r="B169" s="28"/>
      <c r="C169" s="29"/>
      <c r="D169" s="29"/>
      <c r="E169" s="29"/>
      <c r="F169" s="24"/>
    </row>
    <row r="170" spans="2:6" x14ac:dyDescent="0.25">
      <c r="B170" s="28"/>
      <c r="C170" s="23"/>
      <c r="D170" s="23"/>
      <c r="E170" s="29"/>
      <c r="F170" s="24"/>
    </row>
    <row r="171" spans="2:6" x14ac:dyDescent="0.25">
      <c r="B171" s="48"/>
      <c r="C171" s="23"/>
      <c r="D171" s="23"/>
      <c r="E171" s="23"/>
      <c r="F171" s="26"/>
    </row>
    <row r="172" spans="2:6" x14ac:dyDescent="0.25">
      <c r="B172" s="28"/>
      <c r="C172" s="29"/>
      <c r="D172" s="29"/>
      <c r="E172" s="29"/>
      <c r="F172" s="24"/>
    </row>
    <row r="173" spans="2:6" x14ac:dyDescent="0.25">
      <c r="B173" s="28"/>
      <c r="C173" s="29"/>
      <c r="D173" s="29"/>
      <c r="E173" s="29"/>
      <c r="F173" s="24"/>
    </row>
    <row r="174" spans="2:6" x14ac:dyDescent="0.25">
      <c r="B174" s="48"/>
      <c r="C174" s="23"/>
      <c r="D174" s="23"/>
      <c r="E174" s="23"/>
      <c r="F174" s="26"/>
    </row>
    <row r="175" spans="2:6" x14ac:dyDescent="0.25">
      <c r="B175" s="48"/>
      <c r="C175" s="23"/>
      <c r="D175" s="23"/>
      <c r="E175" s="23"/>
      <c r="F175" s="26"/>
    </row>
    <row r="176" spans="2:6" x14ac:dyDescent="0.25">
      <c r="B176" s="48"/>
      <c r="C176" s="23"/>
      <c r="D176" s="23"/>
      <c r="E176" s="23"/>
      <c r="F176" s="26"/>
    </row>
    <row r="177" spans="2:6" x14ac:dyDescent="0.25">
      <c r="B177" s="26"/>
      <c r="C177" s="49"/>
      <c r="D177" s="23"/>
      <c r="E177" s="50"/>
      <c r="F177" s="51"/>
    </row>
    <row r="178" spans="2:6" x14ac:dyDescent="0.25">
      <c r="B178" s="48"/>
      <c r="C178" s="23"/>
      <c r="D178" s="23"/>
      <c r="E178" s="23"/>
      <c r="F178" s="26"/>
    </row>
    <row r="179" spans="2:6" x14ac:dyDescent="0.25">
      <c r="B179" s="27"/>
      <c r="C179" s="29"/>
      <c r="D179" s="29"/>
      <c r="E179" s="29"/>
      <c r="F179" s="24"/>
    </row>
    <row r="180" spans="2:6" x14ac:dyDescent="0.25">
      <c r="B180" s="43"/>
      <c r="C180" s="40"/>
      <c r="D180" s="40"/>
      <c r="E180" s="40"/>
      <c r="F180" s="32"/>
    </row>
    <row r="181" spans="2:6" x14ac:dyDescent="0.25">
      <c r="B181" s="30"/>
      <c r="C181" s="31"/>
      <c r="D181" s="31"/>
      <c r="E181" s="31"/>
      <c r="F181" s="34"/>
    </row>
    <row r="182" spans="2:6" x14ac:dyDescent="0.25">
      <c r="B182" s="30"/>
      <c r="C182" s="52"/>
      <c r="D182" s="40"/>
      <c r="E182" s="40"/>
      <c r="F182" s="32"/>
    </row>
    <row r="183" spans="2:6" x14ac:dyDescent="0.25">
      <c r="B183" s="30"/>
      <c r="C183" s="38"/>
      <c r="D183" s="38"/>
      <c r="E183" s="38"/>
      <c r="F183" s="39"/>
    </row>
    <row r="184" spans="2:6" x14ac:dyDescent="0.25">
      <c r="B184" s="27"/>
      <c r="C184" s="35"/>
      <c r="D184" s="35"/>
      <c r="E184" s="35"/>
      <c r="F184" s="36"/>
    </row>
    <row r="185" spans="2:6" x14ac:dyDescent="0.25">
      <c r="B185" s="27"/>
      <c r="C185" s="35"/>
      <c r="D185" s="35"/>
      <c r="E185" s="35"/>
      <c r="F185" s="36"/>
    </row>
    <row r="186" spans="2:6" x14ac:dyDescent="0.25">
      <c r="B186" s="27"/>
      <c r="C186" s="35"/>
      <c r="D186" s="35"/>
      <c r="E186" s="35"/>
      <c r="F186" s="36"/>
    </row>
    <row r="187" spans="2:6" x14ac:dyDescent="0.25">
      <c r="B187" s="24"/>
      <c r="C187" s="29"/>
      <c r="D187" s="29"/>
      <c r="E187" s="29"/>
      <c r="F187" s="24"/>
    </row>
    <row r="188" spans="2:6" x14ac:dyDescent="0.25">
      <c r="B188" s="22"/>
      <c r="C188" s="38"/>
      <c r="D188" s="38"/>
      <c r="E188" s="38"/>
      <c r="F188" s="39"/>
    </row>
    <row r="189" spans="2:6" x14ac:dyDescent="0.25">
      <c r="B189" s="27"/>
      <c r="C189" s="35"/>
      <c r="D189" s="35"/>
      <c r="E189" s="35"/>
      <c r="F189" s="36"/>
    </row>
    <row r="190" spans="2:6" x14ac:dyDescent="0.25">
      <c r="B190" s="42"/>
      <c r="C190" s="23"/>
      <c r="D190" s="23"/>
      <c r="E190" s="23"/>
      <c r="F190" s="26"/>
    </row>
    <row r="191" spans="2:6" x14ac:dyDescent="0.25">
      <c r="B191" s="42"/>
      <c r="C191" s="23"/>
      <c r="D191" s="23"/>
      <c r="E191" s="23"/>
      <c r="F191" s="26"/>
    </row>
    <row r="192" spans="2:6" x14ac:dyDescent="0.25">
      <c r="B192" s="22"/>
      <c r="C192" s="23"/>
      <c r="D192" s="23"/>
      <c r="E192" s="23"/>
      <c r="F192" s="26"/>
    </row>
    <row r="193" spans="2:6" x14ac:dyDescent="0.25">
      <c r="B193" s="22"/>
      <c r="C193" s="23"/>
      <c r="D193" s="23"/>
      <c r="E193" s="23"/>
      <c r="F193" s="26"/>
    </row>
    <row r="194" spans="2:6" x14ac:dyDescent="0.25">
      <c r="B194" s="42"/>
      <c r="C194" s="23"/>
      <c r="D194" s="23"/>
      <c r="E194" s="23"/>
      <c r="F194" s="26"/>
    </row>
    <row r="195" spans="2:6" x14ac:dyDescent="0.25">
      <c r="B195" s="42"/>
      <c r="C195" s="23"/>
      <c r="D195" s="23"/>
      <c r="E195" s="23"/>
      <c r="F195" s="26"/>
    </row>
    <row r="196" spans="2:6" x14ac:dyDescent="0.25">
      <c r="B196" s="22"/>
      <c r="C196" s="23"/>
      <c r="D196" s="23"/>
      <c r="E196" s="23"/>
      <c r="F196" s="26"/>
    </row>
    <row r="197" spans="2:6" x14ac:dyDescent="0.25">
      <c r="B197" s="22"/>
      <c r="C197" s="23"/>
      <c r="D197" s="23"/>
      <c r="E197" s="23"/>
      <c r="F197" s="26"/>
    </row>
    <row r="198" spans="2:6" x14ac:dyDescent="0.25">
      <c r="B198" s="44"/>
      <c r="C198" s="40"/>
      <c r="D198" s="31"/>
      <c r="E198" s="31"/>
      <c r="F198" s="34"/>
    </row>
    <row r="199" spans="2:6" x14ac:dyDescent="0.25">
      <c r="B199" s="43"/>
      <c r="C199" s="40"/>
      <c r="D199" s="40"/>
      <c r="E199" s="40"/>
      <c r="F199" s="32"/>
    </row>
    <row r="200" spans="2:6" x14ac:dyDescent="0.25">
      <c r="B200" s="44"/>
      <c r="C200" s="31"/>
      <c r="D200" s="31"/>
      <c r="E200" s="31"/>
      <c r="F200" s="34"/>
    </row>
    <row r="201" spans="2:6" x14ac:dyDescent="0.25">
      <c r="B201" s="44"/>
      <c r="C201" s="31"/>
      <c r="D201" s="31"/>
      <c r="E201" s="31"/>
      <c r="F201" s="34"/>
    </row>
    <row r="202" spans="2:6" x14ac:dyDescent="0.25">
      <c r="B202" s="44"/>
      <c r="C202" s="31"/>
      <c r="D202" s="31"/>
      <c r="E202" s="31"/>
      <c r="F202" s="34"/>
    </row>
    <row r="203" spans="2:6" x14ac:dyDescent="0.25">
      <c r="B203" s="42"/>
      <c r="C203" s="23"/>
      <c r="D203" s="23"/>
      <c r="E203" s="23"/>
      <c r="F203" s="26"/>
    </row>
    <row r="204" spans="2:6" x14ac:dyDescent="0.25">
      <c r="B204" s="22"/>
      <c r="C204" s="23"/>
      <c r="D204" s="23"/>
      <c r="E204" s="23"/>
      <c r="F204" s="26"/>
    </row>
    <row r="205" spans="2:6" x14ac:dyDescent="0.25">
      <c r="B205" s="22"/>
      <c r="C205" s="23"/>
      <c r="D205" s="23"/>
      <c r="E205" s="23"/>
      <c r="F205" s="26"/>
    </row>
    <row r="206" spans="2:6" x14ac:dyDescent="0.25">
      <c r="B206" s="22"/>
      <c r="C206" s="23"/>
      <c r="D206" s="23"/>
      <c r="E206" s="23"/>
      <c r="F206" s="26"/>
    </row>
    <row r="207" spans="2:6" x14ac:dyDescent="0.25">
      <c r="B207" s="22"/>
      <c r="C207" s="23"/>
      <c r="D207" s="23"/>
      <c r="E207" s="23"/>
      <c r="F207" s="26"/>
    </row>
    <row r="208" spans="2:6" x14ac:dyDescent="0.25">
      <c r="B208" s="22"/>
      <c r="C208" s="23"/>
      <c r="D208" s="23"/>
      <c r="E208" s="23"/>
      <c r="F208" s="26"/>
    </row>
    <row r="209" spans="2:6" x14ac:dyDescent="0.25">
      <c r="B209" s="22"/>
      <c r="C209" s="23"/>
      <c r="D209" s="23"/>
      <c r="E209" s="23"/>
      <c r="F209" s="26"/>
    </row>
    <row r="210" spans="2:6" x14ac:dyDescent="0.25">
      <c r="B210" s="22"/>
      <c r="C210" s="23"/>
      <c r="D210" s="23"/>
      <c r="E210" s="23"/>
      <c r="F210" s="26"/>
    </row>
    <row r="211" spans="2:6" x14ac:dyDescent="0.25">
      <c r="B211" s="22"/>
      <c r="C211" s="29"/>
      <c r="D211" s="23"/>
      <c r="E211" s="23"/>
      <c r="F211" s="26"/>
    </row>
    <row r="212" spans="2:6" x14ac:dyDescent="0.25">
      <c r="B212" s="43"/>
      <c r="C212" s="40"/>
      <c r="D212" s="40"/>
      <c r="E212" s="40"/>
      <c r="F212" s="32"/>
    </row>
    <row r="213" spans="2:6" x14ac:dyDescent="0.25">
      <c r="B213" s="43"/>
      <c r="C213" s="31"/>
      <c r="D213" s="31"/>
      <c r="E213" s="31"/>
      <c r="F213" s="34"/>
    </row>
    <row r="214" spans="2:6" x14ac:dyDescent="0.25">
      <c r="B214" s="44"/>
      <c r="C214" s="31"/>
      <c r="D214" s="31"/>
      <c r="E214" s="31"/>
      <c r="F214" s="32"/>
    </row>
    <row r="215" spans="2:6" x14ac:dyDescent="0.25">
      <c r="B215" s="33"/>
      <c r="C215" s="31"/>
      <c r="D215" s="31"/>
      <c r="E215" s="31"/>
      <c r="F215" s="32"/>
    </row>
    <row r="216" spans="2:6" x14ac:dyDescent="0.25">
      <c r="B216" s="42"/>
      <c r="C216" s="23"/>
      <c r="D216" s="23"/>
      <c r="E216" s="23"/>
      <c r="F216" s="26"/>
    </row>
  </sheetData>
  <autoFilter ref="B6:G107" xr:uid="{00000000-0009-0000-0000-000007000000}"/>
  <sortState ref="A7:B41">
    <sortCondition ref="B7:B41"/>
  </sortState>
  <conditionalFormatting sqref="C7:G107">
    <cfRule type="cellIs" dxfId="46" priority="3" operator="equal">
      <formula>0</formula>
    </cfRule>
  </conditionalFormatting>
  <conditionalFormatting sqref="K7:M30">
    <cfRule type="cellIs" dxfId="45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3" tint="0.39997558519241921"/>
  </sheetPr>
  <dimension ref="A1:O210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25"/>
    <col min="2" max="2" width="13.7109375" style="53" customWidth="1"/>
    <col min="3" max="3" width="16.28515625" style="53" customWidth="1"/>
    <col min="4" max="4" width="18.7109375" style="53" customWidth="1"/>
    <col min="5" max="5" width="11.140625" style="54" customWidth="1"/>
    <col min="6" max="6" width="16.85546875" style="25" customWidth="1"/>
    <col min="7" max="7" width="9.140625" style="25"/>
    <col min="8" max="9" width="31.42578125" style="25" customWidth="1"/>
    <col min="10" max="11" width="9.140625" style="25"/>
    <col min="12" max="12" width="14.7109375" style="25" customWidth="1"/>
    <col min="13" max="13" width="13" style="25" customWidth="1"/>
    <col min="14" max="14" width="21.28515625" style="25" customWidth="1"/>
    <col min="15" max="15" width="0" style="25" hidden="1" customWidth="1"/>
    <col min="16" max="16384" width="9.140625" style="25"/>
  </cols>
  <sheetData>
    <row r="1" spans="1:15" customFormat="1" x14ac:dyDescent="0.25">
      <c r="A1" s="18" t="s">
        <v>62</v>
      </c>
      <c r="B1" s="20" t="s">
        <v>0</v>
      </c>
      <c r="C1" s="20" t="s">
        <v>63</v>
      </c>
      <c r="D1" s="184" t="s">
        <v>233</v>
      </c>
      <c r="E1" s="216" t="s">
        <v>19</v>
      </c>
      <c r="F1" s="216" t="s">
        <v>258</v>
      </c>
      <c r="G1" s="91"/>
      <c r="H1" s="20" t="s">
        <v>244</v>
      </c>
      <c r="I1" s="72" t="s">
        <v>412</v>
      </c>
      <c r="K1" s="352" t="s">
        <v>103</v>
      </c>
      <c r="L1" s="352"/>
      <c r="M1" s="352"/>
      <c r="N1" s="352"/>
      <c r="O1" s="352"/>
    </row>
    <row r="2" spans="1:15" customFormat="1" ht="16.5" x14ac:dyDescent="0.3">
      <c r="A2" s="269">
        <v>1</v>
      </c>
      <c r="B2" s="270" t="str">
        <f>IF(A2="","",VLOOKUP($A2,'Master Entrant List'!$A$1:$E$106,2,FALSE))</f>
        <v>Craig Dean</v>
      </c>
      <c r="C2" s="270" t="str">
        <f>IF(B2="","",VLOOKUP($A2,'Master Entrant List'!$A$1:$E$106,3,FALSE))</f>
        <v>Kate Catford</v>
      </c>
      <c r="D2" s="270" t="str">
        <f>IF(C2="","",VLOOKUP($A2,'Master Entrant List'!$A$1:$E$106,4,FALSE))</f>
        <v>Mustang</v>
      </c>
      <c r="E2" s="270" t="str">
        <f>IF(D2="","",VLOOKUP($A2,'Master Entrant List'!$A$1:$E$106,5,FALSE))</f>
        <v>11B 2WD</v>
      </c>
      <c r="F2" s="271" t="str">
        <f>IF(E2="","",VLOOKUP(E2,Classes!$A$1:$C$20,3,FALSE))</f>
        <v>Showroom 2WD</v>
      </c>
      <c r="G2" s="92"/>
      <c r="K2" s="18" t="s">
        <v>62</v>
      </c>
      <c r="L2" s="20" t="s">
        <v>0</v>
      </c>
      <c r="M2" s="20" t="s">
        <v>63</v>
      </c>
      <c r="N2" s="184" t="s">
        <v>233</v>
      </c>
      <c r="O2" s="21" t="s">
        <v>19</v>
      </c>
    </row>
    <row r="3" spans="1:15" customFormat="1" ht="16.5" x14ac:dyDescent="0.3">
      <c r="A3" s="269">
        <v>3</v>
      </c>
      <c r="B3" s="270" t="str">
        <f>IF(A3="","",VLOOKUP($A3,'Master Entrant List'!$A$1:$E$106,2,FALSE))</f>
        <v>Ben Calder</v>
      </c>
      <c r="C3" s="270" t="str">
        <f>IF(B3="","",VLOOKUP($A3,'Master Entrant List'!$A$1:$E$106,3,FALSE))</f>
        <v>Steve Glenney</v>
      </c>
      <c r="D3" s="270" t="str">
        <f>IF(C3="","",VLOOKUP($A3,'Master Entrant List'!$A$1:$E$106,4,FALSE))</f>
        <v>Mitsubishi Evo</v>
      </c>
      <c r="E3" s="270" t="str">
        <f>IF(D3="","",VLOOKUP($A3,'Master Entrant List'!$A$1:$E$106,5,FALSE))</f>
        <v>10B 4WD</v>
      </c>
      <c r="F3" s="271" t="str">
        <f>IF(E3="","",VLOOKUP(E3,Classes!$A$1:$C$20,3,FALSE))</f>
        <v>Modern 4WD</v>
      </c>
      <c r="G3" s="92"/>
      <c r="K3" s="61" t="s">
        <v>219</v>
      </c>
      <c r="L3" s="196" t="str">
        <f>IF(K3="","",VLOOKUP($K3,'Master Entrant List'!$A$1:$E$106,2,FALSE))</f>
        <v>Greg  Stout</v>
      </c>
      <c r="M3" s="196" t="str">
        <f>IF(L3="","",VLOOKUP($K3,'Master Entrant List'!$A$1:$E$106,3,FALSE))</f>
        <v>Jonathan Oliver</v>
      </c>
      <c r="N3" s="196" t="str">
        <f>IF(M3="","",VLOOKUP($K3,'Master Entrant List'!$A$1:$E$106,4,FALSE))</f>
        <v>Audi S3</v>
      </c>
      <c r="O3" s="63" t="s">
        <v>32</v>
      </c>
    </row>
    <row r="4" spans="1:15" customFormat="1" ht="16.5" x14ac:dyDescent="0.3">
      <c r="A4" s="269">
        <v>5</v>
      </c>
      <c r="B4" s="270" t="str">
        <f>IF(A4="","",VLOOKUP($A4,'Master Entrant List'!$A$1:$E$106,2,FALSE))</f>
        <v>Anthony Rizzo</v>
      </c>
      <c r="C4" s="270" t="str">
        <f>IF(B4="","",VLOOKUP($A4,'Master Entrant List'!$A$1:$E$106,3,FALSE))</f>
        <v>Toni Rizzo</v>
      </c>
      <c r="D4" s="270" t="str">
        <f>IF(C4="","",VLOOKUP($A4,'Master Entrant List'!$A$1:$E$106,4,FALSE))</f>
        <v>Subaru WRX</v>
      </c>
      <c r="E4" s="270" t="str">
        <f>IF(D4="","",VLOOKUP($A4,'Master Entrant List'!$A$1:$E$106,5,FALSE))</f>
        <v>10B 4WD</v>
      </c>
      <c r="F4" s="271" t="str">
        <f>IF(E4="","",VLOOKUP(E4,Classes!$A$1:$C$20,3,FALSE))</f>
        <v>Modern 4WD</v>
      </c>
      <c r="G4" s="92"/>
      <c r="K4" s="61" t="s">
        <v>310</v>
      </c>
      <c r="L4" s="196" t="str">
        <f>IF(K4="","",VLOOKUP($K4,'Master Entrant List'!$A$1:$E$106,2,FALSE))</f>
        <v>Chris Fitzgerald</v>
      </c>
      <c r="M4" s="196" t="str">
        <f>IF(L4="","",VLOOKUP($K4,'Master Entrant List'!$A$1:$E$106,3,FALSE))</f>
        <v>Corey Bryant</v>
      </c>
      <c r="N4" s="196" t="str">
        <f>IF(M4="","",VLOOKUP($K4,'Master Entrant List'!$A$1:$E$106,4,FALSE))</f>
        <v>1964 Mini Deluxe</v>
      </c>
      <c r="O4" s="63" t="s">
        <v>32</v>
      </c>
    </row>
    <row r="5" spans="1:15" customFormat="1" ht="16.5" x14ac:dyDescent="0.3">
      <c r="A5" s="269">
        <v>7</v>
      </c>
      <c r="B5" s="270" t="str">
        <f>IF(A5="","",VLOOKUP($A5,'Master Entrant List'!$A$1:$E$106,2,FALSE))</f>
        <v>Roy Davis</v>
      </c>
      <c r="C5" s="270" t="str">
        <f>IF(B5="","",VLOOKUP($A5,'Master Entrant List'!$A$1:$E$106,3,FALSE))</f>
        <v>Colleen Davis</v>
      </c>
      <c r="D5" s="270" t="str">
        <f>IF(C5="","",VLOOKUP($A5,'Master Entrant List'!$A$1:$E$106,4,FALSE))</f>
        <v>1969 Triumph</v>
      </c>
      <c r="E5" s="270" t="str">
        <f>IF(D5="","",VLOOKUP($A5,'Master Entrant List'!$A$1:$E$106,5,FALSE))</f>
        <v>1B</v>
      </c>
      <c r="F5" s="271" t="str">
        <f>IF(E5="","",VLOOKUP(E5,Classes!$A$1:$C$20,3,FALSE))</f>
        <v>Classic</v>
      </c>
      <c r="G5" s="92"/>
      <c r="K5" s="61"/>
      <c r="L5" s="196" t="str">
        <f>IF(K5="","",VLOOKUP($K5,'Master Entrant List'!$A$1:$E$106,2,FALSE))</f>
        <v/>
      </c>
      <c r="M5" s="196" t="str">
        <f>IF(L5="","",VLOOKUP($K5,'Master Entrant List'!$A$1:$E$106,3,FALSE))</f>
        <v/>
      </c>
      <c r="N5" s="196" t="str">
        <f>IF(M5="","",VLOOKUP($K5,'Master Entrant List'!$A$1:$E$106,4,FALSE))</f>
        <v/>
      </c>
      <c r="O5" s="63" t="s">
        <v>32</v>
      </c>
    </row>
    <row r="6" spans="1:15" customFormat="1" ht="16.5" x14ac:dyDescent="0.3">
      <c r="A6" s="269">
        <v>8</v>
      </c>
      <c r="B6" s="270" t="str">
        <f>IF(A6="","",VLOOKUP($A6,'Master Entrant List'!$A$1:$E$106,2,FALSE))</f>
        <v>Mick Downey</v>
      </c>
      <c r="C6" s="270" t="str">
        <f>IF(B6="","",VLOOKUP($A6,'Master Entrant List'!$A$1:$E$106,3,FALSE))</f>
        <v>Jarrod Van Den Akker</v>
      </c>
      <c r="D6" s="270" t="str">
        <f>IF(C6="","",VLOOKUP($A6,'Master Entrant List'!$A$1:$E$106,4,FALSE))</f>
        <v>Torana</v>
      </c>
      <c r="E6" s="270" t="str">
        <f>IF(D6="","",VLOOKUP($A6,'Master Entrant List'!$A$1:$E$106,5,FALSE))</f>
        <v>2B</v>
      </c>
      <c r="F6" s="271" t="str">
        <f>IF(E6="","",VLOOKUP(E6,Classes!$A$1:$C$20,3,FALSE))</f>
        <v>Classic</v>
      </c>
      <c r="G6" s="92"/>
      <c r="H6" s="25"/>
      <c r="I6" s="25"/>
      <c r="J6" s="25"/>
      <c r="K6" s="61"/>
      <c r="L6" s="196" t="str">
        <f>IF(K6="","",VLOOKUP($K6,'Master Entrant List'!$A$1:$E$106,2,FALSE))</f>
        <v/>
      </c>
      <c r="M6" s="196" t="str">
        <f>IF(L6="","",VLOOKUP($K6,'Master Entrant List'!$A$1:$E$106,3,FALSE))</f>
        <v/>
      </c>
      <c r="N6" s="196" t="str">
        <f>IF(M6="","",VLOOKUP($K6,'Master Entrant List'!$A$1:$E$106,4,FALSE))</f>
        <v/>
      </c>
      <c r="O6" s="63"/>
    </row>
    <row r="7" spans="1:15" customFormat="1" ht="16.5" x14ac:dyDescent="0.3">
      <c r="A7" s="269">
        <v>9</v>
      </c>
      <c r="B7" s="270" t="str">
        <f>IF(A7="","",VLOOKUP($A7,'Master Entrant List'!$A$1:$E$106,2,FALSE))</f>
        <v>Rob Devenish</v>
      </c>
      <c r="C7" s="270" t="str">
        <f>IF(B7="","",VLOOKUP($A7,'Master Entrant List'!$A$1:$E$106,3,FALSE))</f>
        <v>Nick Du Plessis</v>
      </c>
      <c r="D7" s="270" t="str">
        <f>IF(C7="","",VLOOKUP($A7,'Master Entrant List'!$A$1:$E$106,4,FALSE))</f>
        <v>Datsun 240z</v>
      </c>
      <c r="E7" s="270" t="str">
        <f>IF(D7="","",VLOOKUP($A7,'Master Entrant List'!$A$1:$E$106,5,FALSE))</f>
        <v>1B</v>
      </c>
      <c r="F7" s="271" t="str">
        <f>IF(E7="","",VLOOKUP(E7,Classes!$A$1:$C$20,3,FALSE))</f>
        <v>Classic</v>
      </c>
      <c r="G7" s="92"/>
      <c r="H7" s="25"/>
      <c r="I7" s="25"/>
      <c r="J7" s="25"/>
      <c r="K7" s="61"/>
      <c r="L7" s="196" t="str">
        <f>IF(K7="","",VLOOKUP($K7,'Master Entrant List'!$A$1:$E$106,2,FALSE))</f>
        <v/>
      </c>
      <c r="M7" s="196" t="str">
        <f>IF(L7="","",VLOOKUP($K7,'Master Entrant List'!$A$1:$E$106,3,FALSE))</f>
        <v/>
      </c>
      <c r="N7" s="196" t="str">
        <f>IF(M7="","",VLOOKUP($K7,'Master Entrant List'!$A$1:$E$106,4,FALSE))</f>
        <v/>
      </c>
      <c r="O7" s="63"/>
    </row>
    <row r="8" spans="1:15" customFormat="1" ht="16.5" x14ac:dyDescent="0.3">
      <c r="A8" s="269">
        <v>18</v>
      </c>
      <c r="B8" s="270" t="str">
        <f>IF(A8="","",VLOOKUP($A8,'Master Entrant List'!$A$1:$E$106,2,FALSE))</f>
        <v>Ralph Merkel</v>
      </c>
      <c r="C8" s="270" t="str">
        <f>IF(B8="","",VLOOKUP($A8,'Master Entrant List'!$A$1:$E$106,3,FALSE))</f>
        <v>David McMillan</v>
      </c>
      <c r="D8" s="270" t="str">
        <f>IF(C8="","",VLOOKUP($A8,'Master Entrant List'!$A$1:$E$106,4,FALSE))</f>
        <v>Mitsubishi Evo 8</v>
      </c>
      <c r="E8" s="270" t="str">
        <f>IF(D8="","",VLOOKUP($A8,'Master Entrant List'!$A$1:$E$106,5,FALSE))</f>
        <v>11B 4WD</v>
      </c>
      <c r="F8" s="271" t="str">
        <f>IF(E8="","",VLOOKUP(E8,Classes!$A$1:$C$20,3,FALSE))</f>
        <v>Showroom 4WD</v>
      </c>
      <c r="G8" s="92"/>
      <c r="H8" s="25"/>
      <c r="I8" s="25"/>
      <c r="J8" s="25"/>
      <c r="K8" s="61"/>
      <c r="L8" s="196" t="str">
        <f>IF(K8="","",VLOOKUP($K8,'Master Entrant List'!$A$1:$E$106,2,FALSE))</f>
        <v/>
      </c>
      <c r="M8" s="196" t="str">
        <f>IF(L8="","",VLOOKUP($K8,'Master Entrant List'!$A$1:$E$106,3,FALSE))</f>
        <v/>
      </c>
      <c r="N8" s="196" t="str">
        <f>IF(M8="","",VLOOKUP($K8,'Master Entrant List'!$A$1:$E$106,4,FALSE))</f>
        <v/>
      </c>
      <c r="O8" s="63"/>
    </row>
    <row r="9" spans="1:15" customFormat="1" ht="16.5" x14ac:dyDescent="0.3">
      <c r="A9" s="269">
        <v>23</v>
      </c>
      <c r="B9" s="270" t="str">
        <f>IF(A9="","",VLOOKUP($A9,'Master Entrant List'!$A$1:$E$106,2,FALSE))</f>
        <v>Michael Minshall</v>
      </c>
      <c r="C9" s="270" t="str">
        <f>IF(B9="","",VLOOKUP($A9,'Master Entrant List'!$A$1:$E$106,3,FALSE))</f>
        <v>Paul van der Mey</v>
      </c>
      <c r="D9" s="270" t="str">
        <f>IF(C9="","",VLOOKUP($A9,'Master Entrant List'!$A$1:$E$106,4,FALSE))</f>
        <v>Audi TT RS</v>
      </c>
      <c r="E9" s="270" t="str">
        <f>IF(D9="","",VLOOKUP($A9,'Master Entrant List'!$A$1:$E$106,5,FALSE))</f>
        <v>11B 4WD</v>
      </c>
      <c r="F9" s="271" t="str">
        <f>IF(E9="","",VLOOKUP(E9,Classes!$A$1:$C$20,3,FALSE))</f>
        <v>Showroom 4WD</v>
      </c>
      <c r="G9" s="92"/>
      <c r="H9" s="25"/>
      <c r="I9" s="25"/>
      <c r="J9" s="25"/>
      <c r="K9" s="61"/>
      <c r="L9" s="196" t="str">
        <f>IF(K9="","",VLOOKUP($K9,'Master Entrant List'!$A$1:$E$106,2,FALSE))</f>
        <v/>
      </c>
      <c r="M9" s="196" t="str">
        <f>IF(L9="","",VLOOKUP($K9,'Master Entrant List'!$A$1:$E$106,3,FALSE))</f>
        <v/>
      </c>
      <c r="N9" s="196" t="str">
        <f>IF(M9="","",VLOOKUP($K9,'Master Entrant List'!$A$1:$E$106,4,FALSE))</f>
        <v/>
      </c>
      <c r="O9" s="63"/>
    </row>
    <row r="10" spans="1:15" customFormat="1" ht="16.5" x14ac:dyDescent="0.3">
      <c r="A10" s="269">
        <v>25</v>
      </c>
      <c r="B10" s="270" t="str">
        <f>IF(A10="","",VLOOKUP($A10,'Master Entrant List'!$A$1:$E$106,2,FALSE))</f>
        <v>Alan May</v>
      </c>
      <c r="C10" s="270" t="str">
        <f>IF(B10="","",VLOOKUP($A10,'Master Entrant List'!$A$1:$E$106,3,FALSE))</f>
        <v>Darren May</v>
      </c>
      <c r="D10" s="270" t="str">
        <f>IF(C10="","",VLOOKUP($A10,'Master Entrant List'!$A$1:$E$106,4,FALSE))</f>
        <v>2009 Holden Commodore</v>
      </c>
      <c r="E10" s="270" t="str">
        <f>IF(D10="","",VLOOKUP($A10,'Master Entrant List'!$A$1:$E$106,5,FALSE))</f>
        <v>9B 2WD</v>
      </c>
      <c r="F10" s="271" t="str">
        <f>IF(E10="","",VLOOKUP(E10,Classes!$A$1:$C$20,3,FALSE))</f>
        <v>Modern 2WD</v>
      </c>
      <c r="G10" s="93"/>
      <c r="H10" s="25"/>
      <c r="I10" s="25"/>
      <c r="J10" s="25"/>
      <c r="K10" s="61"/>
      <c r="L10" s="196" t="str">
        <f>IF(K10="","",VLOOKUP($K10,'Master Entrant List'!$A$1:$E$106,2,FALSE))</f>
        <v/>
      </c>
      <c r="M10" s="196" t="str">
        <f>IF(L10="","",VLOOKUP($K10,'Master Entrant List'!$A$1:$E$106,3,FALSE))</f>
        <v/>
      </c>
      <c r="N10" s="196" t="str">
        <f>IF(M10="","",VLOOKUP($K10,'Master Entrant List'!$A$1:$E$106,4,FALSE))</f>
        <v/>
      </c>
      <c r="O10" s="63"/>
    </row>
    <row r="11" spans="1:15" customFormat="1" ht="16.5" x14ac:dyDescent="0.3">
      <c r="A11" s="269">
        <v>26</v>
      </c>
      <c r="B11" s="270" t="str">
        <f>IF(A11="","",VLOOKUP($A11,'Master Entrant List'!$A$1:$E$106,2,FALSE))</f>
        <v>Geoff Nicholls</v>
      </c>
      <c r="C11" s="270" t="str">
        <f>IF(B11="","",VLOOKUP($A11,'Master Entrant List'!$A$1:$E$106,3,FALSE))</f>
        <v>Gary King</v>
      </c>
      <c r="D11" s="270" t="str">
        <f>IF(C11="","",VLOOKUP($A11,'Master Entrant List'!$A$1:$E$106,4,FALSE))</f>
        <v>Mercedes Benz 450</v>
      </c>
      <c r="E11" s="270" t="str">
        <f>IF(D11="","",VLOOKUP($A11,'Master Entrant List'!$A$1:$E$106,5,FALSE))</f>
        <v>2B</v>
      </c>
      <c r="F11" s="271" t="str">
        <f>IF(E11="","",VLOOKUP(E11,Classes!$A$1:$C$20,3,FALSE))</f>
        <v>Classic</v>
      </c>
      <c r="G11" s="92"/>
      <c r="H11" s="25"/>
      <c r="I11" s="25"/>
      <c r="J11" s="25"/>
      <c r="K11" s="61"/>
      <c r="L11" s="196" t="str">
        <f>IF(K11="","",VLOOKUP($K11,'Master Entrant List'!$A$1:$E$106,2,FALSE))</f>
        <v/>
      </c>
      <c r="M11" s="196" t="str">
        <f>IF(L11="","",VLOOKUP($K11,'Master Entrant List'!$A$1:$E$106,3,FALSE))</f>
        <v/>
      </c>
      <c r="N11" s="196" t="str">
        <f>IF(M11="","",VLOOKUP($K11,'Master Entrant List'!$A$1:$E$106,4,FALSE))</f>
        <v/>
      </c>
      <c r="O11" s="63"/>
    </row>
    <row r="12" spans="1:15" customFormat="1" ht="16.5" x14ac:dyDescent="0.3">
      <c r="A12" s="269">
        <v>33</v>
      </c>
      <c r="B12" s="270" t="str">
        <f>IF(A12="","",VLOOKUP($A12,'Master Entrant List'!$A$1:$E$106,2,FALSE))</f>
        <v>Barrie Smith</v>
      </c>
      <c r="C12" s="270" t="str">
        <f>IF(B12="","",VLOOKUP($A12,'Master Entrant List'!$A$1:$E$106,3,FALSE))</f>
        <v>Jan Smith</v>
      </c>
      <c r="D12" s="270" t="str">
        <f>IF(C12="","",VLOOKUP($A12,'Master Entrant List'!$A$1:$E$106,4,FALSE))</f>
        <v>Audi TT RS</v>
      </c>
      <c r="E12" s="270" t="str">
        <f>IF(D12="","",VLOOKUP($A12,'Master Entrant List'!$A$1:$E$106,5,FALSE))</f>
        <v>11B 4WD</v>
      </c>
      <c r="F12" s="271" t="str">
        <f>IF(E12="","",VLOOKUP(E12,Classes!$A$1:$C$20,3,FALSE))</f>
        <v>Showroom 4WD</v>
      </c>
      <c r="G12" s="92"/>
      <c r="H12" s="25"/>
      <c r="I12" s="25"/>
      <c r="J12" s="25"/>
      <c r="K12" s="61"/>
      <c r="L12" s="196" t="str">
        <f>IF(K12="","",VLOOKUP($K12,'Master Entrant List'!$A$1:$E$106,2,FALSE))</f>
        <v/>
      </c>
      <c r="M12" s="196" t="str">
        <f>IF(L12="","",VLOOKUP($K12,'Master Entrant List'!$A$1:$E$106,3,FALSE))</f>
        <v/>
      </c>
      <c r="N12" s="196" t="str">
        <f>IF(M12="","",VLOOKUP($K12,'Master Entrant List'!$A$1:$E$106,4,FALSE))</f>
        <v/>
      </c>
      <c r="O12" s="63"/>
    </row>
    <row r="13" spans="1:15" customFormat="1" ht="16.5" x14ac:dyDescent="0.3">
      <c r="A13" s="269">
        <v>40</v>
      </c>
      <c r="B13" s="270" t="str">
        <f>IF(A13="","",VLOOKUP($A13,'Master Entrant List'!$A$1:$E$106,2,FALSE))</f>
        <v>Greg Bass</v>
      </c>
      <c r="C13" s="270" t="str">
        <f>IF(B13="","",VLOOKUP($A13,'Master Entrant List'!$A$1:$E$106,3,FALSE))</f>
        <v>Sean Griffioen</v>
      </c>
      <c r="D13" s="270" t="str">
        <f>IF(C13="","",VLOOKUP($A13,'Master Entrant List'!$A$1:$E$106,4,FALSE))</f>
        <v>Subaru WRX Sti</v>
      </c>
      <c r="E13" s="270" t="str">
        <f>IF(D13="","",VLOOKUP($A13,'Master Entrant List'!$A$1:$E$106,5,FALSE))</f>
        <v>9B 4WD</v>
      </c>
      <c r="F13" s="271" t="str">
        <f>IF(E13="","",VLOOKUP(E13,Classes!$A$1:$C$20,3,FALSE))</f>
        <v>Modern 4WD</v>
      </c>
      <c r="G13" s="92"/>
      <c r="H13" s="25"/>
      <c r="I13" s="25"/>
      <c r="J13" s="25"/>
      <c r="K13" s="25"/>
      <c r="L13" s="25"/>
    </row>
    <row r="14" spans="1:15" customFormat="1" ht="16.5" x14ac:dyDescent="0.3">
      <c r="A14" s="269">
        <v>47</v>
      </c>
      <c r="B14" s="270" t="str">
        <f>IF(A14="","",VLOOKUP($A14,'Master Entrant List'!$A$1:$E$106,2,FALSE))</f>
        <v>Geoff Goodwin</v>
      </c>
      <c r="C14" s="270" t="str">
        <f>IF(B14="","",VLOOKUP($A14,'Master Entrant List'!$A$1:$E$106,3,FALSE))</f>
        <v>Phill Smith</v>
      </c>
      <c r="D14" s="270" t="str">
        <f>IF(C14="","",VLOOKUP($A14,'Master Entrant List'!$A$1:$E$106,4,FALSE))</f>
        <v>Datsun 300z</v>
      </c>
      <c r="E14" s="270" t="str">
        <f>IF(D14="","",VLOOKUP($A14,'Master Entrant List'!$A$1:$E$106,5,FALSE))</f>
        <v>2B</v>
      </c>
      <c r="F14" s="271" t="str">
        <f>IF(E14="","",VLOOKUP(E14,Classes!$A$1:$C$20,3,FALSE))</f>
        <v>Classic</v>
      </c>
      <c r="G14" s="92"/>
    </row>
    <row r="15" spans="1:15" customFormat="1" ht="16.5" x14ac:dyDescent="0.3">
      <c r="A15" s="269">
        <v>55</v>
      </c>
      <c r="B15" s="270" t="str">
        <f>IF(A15="","",VLOOKUP($A15,'Master Entrant List'!$A$1:$E$106,2,FALSE))</f>
        <v>Peter Gluskie</v>
      </c>
      <c r="C15" s="270" t="str">
        <f>IF(B15="","",VLOOKUP($A15,'Master Entrant List'!$A$1:$E$106,3,FALSE))</f>
        <v>Samantha  Winter</v>
      </c>
      <c r="D15" s="270" t="str">
        <f>IF(C15="","",VLOOKUP($A15,'Master Entrant List'!$A$1:$E$106,4,FALSE))</f>
        <v>BMW 3</v>
      </c>
      <c r="E15" s="270" t="str">
        <f>IF(D15="","",VLOOKUP($A15,'Master Entrant List'!$A$1:$E$106,5,FALSE))</f>
        <v>8A 2WD</v>
      </c>
      <c r="F15" s="271" t="str">
        <f>IF(E15="","",VLOOKUP(E15,Classes!$A$1:$C$20,3,FALSE))</f>
        <v>Modern 2WD</v>
      </c>
      <c r="G15" s="92"/>
    </row>
    <row r="16" spans="1:15" customFormat="1" ht="16.5" x14ac:dyDescent="0.3">
      <c r="A16" s="269">
        <v>69</v>
      </c>
      <c r="B16" s="270" t="str">
        <f>IF(A16="","",VLOOKUP($A16,'Master Entrant List'!$A$1:$E$106,2,FALSE))</f>
        <v>Stephen O'Neill</v>
      </c>
      <c r="C16" s="270" t="str">
        <f>IF(B16="","",VLOOKUP($A16,'Master Entrant List'!$A$1:$E$106,3,FALSE))</f>
        <v>Chris Sciretta</v>
      </c>
      <c r="D16" s="270" t="str">
        <f>IF(C16="","",VLOOKUP($A16,'Master Entrant List'!$A$1:$E$106,4,FALSE))</f>
        <v>Subaru WRX</v>
      </c>
      <c r="E16" s="270" t="str">
        <f>IF(D16="","",VLOOKUP($A16,'Master Entrant List'!$A$1:$E$106,5,FALSE))</f>
        <v>9B 4WD</v>
      </c>
      <c r="F16" s="271" t="str">
        <f>IF(E16="","",VLOOKUP(E16,Classes!$A$1:$C$20,3,FALSE))</f>
        <v>Modern 4WD</v>
      </c>
      <c r="G16" s="92"/>
    </row>
    <row r="17" spans="1:15" customFormat="1" ht="16.5" x14ac:dyDescent="0.3">
      <c r="A17" s="269">
        <v>76</v>
      </c>
      <c r="B17" s="270" t="str">
        <f>IF(A17="","",VLOOKUP($A17,'Master Entrant List'!$A$1:$E$106,2,FALSE))</f>
        <v>Keith  Morling</v>
      </c>
      <c r="C17" s="270" t="str">
        <f>IF(B17="","",VLOOKUP($A17,'Master Entrant List'!$A$1:$E$106,3,FALSE))</f>
        <v>Alex Morling</v>
      </c>
      <c r="D17" s="270" t="str">
        <f>IF(C17="","",VLOOKUP($A17,'Master Entrant List'!$A$1:$E$106,4,FALSE))</f>
        <v>Ford Escort</v>
      </c>
      <c r="E17" s="270" t="str">
        <f>IF(D17="","",VLOOKUP($A17,'Master Entrant List'!$A$1:$E$106,5,FALSE))</f>
        <v>2A</v>
      </c>
      <c r="F17" s="271" t="str">
        <f>IF(E17="","",VLOOKUP(E17,Classes!$A$1:$C$20,3,FALSE))</f>
        <v>Classic</v>
      </c>
      <c r="G17" s="92"/>
    </row>
    <row r="18" spans="1:15" customFormat="1" ht="16.5" x14ac:dyDescent="0.3">
      <c r="A18" s="269">
        <v>77</v>
      </c>
      <c r="B18" s="270" t="str">
        <f>IF(A18="","",VLOOKUP($A18,'Master Entrant List'!$A$1:$E$106,2,FALSE))</f>
        <v>Steve Spada</v>
      </c>
      <c r="C18" s="270" t="str">
        <f>IF(B18="","",VLOOKUP($A18,'Master Entrant List'!$A$1:$E$106,3,FALSE))</f>
        <v>Christina Condon</v>
      </c>
      <c r="D18" s="270" t="str">
        <f>IF(C18="","",VLOOKUP($A18,'Master Entrant List'!$A$1:$E$106,4,FALSE))</f>
        <v>Mitsubishi Evo VI</v>
      </c>
      <c r="E18" s="270" t="str">
        <f>IF(D18="","",VLOOKUP($A18,'Master Entrant List'!$A$1:$E$106,5,FALSE))</f>
        <v>9B 4WD</v>
      </c>
      <c r="F18" s="271" t="str">
        <f>IF(E18="","",VLOOKUP(E18,Classes!$A$1:$C$20,3,FALSE))</f>
        <v>Modern 4WD</v>
      </c>
      <c r="G18" s="92"/>
      <c r="K18" s="352" t="s">
        <v>283</v>
      </c>
      <c r="L18" s="352"/>
      <c r="M18" s="352"/>
      <c r="N18" s="352"/>
      <c r="O18" s="352"/>
    </row>
    <row r="19" spans="1:15" customFormat="1" ht="16.5" x14ac:dyDescent="0.3">
      <c r="A19" s="269">
        <v>80</v>
      </c>
      <c r="B19" s="270" t="str">
        <f>IF(A19="","",VLOOKUP($A19,'Master Entrant List'!$A$1:$E$106,2,FALSE))</f>
        <v>Brent Coleman</v>
      </c>
      <c r="C19" s="270" t="str">
        <f>IF(B19="","",VLOOKUP($A19,'Master Entrant List'!$A$1:$E$106,3,FALSE))</f>
        <v>Garry  Coleman</v>
      </c>
      <c r="D19" s="270" t="str">
        <f>IF(C19="","",VLOOKUP($A19,'Master Entrant List'!$A$1:$E$106,4,FALSE))</f>
        <v>Subaru WRX</v>
      </c>
      <c r="E19" s="270" t="str">
        <f>IF(D19="","",VLOOKUP($A19,'Master Entrant List'!$A$1:$E$106,5,FALSE))</f>
        <v>11B 4WD</v>
      </c>
      <c r="F19" s="271" t="str">
        <f>IF(E19="","",VLOOKUP(E19,Classes!$A$1:$C$20,3,FALSE))</f>
        <v>Showroom 4WD</v>
      </c>
      <c r="G19" s="92"/>
      <c r="K19" s="18" t="s">
        <v>62</v>
      </c>
      <c r="L19" s="20" t="s">
        <v>0</v>
      </c>
      <c r="M19" s="20" t="s">
        <v>63</v>
      </c>
      <c r="N19" s="184" t="s">
        <v>233</v>
      </c>
      <c r="O19" s="175" t="s">
        <v>19</v>
      </c>
    </row>
    <row r="20" spans="1:15" customFormat="1" ht="16.5" x14ac:dyDescent="0.3">
      <c r="A20" s="269">
        <v>98</v>
      </c>
      <c r="B20" s="270" t="str">
        <f>IF(A20="","",VLOOKUP($A20,'Master Entrant List'!$A$1:$E$106,2,FALSE))</f>
        <v>Ryan  Gardner</v>
      </c>
      <c r="C20" s="270" t="str">
        <f>IF(B20="","",VLOOKUP($A20,'Master Entrant List'!$A$1:$E$106,3,FALSE))</f>
        <v>Jo  McKenzie</v>
      </c>
      <c r="D20" s="270" t="str">
        <f>IF(C20="","",VLOOKUP($A20,'Master Entrant List'!$A$1:$E$106,4,FALSE))</f>
        <v>BMW m3</v>
      </c>
      <c r="E20" s="270" t="str">
        <f>IF(D20="","",VLOOKUP($A20,'Master Entrant List'!$A$1:$E$106,5,FALSE))</f>
        <v>9B 2WD</v>
      </c>
      <c r="F20" s="271" t="str">
        <f>IF(E20="","",VLOOKUP(E20,Classes!$A$1:$C$20,3,FALSE))</f>
        <v>Modern 2WD</v>
      </c>
      <c r="G20" s="92"/>
      <c r="K20" s="61"/>
      <c r="L20" s="196" t="str">
        <f>IF(K20="","",VLOOKUP($K20,'Master Entrant List'!$A$1:$E$106,2,FALSE))</f>
        <v/>
      </c>
      <c r="M20" s="196" t="str">
        <f>IF(L20="","",VLOOKUP($K20,'Master Entrant List'!$A$1:$E$106,3,FALSE))</f>
        <v/>
      </c>
      <c r="N20" s="196" t="str">
        <f>IF(M20="","",VLOOKUP($K20,'Master Entrant List'!$A$1:$E$106,4,FALSE))</f>
        <v/>
      </c>
      <c r="O20" s="63" t="s">
        <v>32</v>
      </c>
    </row>
    <row r="21" spans="1:15" customFormat="1" ht="16.5" x14ac:dyDescent="0.3">
      <c r="A21" s="269">
        <v>408</v>
      </c>
      <c r="B21" s="270" t="str">
        <f>IF(A21="","",VLOOKUP($A21,'Master Entrant List'!$A$1:$E$106,2,FALSE))</f>
        <v>Wayne  Pfingst</v>
      </c>
      <c r="C21" s="270" t="str">
        <f>IF(B21="","",VLOOKUP($A21,'Master Entrant List'!$A$1:$E$106,3,FALSE))</f>
        <v>Dirk Witteveen</v>
      </c>
      <c r="D21" s="270" t="str">
        <f>IF(C21="","",VLOOKUP($A21,'Master Entrant List'!$A$1:$E$106,4,FALSE))</f>
        <v>Torana</v>
      </c>
      <c r="E21" s="270" t="str">
        <f>IF(D21="","",VLOOKUP($A21,'Master Entrant List'!$A$1:$E$106,5,FALSE))</f>
        <v>1B</v>
      </c>
      <c r="F21" s="271" t="str">
        <f>IF(E21="","",VLOOKUP(E21,Classes!$A$1:$C$20,3,FALSE))</f>
        <v>Classic</v>
      </c>
      <c r="G21" s="92"/>
      <c r="K21" s="61"/>
      <c r="L21" s="196" t="str">
        <f>IF(K21="","",VLOOKUP($K21,'Master Entrant List'!$A$1:$E$106,2,FALSE))</f>
        <v/>
      </c>
      <c r="M21" s="196" t="str">
        <f>IF(L21="","",VLOOKUP($K21,'Master Entrant List'!$A$1:$E$106,3,FALSE))</f>
        <v/>
      </c>
      <c r="N21" s="196" t="str">
        <f>IF(M21="","",VLOOKUP($K21,'Master Entrant List'!$A$1:$E$106,4,FALSE))</f>
        <v/>
      </c>
      <c r="O21" s="63" t="s">
        <v>32</v>
      </c>
    </row>
    <row r="22" spans="1:15" customFormat="1" ht="16.5" x14ac:dyDescent="0.3">
      <c r="A22" s="269">
        <v>421</v>
      </c>
      <c r="B22" s="270" t="str">
        <f>IF(A22="","",VLOOKUP($A22,'Master Entrant List'!$A$1:$E$106,2,FALSE))</f>
        <v>Robin Lowe</v>
      </c>
      <c r="C22" s="270" t="str">
        <f>IF(B22="","",VLOOKUP($A22,'Master Entrant List'!$A$1:$E$106,3,FALSE))</f>
        <v>Peter  Lowe</v>
      </c>
      <c r="D22" s="270" t="str">
        <f>IF(C22="","",VLOOKUP($A22,'Master Entrant List'!$A$1:$E$106,4,FALSE))</f>
        <v>Datsun 240z</v>
      </c>
      <c r="E22" s="270" t="str">
        <f>IF(D22="","",VLOOKUP($A22,'Master Entrant List'!$A$1:$E$106,5,FALSE))</f>
        <v>1A</v>
      </c>
      <c r="F22" s="271" t="str">
        <f>IF(E22="","",VLOOKUP(E22,Classes!$A$1:$C$20,3,FALSE))</f>
        <v>Classic</v>
      </c>
      <c r="G22" s="92"/>
      <c r="K22" s="61"/>
      <c r="L22" s="196" t="str">
        <f>IF(K22="","",VLOOKUP($K22,'Master Entrant List'!$A$1:$E$106,2,FALSE))</f>
        <v/>
      </c>
      <c r="M22" s="196" t="str">
        <f>IF(L22="","",VLOOKUP($K22,'Master Entrant List'!$A$1:$E$106,3,FALSE))</f>
        <v/>
      </c>
      <c r="N22" s="196" t="str">
        <f>IF(M22="","",VLOOKUP($K22,'Master Entrant List'!$A$1:$E$106,4,FALSE))</f>
        <v/>
      </c>
      <c r="O22" s="63" t="s">
        <v>32</v>
      </c>
    </row>
    <row r="23" spans="1:15" customFormat="1" ht="16.5" x14ac:dyDescent="0.3">
      <c r="A23" s="269">
        <v>616</v>
      </c>
      <c r="B23" s="270" t="str">
        <f>IF(A23="","",VLOOKUP($A23,'Master Entrant List'!$A$1:$E$106,2,FALSE))</f>
        <v>Adam Kaplan</v>
      </c>
      <c r="C23" s="270" t="str">
        <f>IF(B23="","",VLOOKUP($A23,'Master Entrant List'!$A$1:$E$106,3,FALSE))</f>
        <v>Mary Hughes</v>
      </c>
      <c r="D23" s="270" t="str">
        <f>IF(C23="","",VLOOKUP($A23,'Master Entrant List'!$A$1:$E$106,4,FALSE))</f>
        <v>BMW M3 CSL</v>
      </c>
      <c r="E23" s="270" t="str">
        <f>IF(D23="","",VLOOKUP($A23,'Master Entrant List'!$A$1:$E$106,5,FALSE))</f>
        <v>10A 2WD</v>
      </c>
      <c r="F23" s="271" t="str">
        <f>IF(E23="","",VLOOKUP(E23,Classes!$A$1:$C$20,3,FALSE))</f>
        <v>Modern 2WD</v>
      </c>
      <c r="G23" s="92"/>
      <c r="K23" s="61"/>
      <c r="L23" s="196" t="str">
        <f>IF(K23="","",VLOOKUP($K23,'Master Entrant List'!$A$1:$E$106,2,FALSE))</f>
        <v/>
      </c>
      <c r="M23" s="196" t="str">
        <f>IF(L23="","",VLOOKUP($K23,'Master Entrant List'!$A$1:$E$106,3,FALSE))</f>
        <v/>
      </c>
      <c r="N23" s="196" t="str">
        <f>IF(M23="","",VLOOKUP($K23,'Master Entrant List'!$A$1:$E$106,4,FALSE))</f>
        <v/>
      </c>
      <c r="O23" s="63"/>
    </row>
    <row r="24" spans="1:15" customFormat="1" ht="16.5" x14ac:dyDescent="0.3">
      <c r="A24" s="269">
        <v>747</v>
      </c>
      <c r="B24" s="270" t="str">
        <f>IF(A24="","",VLOOKUP($A24,'Master Entrant List'!$A$1:$E$106,2,FALSE))</f>
        <v>Laurie  Burton</v>
      </c>
      <c r="C24" s="270" t="str">
        <f>IF(B24="","",VLOOKUP($A24,'Master Entrant List'!$A$1:$E$106,3,FALSE))</f>
        <v>Russell Hannah</v>
      </c>
      <c r="D24" s="270" t="str">
        <f>IF(C24="","",VLOOKUP($A24,'Master Entrant List'!$A$1:$E$106,4,FALSE))</f>
        <v>Datsun 240z</v>
      </c>
      <c r="E24" s="270" t="str">
        <f>IF(D24="","",VLOOKUP($A24,'Master Entrant List'!$A$1:$E$106,5,FALSE))</f>
        <v>2B</v>
      </c>
      <c r="F24" s="271" t="str">
        <f>IF(E24="","",VLOOKUP(E24,Classes!$A$1:$C$20,3,FALSE))</f>
        <v>Classic</v>
      </c>
      <c r="G24" s="92"/>
      <c r="K24" s="61"/>
      <c r="L24" s="196" t="str">
        <f>IF(K24="","",VLOOKUP($K24,'Master Entrant List'!$A$1:$E$106,2,FALSE))</f>
        <v/>
      </c>
      <c r="M24" s="196" t="str">
        <f>IF(L24="","",VLOOKUP($K24,'Master Entrant List'!$A$1:$E$106,3,FALSE))</f>
        <v/>
      </c>
      <c r="N24" s="196" t="str">
        <f>IF(M24="","",VLOOKUP($K24,'Master Entrant List'!$A$1:$E$106,4,FALSE))</f>
        <v/>
      </c>
      <c r="O24" s="63"/>
    </row>
    <row r="25" spans="1:15" customFormat="1" ht="16.5" x14ac:dyDescent="0.3">
      <c r="A25" s="269">
        <v>786</v>
      </c>
      <c r="B25" s="270" t="str">
        <f>IF(A25="","",VLOOKUP($A25,'Master Entrant List'!$A$1:$E$106,2,FALSE))</f>
        <v>Brian Canny</v>
      </c>
      <c r="C25" s="270" t="str">
        <f>IF(B25="","",VLOOKUP($A25,'Master Entrant List'!$A$1:$E$106,3,FALSE))</f>
        <v>Tim Sheppherd</v>
      </c>
      <c r="D25" s="270" t="str">
        <f>IF(C25="","",VLOOKUP($A25,'Master Entrant List'!$A$1:$E$106,4,FALSE))</f>
        <v>1989 Porsche 944</v>
      </c>
      <c r="E25" s="270" t="str">
        <f>IF(D25="","",VLOOKUP($A25,'Master Entrant List'!$A$1:$E$106,5,FALSE))</f>
        <v>2B</v>
      </c>
      <c r="F25" s="271" t="str">
        <f>IF(E25="","",VLOOKUP(E25,Classes!$A$1:$C$20,3,FALSE))</f>
        <v>Classic</v>
      </c>
      <c r="G25" s="92"/>
      <c r="K25" s="61"/>
      <c r="L25" s="196" t="str">
        <f>IF(K25="","",VLOOKUP($K25,'Master Entrant List'!$A$1:$E$106,2,FALSE))</f>
        <v/>
      </c>
      <c r="M25" s="196" t="str">
        <f>IF(L25="","",VLOOKUP($K25,'Master Entrant List'!$A$1:$E$106,3,FALSE))</f>
        <v/>
      </c>
      <c r="N25" s="196" t="str">
        <f>IF(M25="","",VLOOKUP($K25,'Master Entrant List'!$A$1:$E$106,4,FALSE))</f>
        <v/>
      </c>
      <c r="O25" s="63"/>
    </row>
    <row r="26" spans="1:15" customFormat="1" ht="16.5" x14ac:dyDescent="0.3">
      <c r="A26" s="269">
        <v>888</v>
      </c>
      <c r="B26" s="270" t="str">
        <f>IF(A26="","",VLOOKUP($A26,'Master Entrant List'!$A$1:$E$106,2,FALSE))</f>
        <v>Robert Kilsby</v>
      </c>
      <c r="C26" s="270" t="str">
        <f>IF(B26="","",VLOOKUP($A26,'Master Entrant List'!$A$1:$E$106,3,FALSE))</f>
        <v>Dennis Neagle</v>
      </c>
      <c r="D26" s="270" t="str">
        <f>IF(C26="","",VLOOKUP($A26,'Master Entrant List'!$A$1:$E$106,4,FALSE))</f>
        <v>Alfa Romeo GTA 147</v>
      </c>
      <c r="E26" s="270" t="str">
        <f>IF(D26="","",VLOOKUP($A26,'Master Entrant List'!$A$1:$E$106,5,FALSE))</f>
        <v>9B 2WD</v>
      </c>
      <c r="F26" s="271" t="str">
        <f>IF(E26="","",VLOOKUP(E26,Classes!$A$1:$C$20,3,FALSE))</f>
        <v>Modern 2WD</v>
      </c>
      <c r="G26" s="92"/>
      <c r="K26" s="61"/>
      <c r="L26" s="196" t="str">
        <f>IF(K26="","",VLOOKUP($K26,'Master Entrant List'!$A$1:$E$106,2,FALSE))</f>
        <v/>
      </c>
      <c r="M26" s="196" t="str">
        <f>IF(L26="","",VLOOKUP($K26,'Master Entrant List'!$A$1:$E$106,3,FALSE))</f>
        <v/>
      </c>
      <c r="N26" s="196" t="str">
        <f>IF(M26="","",VLOOKUP($K26,'Master Entrant List'!$A$1:$E$106,4,FALSE))</f>
        <v/>
      </c>
      <c r="O26" s="63"/>
    </row>
    <row r="27" spans="1:15" customFormat="1" ht="16.5" x14ac:dyDescent="0.3">
      <c r="A27" s="269">
        <v>911</v>
      </c>
      <c r="B27" s="270" t="str">
        <f>IF(A27="","",VLOOKUP($A27,'Master Entrant List'!$A$1:$E$106,2,FALSE))</f>
        <v>Mark Clair</v>
      </c>
      <c r="C27" s="270" t="str">
        <f>IF(B27="","",VLOOKUP($A27,'Master Entrant List'!$A$1:$E$106,3,FALSE))</f>
        <v>Stuart Greaves</v>
      </c>
      <c r="D27" s="270" t="str">
        <f>IF(C27="","",VLOOKUP($A27,'Master Entrant List'!$A$1:$E$106,4,FALSE))</f>
        <v>1974 Porsche 911</v>
      </c>
      <c r="E27" s="270" t="str">
        <f>IF(D27="","",VLOOKUP($A27,'Master Entrant List'!$A$1:$E$106,5,FALSE))</f>
        <v>2B</v>
      </c>
      <c r="F27" s="271" t="str">
        <f>IF(E27="","",VLOOKUP(E27,Classes!$A$1:$C$20,3,FALSE))</f>
        <v>Classic</v>
      </c>
      <c r="G27" s="92"/>
      <c r="K27" s="61"/>
      <c r="L27" s="196" t="str">
        <f>IF(K27="","",VLOOKUP($K27,'Master Entrant List'!$A$1:$E$106,2,FALSE))</f>
        <v/>
      </c>
      <c r="M27" s="196" t="str">
        <f>IF(L27="","",VLOOKUP($K27,'Master Entrant List'!$A$1:$E$106,3,FALSE))</f>
        <v/>
      </c>
      <c r="N27" s="196" t="str">
        <f>IF(M27="","",VLOOKUP($K27,'Master Entrant List'!$A$1:$E$106,4,FALSE))</f>
        <v/>
      </c>
      <c r="O27" s="63"/>
    </row>
    <row r="28" spans="1:15" customFormat="1" ht="16.5" x14ac:dyDescent="0.3">
      <c r="A28" s="269">
        <v>920</v>
      </c>
      <c r="B28" s="270" t="str">
        <f>IF(A28="","",VLOOKUP($A28,'Master Entrant List'!$A$1:$E$106,2,FALSE))</f>
        <v>John Ireland</v>
      </c>
      <c r="C28" s="270" t="str">
        <f>IF(B28="","",VLOOKUP($A28,'Master Entrant List'!$A$1:$E$106,3,FALSE))</f>
        <v>Jannette Binns</v>
      </c>
      <c r="D28" s="270" t="str">
        <f>IF(C28="","",VLOOKUP($A28,'Master Entrant List'!$A$1:$E$106,4,FALSE))</f>
        <v xml:space="preserve">Porsche </v>
      </c>
      <c r="E28" s="270" t="str">
        <f>IF(D28="","",VLOOKUP($A28,'Master Entrant List'!$A$1:$E$106,5,FALSE))</f>
        <v>9B 2WD</v>
      </c>
      <c r="F28" s="271" t="str">
        <f>IF(E28="","",VLOOKUP(E28,Classes!$A$1:$C$20,3,FALSE))</f>
        <v>Modern 2WD</v>
      </c>
      <c r="G28" s="92"/>
      <c r="K28" s="61"/>
      <c r="L28" s="196" t="str">
        <f>IF(K28="","",VLOOKUP($K28,'Master Entrant List'!$A$1:$E$106,2,FALSE))</f>
        <v/>
      </c>
      <c r="M28" s="196" t="str">
        <f>IF(L28="","",VLOOKUP($K28,'Master Entrant List'!$A$1:$E$106,3,FALSE))</f>
        <v/>
      </c>
      <c r="N28" s="196" t="str">
        <f>IF(M28="","",VLOOKUP($K28,'Master Entrant List'!$A$1:$E$106,4,FALSE))</f>
        <v/>
      </c>
      <c r="O28" s="63"/>
    </row>
    <row r="29" spans="1:15" customFormat="1" ht="16.5" x14ac:dyDescent="0.3">
      <c r="A29" s="269">
        <v>922</v>
      </c>
      <c r="B29" s="270" t="str">
        <f>IF(A29="","",VLOOKUP($A29,'Master Entrant List'!$A$1:$E$106,2,FALSE))</f>
        <v>Adam Spence</v>
      </c>
      <c r="C29" s="270" t="str">
        <f>IF(B29="","",VLOOKUP($A29,'Master Entrant List'!$A$1:$E$106,3,FALSE))</f>
        <v>Lee Challoner-Miles</v>
      </c>
      <c r="D29" s="270" t="str">
        <f>IF(C29="","",VLOOKUP($A29,'Master Entrant List'!$A$1:$E$106,4,FALSE))</f>
        <v>Nissan GTR</v>
      </c>
      <c r="E29" s="270" t="str">
        <f>IF(D29="","",VLOOKUP($A29,'Master Entrant List'!$A$1:$E$106,5,FALSE))</f>
        <v>10B 4WD</v>
      </c>
      <c r="F29" s="271" t="str">
        <f>IF(E29="","",VLOOKUP(E29,Classes!$A$1:$C$20,3,FALSE))</f>
        <v>Modern 4WD</v>
      </c>
      <c r="G29" s="92"/>
      <c r="K29" s="61"/>
      <c r="L29" s="196" t="str">
        <f>IF(K29="","",VLOOKUP($K29,'Master Entrant List'!$A$1:$E$106,2,FALSE))</f>
        <v/>
      </c>
      <c r="M29" s="196" t="str">
        <f>IF(L29="","",VLOOKUP($K29,'Master Entrant List'!$A$1:$E$106,3,FALSE))</f>
        <v/>
      </c>
      <c r="N29" s="196" t="str">
        <f>IF(M29="","",VLOOKUP($K29,'Master Entrant List'!$A$1:$E$106,4,FALSE))</f>
        <v/>
      </c>
      <c r="O29" s="63"/>
    </row>
    <row r="30" spans="1:15" customFormat="1" ht="16.5" x14ac:dyDescent="0.3">
      <c r="A30" s="269">
        <v>940</v>
      </c>
      <c r="B30" s="270" t="str">
        <f>IF(A30="","",VLOOKUP($A30,'Master Entrant List'!$A$1:$E$106,2,FALSE))</f>
        <v>Richard Perini</v>
      </c>
      <c r="C30" s="270" t="str">
        <f>IF(B30="","",VLOOKUP($A30,'Master Entrant List'!$A$1:$E$106,3,FALSE))</f>
        <v>Chris Perini</v>
      </c>
      <c r="D30" s="270" t="str">
        <f>IF(C30="","",VLOOKUP($A30,'Master Entrant List'!$A$1:$E$106,4,FALSE))</f>
        <v>Mercedes A45</v>
      </c>
      <c r="E30" s="270" t="str">
        <f>IF(D30="","",VLOOKUP($A30,'Master Entrant List'!$A$1:$E$106,5,FALSE))</f>
        <v>11B 4WD</v>
      </c>
      <c r="F30" s="271" t="str">
        <f>IF(E30="","",VLOOKUP(E30,Classes!$A$1:$C$20,3,FALSE))</f>
        <v>Showroom 4WD</v>
      </c>
      <c r="G30" s="92"/>
      <c r="K30" s="61"/>
      <c r="L30" s="196" t="str">
        <f>IF(K30="","",VLOOKUP($K30,'Master Entrant List'!$A$1:$E$106,2,FALSE))</f>
        <v/>
      </c>
      <c r="M30" s="196" t="str">
        <f>IF(L30="","",VLOOKUP($K30,'Master Entrant List'!$A$1:$E$106,3,FALSE))</f>
        <v/>
      </c>
      <c r="N30" s="196" t="str">
        <f>IF(M30="","",VLOOKUP($K30,'Master Entrant List'!$A$1:$E$106,4,FALSE))</f>
        <v/>
      </c>
    </row>
    <row r="31" spans="1:15" customFormat="1" ht="16.5" x14ac:dyDescent="0.3">
      <c r="A31" s="269">
        <v>950</v>
      </c>
      <c r="B31" s="270" t="str">
        <f>IF(A31="","",VLOOKUP($A31,'Master Entrant List'!$A$1:$E$106,2,FALSE))</f>
        <v>Greg  Burrowes</v>
      </c>
      <c r="C31" s="270" t="str">
        <f>IF(B31="","",VLOOKUP($A31,'Master Entrant List'!$A$1:$E$106,3,FALSE))</f>
        <v>Rhonda Burrowes</v>
      </c>
      <c r="D31" s="270" t="str">
        <f>IF(C31="","",VLOOKUP($A31,'Master Entrant List'!$A$1:$E$106,4,FALSE))</f>
        <v>Mitsubishi Evo X RS</v>
      </c>
      <c r="E31" s="270" t="str">
        <f>IF(D31="","",VLOOKUP($A31,'Master Entrant List'!$A$1:$E$106,5,FALSE))</f>
        <v>11B 4WD</v>
      </c>
      <c r="F31" s="271" t="str">
        <f>IF(E31="","",VLOOKUP(E31,Classes!$A$1:$C$20,3,FALSE))</f>
        <v>Showroom 4WD</v>
      </c>
      <c r="G31" s="92"/>
      <c r="K31" s="61"/>
      <c r="L31" s="196" t="str">
        <f>IF(K31="","",VLOOKUP($K31,'Master Entrant List'!$A$1:$E$106,2,FALSE))</f>
        <v/>
      </c>
      <c r="M31" s="196" t="str">
        <f>IF(L31="","",VLOOKUP($K31,'Master Entrant List'!$A$1:$E$106,3,FALSE))</f>
        <v/>
      </c>
      <c r="N31" s="196" t="str">
        <f>IF(M31="","",VLOOKUP($K31,'Master Entrant List'!$A$1:$E$106,4,FALSE))</f>
        <v/>
      </c>
    </row>
    <row r="32" spans="1:15" customFormat="1" ht="16.5" x14ac:dyDescent="0.3">
      <c r="A32" s="269">
        <v>962</v>
      </c>
      <c r="B32" s="270" t="str">
        <f>IF(A32="","",VLOOKUP($A32,'Master Entrant List'!$A$1:$E$106,2,FALSE))</f>
        <v>Angus Kennard</v>
      </c>
      <c r="C32" s="270" t="str">
        <f>IF(B32="","",VLOOKUP($A32,'Master Entrant List'!$A$1:$E$106,3,FALSE))</f>
        <v>Ian Wheeler</v>
      </c>
      <c r="D32" s="270" t="str">
        <f>IF(C32="","",VLOOKUP($A32,'Master Entrant List'!$A$1:$E$106,4,FALSE))</f>
        <v>Nissan GTR</v>
      </c>
      <c r="E32" s="270" t="str">
        <f>IF(D32="","",VLOOKUP($A32,'Master Entrant List'!$A$1:$E$106,5,FALSE))</f>
        <v>10B 4WD</v>
      </c>
      <c r="F32" s="271" t="str">
        <f>IF(E32="","",VLOOKUP(E32,Classes!$A$1:$C$20,3,FALSE))</f>
        <v>Modern 4WD</v>
      </c>
      <c r="G32" s="92"/>
      <c r="K32" s="61"/>
      <c r="L32" s="196" t="str">
        <f>IF(K32="","",VLOOKUP($K32,'Master Entrant List'!$A$1:$E$106,2,FALSE))</f>
        <v/>
      </c>
      <c r="M32" s="196" t="str">
        <f>IF(L32="","",VLOOKUP($K32,'Master Entrant List'!$A$1:$E$106,3,FALSE))</f>
        <v/>
      </c>
      <c r="N32" s="196" t="str">
        <f>IF(M32="","",VLOOKUP($K32,'Master Entrant List'!$A$1:$E$106,4,FALSE))</f>
        <v/>
      </c>
    </row>
    <row r="33" spans="1:14" customFormat="1" ht="16.5" x14ac:dyDescent="0.3">
      <c r="A33" s="269">
        <v>981</v>
      </c>
      <c r="B33" s="270" t="str">
        <f>IF(A33="","",VLOOKUP($A33,'Master Entrant List'!$A$1:$E$106,2,FALSE))</f>
        <v>Tim Hendy</v>
      </c>
      <c r="C33" s="270" t="str">
        <f>IF(B33="","",VLOOKUP($A33,'Master Entrant List'!$A$1:$E$106,3,FALSE))</f>
        <v>Julie Winton Monet</v>
      </c>
      <c r="D33" s="270" t="str">
        <f>IF(C33="","",VLOOKUP($A33,'Master Entrant List'!$A$1:$E$106,4,FALSE))</f>
        <v>Porsche</v>
      </c>
      <c r="E33" s="270" t="str">
        <f>IF(D33="","",VLOOKUP($A33,'Master Entrant List'!$A$1:$E$106,5,FALSE))</f>
        <v>9B 4WD</v>
      </c>
      <c r="F33" s="271" t="str">
        <f>IF(E33="","",VLOOKUP(E33,Classes!$A$1:$C$20,3,FALSE))</f>
        <v>Modern 4WD</v>
      </c>
      <c r="G33" s="92"/>
      <c r="K33" s="61"/>
      <c r="L33" s="196" t="str">
        <f>IF(K33="","",VLOOKUP($K33,'Master Entrant List'!$A$1:$E$106,2,FALSE))</f>
        <v/>
      </c>
      <c r="M33" s="196" t="str">
        <f>IF(L33="","",VLOOKUP($K33,'Master Entrant List'!$A$1:$E$106,3,FALSE))</f>
        <v/>
      </c>
      <c r="N33" s="196" t="str">
        <f>IF(M33="","",VLOOKUP($K33,'Master Entrant List'!$A$1:$E$106,4,FALSE))</f>
        <v/>
      </c>
    </row>
    <row r="34" spans="1:14" customFormat="1" ht="16.5" x14ac:dyDescent="0.3">
      <c r="A34" s="269">
        <v>991</v>
      </c>
      <c r="B34" s="270" t="str">
        <f>IF(A34="","",VLOOKUP($A34,'Master Entrant List'!$A$1:$E$106,2,FALSE))</f>
        <v>Allan  Hines</v>
      </c>
      <c r="C34" s="270" t="str">
        <f>IF(B34="","",VLOOKUP($A34,'Master Entrant List'!$A$1:$E$106,3,FALSE))</f>
        <v>Kerry Hines</v>
      </c>
      <c r="D34" s="270" t="str">
        <f>IF(C34="","",VLOOKUP($A34,'Master Entrant List'!$A$1:$E$106,4,FALSE))</f>
        <v>Mitsubishi Evo X</v>
      </c>
      <c r="E34" s="270" t="str">
        <f>IF(D34="","",VLOOKUP($A34,'Master Entrant List'!$A$1:$E$106,5,FALSE))</f>
        <v>11B 4WD</v>
      </c>
      <c r="F34" s="271" t="str">
        <f>IF(E34="","",VLOOKUP(E34,Classes!$A$1:$C$20,3,FALSE))</f>
        <v>Showroom 4WD</v>
      </c>
      <c r="G34" s="92"/>
      <c r="K34" s="61"/>
      <c r="L34" s="196" t="str">
        <f>IF(K34="","",VLOOKUP($K34,'Master Entrant List'!$A$1:$E$106,2,FALSE))</f>
        <v/>
      </c>
      <c r="M34" s="196" t="str">
        <f>IF(L34="","",VLOOKUP($K34,'Master Entrant List'!$A$1:$E$106,3,FALSE))</f>
        <v/>
      </c>
      <c r="N34" s="196" t="str">
        <f>IF(M34="","",VLOOKUP($K34,'Master Entrant List'!$A$1:$E$106,4,FALSE))</f>
        <v/>
      </c>
    </row>
    <row r="35" spans="1:14" customFormat="1" ht="16.5" x14ac:dyDescent="0.25">
      <c r="A35" s="61"/>
      <c r="B35" s="270" t="str">
        <f>IF(A35="","",VLOOKUP($A35,'Master Entrant List'!$A$1:$E$106,2,FALSE))</f>
        <v/>
      </c>
      <c r="C35" s="270" t="str">
        <f>IF(B35="","",VLOOKUP($A35,'Master Entrant List'!$A$1:$E$106,3,FALSE))</f>
        <v/>
      </c>
      <c r="D35" s="270" t="str">
        <f>IF(C35="","",VLOOKUP($A35,'Master Entrant List'!$A$1:$E$106,4,FALSE))</f>
        <v/>
      </c>
      <c r="E35" s="270" t="str">
        <f>IF(D35="","",VLOOKUP($A35,'Master Entrant List'!$A$1:$E$106,5,FALSE))</f>
        <v/>
      </c>
      <c r="F35" s="271" t="str">
        <f>IF(E35="","",VLOOKUP(E35,Classes!$A$1:$C$20,3,FALSE))</f>
        <v/>
      </c>
      <c r="G35" s="92"/>
      <c r="K35" s="61"/>
      <c r="L35" s="196" t="str">
        <f>IF(K35="","",VLOOKUP($K35,'Master Entrant List'!$A$1:$E$106,2,FALSE))</f>
        <v/>
      </c>
      <c r="M35" s="196" t="str">
        <f>IF(L35="","",VLOOKUP($K35,'Master Entrant List'!$A$1:$E$106,3,FALSE))</f>
        <v/>
      </c>
      <c r="N35" s="196" t="str">
        <f>IF(M35="","",VLOOKUP($K35,'Master Entrant List'!$A$1:$E$106,4,FALSE))</f>
        <v/>
      </c>
    </row>
    <row r="36" spans="1:14" customFormat="1" ht="16.5" x14ac:dyDescent="0.25">
      <c r="A36" s="61"/>
      <c r="B36" s="270" t="str">
        <f>IF(A36="","",VLOOKUP($A36,'Master Entrant List'!$A$1:$E$106,2,FALSE))</f>
        <v/>
      </c>
      <c r="C36" s="270" t="str">
        <f>IF(B36="","",VLOOKUP($A36,'Master Entrant List'!$A$1:$E$106,3,FALSE))</f>
        <v/>
      </c>
      <c r="D36" s="270" t="str">
        <f>IF(C36="","",VLOOKUP($A36,'Master Entrant List'!$A$1:$E$106,4,FALSE))</f>
        <v/>
      </c>
      <c r="E36" s="270" t="str">
        <f>IF(D36="","",VLOOKUP($A36,'Master Entrant List'!$A$1:$E$106,5,FALSE))</f>
        <v/>
      </c>
      <c r="F36" s="271" t="str">
        <f>IF(E36="","",VLOOKUP(E36,Classes!$A$1:$C$20,3,FALSE))</f>
        <v/>
      </c>
      <c r="G36" s="92"/>
      <c r="K36" s="61"/>
      <c r="L36" s="196" t="str">
        <f>IF(K36="","",VLOOKUP($K36,'Master Entrant List'!$A$1:$E$106,2,FALSE))</f>
        <v/>
      </c>
      <c r="M36" s="196" t="str">
        <f>IF(L36="","",VLOOKUP($K36,'Master Entrant List'!$A$1:$E$106,3,FALSE))</f>
        <v/>
      </c>
      <c r="N36" s="196" t="str">
        <f>IF(M36="","",VLOOKUP($K36,'Master Entrant List'!$A$1:$E$106,4,FALSE))</f>
        <v/>
      </c>
    </row>
    <row r="37" spans="1:14" customFormat="1" x14ac:dyDescent="0.25">
      <c r="A37" s="61"/>
      <c r="B37" s="196" t="str">
        <f>IF(A37="","",VLOOKUP($A37,'Master Entrant List'!$A$1:$E$106,2,FALSE))</f>
        <v/>
      </c>
      <c r="C37" s="196" t="str">
        <f>IF(B37="","",VLOOKUP($A37,'Master Entrant List'!$A$1:$E$106,3,FALSE))</f>
        <v/>
      </c>
      <c r="D37" s="196" t="str">
        <f>IF(C37="","",VLOOKUP($A37,'Master Entrant List'!$A$1:$E$106,4,FALSE))</f>
        <v/>
      </c>
      <c r="E37" s="196" t="str">
        <f>IF(D37="","",VLOOKUP($A37,'Master Entrant List'!$A$1:$E$106,5,FALSE))</f>
        <v/>
      </c>
      <c r="F37" s="197" t="str">
        <f>IF(E37="","",VLOOKUP(E37,Classes!$A$1:$C$20,3,FALSE))</f>
        <v/>
      </c>
      <c r="G37" s="92"/>
      <c r="K37" s="61"/>
      <c r="L37" s="196" t="str">
        <f>IF(K37="","",VLOOKUP($K37,'Master Entrant List'!$A$1:$E$106,2,FALSE))</f>
        <v/>
      </c>
      <c r="M37" s="196" t="str">
        <f>IF(L37="","",VLOOKUP($K37,'Master Entrant List'!$A$1:$E$106,3,FALSE))</f>
        <v/>
      </c>
      <c r="N37" s="196" t="str">
        <f>IF(M37="","",VLOOKUP($K37,'Master Entrant List'!$A$1:$E$106,4,FALSE))</f>
        <v/>
      </c>
    </row>
    <row r="38" spans="1:14" customFormat="1" x14ac:dyDescent="0.25">
      <c r="A38" s="61"/>
      <c r="B38" s="196" t="str">
        <f>IF(A38="","",VLOOKUP($A38,'Master Entrant List'!$A$1:$E$106,2,FALSE))</f>
        <v/>
      </c>
      <c r="C38" s="196" t="str">
        <f>IF(B38="","",VLOOKUP($A38,'Master Entrant List'!$A$1:$E$106,3,FALSE))</f>
        <v/>
      </c>
      <c r="D38" s="196" t="str">
        <f>IF(C38="","",VLOOKUP($A38,'Master Entrant List'!$A$1:$E$106,4,FALSE))</f>
        <v/>
      </c>
      <c r="E38" s="196" t="str">
        <f>IF(D38="","",VLOOKUP($A38,'Master Entrant List'!$A$1:$E$106,5,FALSE))</f>
        <v/>
      </c>
      <c r="F38" s="197" t="str">
        <f>IF(E38="","",VLOOKUP(E38,Classes!$A$1:$C$20,3,FALSE))</f>
        <v/>
      </c>
      <c r="G38" s="92"/>
      <c r="K38" s="61"/>
      <c r="L38" s="196" t="str">
        <f>IF(K38="","",VLOOKUP($K38,'Master Entrant List'!$A$1:$E$106,2,FALSE))</f>
        <v/>
      </c>
      <c r="M38" s="196" t="str">
        <f>IF(L38="","",VLOOKUP($K38,'Master Entrant List'!$A$1:$E$106,3,FALSE))</f>
        <v/>
      </c>
      <c r="N38" s="196" t="str">
        <f>IF(M38="","",VLOOKUP($K38,'Master Entrant List'!$A$1:$E$106,4,FALSE))</f>
        <v/>
      </c>
    </row>
    <row r="39" spans="1:14" customFormat="1" x14ac:dyDescent="0.25">
      <c r="A39" s="61"/>
      <c r="B39" s="196" t="str">
        <f>IF(A39="","",VLOOKUP($A39,'Master Entrant List'!$A$1:$E$106,2,FALSE))</f>
        <v/>
      </c>
      <c r="C39" s="196" t="str">
        <f>IF(B39="","",VLOOKUP($A39,'Master Entrant List'!$A$1:$E$106,3,FALSE))</f>
        <v/>
      </c>
      <c r="D39" s="196" t="str">
        <f>IF(C39="","",VLOOKUP($A39,'Master Entrant List'!$A$1:$E$106,4,FALSE))</f>
        <v/>
      </c>
      <c r="E39" s="196" t="str">
        <f>IF(D39="","",VLOOKUP($A39,'Master Entrant List'!$A$1:$E$106,5,FALSE))</f>
        <v/>
      </c>
      <c r="F39" s="197" t="str">
        <f>IF(E39="","",VLOOKUP(E39,Classes!$A$1:$C$20,3,FALSE))</f>
        <v/>
      </c>
      <c r="G39" s="92"/>
      <c r="K39" s="61"/>
      <c r="L39" s="196" t="str">
        <f>IF(K39="","",VLOOKUP($K39,'Master Entrant List'!$A$1:$E$106,2,FALSE))</f>
        <v/>
      </c>
      <c r="M39" s="196" t="str">
        <f>IF(L39="","",VLOOKUP($K39,'Master Entrant List'!$A$1:$E$106,3,FALSE))</f>
        <v/>
      </c>
      <c r="N39" s="196" t="str">
        <f>IF(M39="","",VLOOKUP($K39,'Master Entrant List'!$A$1:$E$106,4,FALSE))</f>
        <v/>
      </c>
    </row>
    <row r="40" spans="1:14" customFormat="1" x14ac:dyDescent="0.25">
      <c r="A40" s="61"/>
      <c r="B40" s="196" t="str">
        <f>IF(A40="","",VLOOKUP($A40,'Master Entrant List'!$A$1:$E$106,2,FALSE))</f>
        <v/>
      </c>
      <c r="C40" s="196" t="str">
        <f>IF(B40="","",VLOOKUP($A40,'Master Entrant List'!$A$1:$E$106,3,FALSE))</f>
        <v/>
      </c>
      <c r="D40" s="196" t="str">
        <f>IF(C40="","",VLOOKUP($A40,'Master Entrant List'!$A$1:$E$106,4,FALSE))</f>
        <v/>
      </c>
      <c r="E40" s="196" t="str">
        <f>IF(D40="","",VLOOKUP($A40,'Master Entrant List'!$A$1:$E$106,5,FALSE))</f>
        <v/>
      </c>
      <c r="F40" s="197" t="str">
        <f>IF(E40="","",VLOOKUP(E40,Classes!$A$1:$C$20,3,FALSE))</f>
        <v/>
      </c>
      <c r="G40" s="92"/>
      <c r="K40" s="61"/>
      <c r="L40" s="196" t="str">
        <f>IF(K40="","",VLOOKUP($K40,'Master Entrant List'!$A$1:$E$106,2,FALSE))</f>
        <v/>
      </c>
      <c r="M40" s="196" t="str">
        <f>IF(L40="","",VLOOKUP($K40,'Master Entrant List'!$A$1:$E$106,3,FALSE))</f>
        <v/>
      </c>
      <c r="N40" s="196" t="str">
        <f>IF(M40="","",VLOOKUP($K40,'Master Entrant List'!$A$1:$E$106,4,FALSE))</f>
        <v/>
      </c>
    </row>
    <row r="41" spans="1:14" customFormat="1" x14ac:dyDescent="0.25">
      <c r="A41" s="61"/>
      <c r="B41" s="196" t="str">
        <f>IF(A41="","",VLOOKUP($A41,'Master Entrant List'!$A$1:$E$106,2,FALSE))</f>
        <v/>
      </c>
      <c r="C41" s="196" t="str">
        <f>IF(B41="","",VLOOKUP($A41,'Master Entrant List'!$A$1:$E$106,3,FALSE))</f>
        <v/>
      </c>
      <c r="D41" s="196" t="str">
        <f>IF(C41="","",VLOOKUP($A41,'Master Entrant List'!$A$1:$E$106,4,FALSE))</f>
        <v/>
      </c>
      <c r="E41" s="196" t="str">
        <f>IF(D41="","",VLOOKUP($A41,'Master Entrant List'!$A$1:$E$106,5,FALSE))</f>
        <v/>
      </c>
      <c r="F41" s="197"/>
      <c r="G41" s="92"/>
      <c r="K41" s="61"/>
      <c r="L41" s="196" t="str">
        <f>IF(K41="","",VLOOKUP($K41,'Master Entrant List'!$A$1:$E$106,2,FALSE))</f>
        <v/>
      </c>
      <c r="M41" s="196" t="str">
        <f>IF(L41="","",VLOOKUP($K41,'Master Entrant List'!$A$1:$E$106,3,FALSE))</f>
        <v/>
      </c>
      <c r="N41" s="196" t="str">
        <f>IF(M41="","",VLOOKUP($K41,'Master Entrant List'!$A$1:$E$106,4,FALSE))</f>
        <v/>
      </c>
    </row>
    <row r="42" spans="1:14" customFormat="1" x14ac:dyDescent="0.25">
      <c r="A42" s="61"/>
      <c r="B42" s="196" t="str">
        <f>IF(A42="","",VLOOKUP($A42,'Master Entrant List'!$A$1:$E$106,2,FALSE))</f>
        <v/>
      </c>
      <c r="C42" s="196" t="str">
        <f>IF(B42="","",VLOOKUP($A42,'Master Entrant List'!$A$1:$E$106,3,FALSE))</f>
        <v/>
      </c>
      <c r="D42" s="196" t="str">
        <f>IF(C42="","",VLOOKUP($A42,'Master Entrant List'!$A$1:$E$106,4,FALSE))</f>
        <v/>
      </c>
      <c r="E42" s="196" t="str">
        <f>IF(D42="","",VLOOKUP($A42,'Master Entrant List'!$A$1:$E$106,5,FALSE))</f>
        <v/>
      </c>
      <c r="F42" s="197"/>
      <c r="G42" s="92"/>
    </row>
    <row r="43" spans="1:14" customFormat="1" x14ac:dyDescent="0.25">
      <c r="A43" s="61"/>
      <c r="B43" s="196" t="str">
        <f>IF(A43="","",VLOOKUP($A43,'Master Entrant List'!$A$1:$E$106,2,FALSE))</f>
        <v/>
      </c>
      <c r="C43" s="196" t="str">
        <f>IF(B43="","",VLOOKUP($A43,'Master Entrant List'!$A$1:$E$106,3,FALSE))</f>
        <v/>
      </c>
      <c r="D43" s="196" t="str">
        <f>IF(C43="","",VLOOKUP($A43,'Master Entrant List'!$A$1:$E$106,4,FALSE))</f>
        <v/>
      </c>
      <c r="E43" s="196" t="str">
        <f>IF(D43="","",VLOOKUP($A43,'Master Entrant List'!$A$1:$E$106,5,FALSE))</f>
        <v/>
      </c>
      <c r="F43" s="197"/>
      <c r="G43" s="92"/>
    </row>
    <row r="44" spans="1:14" customFormat="1" x14ac:dyDescent="0.25">
      <c r="A44" s="61"/>
      <c r="B44" s="196" t="str">
        <f>IF(A44="","",VLOOKUP($A44,'Master Entrant List'!$A$1:$E$106,2,FALSE))</f>
        <v/>
      </c>
      <c r="C44" s="196" t="str">
        <f>IF(B44="","",VLOOKUP($A44,'Master Entrant List'!$A$1:$E$106,3,FALSE))</f>
        <v/>
      </c>
      <c r="D44" s="196" t="str">
        <f>IF(C44="","",VLOOKUP($A44,'Master Entrant List'!$A$1:$E$106,4,FALSE))</f>
        <v/>
      </c>
      <c r="E44" s="196" t="str">
        <f>IF(D44="","",VLOOKUP($A44,'Master Entrant List'!$A$1:$E$106,5,FALSE))</f>
        <v/>
      </c>
      <c r="F44" s="197"/>
      <c r="G44" s="92"/>
    </row>
    <row r="45" spans="1:14" customFormat="1" x14ac:dyDescent="0.25">
      <c r="A45" s="61"/>
      <c r="B45" s="196" t="str">
        <f>IF(A45="","",VLOOKUP($A45,'Master Entrant List'!$A$1:$E$106,2,FALSE))</f>
        <v/>
      </c>
      <c r="C45" s="196" t="str">
        <f>IF(B45="","",VLOOKUP($A45,'Master Entrant List'!$A$1:$E$106,3,FALSE))</f>
        <v/>
      </c>
      <c r="D45" s="196" t="str">
        <f>IF(C45="","",VLOOKUP($A45,'Master Entrant List'!$A$1:$E$106,4,FALSE))</f>
        <v/>
      </c>
      <c r="E45" s="196" t="str">
        <f>IF(D45="","",VLOOKUP($A45,'Master Entrant List'!$A$1:$E$106,5,FALSE))</f>
        <v/>
      </c>
      <c r="F45" s="197" t="str">
        <f>IF(E45="","",VLOOKUP(E45,Classes!$A$1:$C$20,2,FALSE))</f>
        <v/>
      </c>
      <c r="G45" s="92"/>
    </row>
    <row r="46" spans="1:14" customFormat="1" x14ac:dyDescent="0.25">
      <c r="A46" s="61"/>
      <c r="B46" s="196" t="str">
        <f>IF(A46="","",VLOOKUP($A46,'Master Entrant List'!$A$1:$E$106,2,FALSE))</f>
        <v/>
      </c>
      <c r="C46" s="196" t="str">
        <f>IF(B46="","",VLOOKUP($A46,'Master Entrant List'!$A$1:$E$106,3,FALSE))</f>
        <v/>
      </c>
      <c r="D46" s="196" t="str">
        <f>IF(C46="","",VLOOKUP($A46,'Master Entrant List'!$A$1:$E$106,4,FALSE))</f>
        <v/>
      </c>
      <c r="E46" s="196" t="str">
        <f>IF(D46="","",VLOOKUP($A46,'Master Entrant List'!$A$1:$E$106,5,FALSE))</f>
        <v/>
      </c>
      <c r="F46" s="197" t="str">
        <f>IF(E46="","",VLOOKUP(E46,Classes!$A$1:$C$20,2,FALSE))</f>
        <v/>
      </c>
      <c r="G46" s="92"/>
    </row>
    <row r="47" spans="1:14" customFormat="1" x14ac:dyDescent="0.25">
      <c r="A47" s="61"/>
      <c r="B47" s="196" t="str">
        <f>IF(A47="","",VLOOKUP($A47,'Master Entrant List'!$A$1:$E$106,2,FALSE))</f>
        <v/>
      </c>
      <c r="C47" s="196" t="str">
        <f>IF(B47="","",VLOOKUP($A47,'Master Entrant List'!$A$1:$E$106,3,FALSE))</f>
        <v/>
      </c>
      <c r="D47" s="196" t="str">
        <f>IF(C47="","",VLOOKUP($A47,'Master Entrant List'!$A$1:$E$106,4,FALSE))</f>
        <v/>
      </c>
      <c r="E47" s="196" t="str">
        <f>IF(D47="","",VLOOKUP($A47,'Master Entrant List'!$A$1:$E$106,5,FALSE))</f>
        <v/>
      </c>
      <c r="F47" s="197" t="str">
        <f>IF(E47="","",VLOOKUP(E47,Classes!$A$1:$C$20,2,FALSE))</f>
        <v/>
      </c>
      <c r="G47" s="92"/>
    </row>
    <row r="48" spans="1:14" customFormat="1" x14ac:dyDescent="0.25">
      <c r="A48" s="61"/>
      <c r="B48" s="196" t="str">
        <f>IF(A48="","",VLOOKUP($A48,'Master Entrant List'!$A$1:$E$106,2,FALSE))</f>
        <v/>
      </c>
      <c r="C48" s="196" t="str">
        <f>IF(B48="","",VLOOKUP($A48,'Master Entrant List'!$A$1:$E$106,3,FALSE))</f>
        <v/>
      </c>
      <c r="D48" s="196" t="str">
        <f>IF(C48="","",VLOOKUP($A48,'Master Entrant List'!$A$1:$E$106,4,FALSE))</f>
        <v/>
      </c>
      <c r="E48" s="196" t="str">
        <f>IF(D48="","",VLOOKUP($A48,'Master Entrant List'!$A$1:$E$106,5,FALSE))</f>
        <v/>
      </c>
      <c r="F48" s="197" t="str">
        <f>IF(E48="","",VLOOKUP(E48,Classes!$A$1:$C$20,2,FALSE))</f>
        <v/>
      </c>
      <c r="G48" s="92"/>
    </row>
    <row r="49" spans="1:7" customFormat="1" x14ac:dyDescent="0.25">
      <c r="A49" s="61"/>
      <c r="B49" s="196" t="str">
        <f>IF(A49="","",VLOOKUP($A49,'Master Entrant List'!$A$1:$E$106,2,FALSE))</f>
        <v/>
      </c>
      <c r="C49" s="196" t="str">
        <f>IF(B49="","",VLOOKUP($A49,'Master Entrant List'!$A$1:$E$106,3,FALSE))</f>
        <v/>
      </c>
      <c r="D49" s="196" t="str">
        <f>IF(C49="","",VLOOKUP($A49,'Master Entrant List'!$A$1:$E$106,4,FALSE))</f>
        <v/>
      </c>
      <c r="E49" s="196" t="str">
        <f>IF(D49="","",VLOOKUP($A49,'Master Entrant List'!$A$1:$E$106,5,FALSE))</f>
        <v/>
      </c>
      <c r="F49" s="197" t="str">
        <f>IF(E49="","",VLOOKUP(E49,Classes!$A$1:$C$20,2,FALSE))</f>
        <v/>
      </c>
      <c r="G49" s="92"/>
    </row>
    <row r="50" spans="1:7" customFormat="1" x14ac:dyDescent="0.25">
      <c r="A50" s="61"/>
      <c r="B50" s="196" t="str">
        <f>IF(A50="","",VLOOKUP($A50,'Master Entrant List'!$A$1:$E$106,2,FALSE))</f>
        <v/>
      </c>
      <c r="C50" s="196" t="str">
        <f>IF(B50="","",VLOOKUP($A50,'Master Entrant List'!$A$1:$E$106,3,FALSE))</f>
        <v/>
      </c>
      <c r="D50" s="196" t="str">
        <f>IF(C50="","",VLOOKUP($A50,'Master Entrant List'!$A$1:$E$106,4,FALSE))</f>
        <v/>
      </c>
      <c r="E50" s="196" t="str">
        <f>IF(D50="","",VLOOKUP($A50,'Master Entrant List'!$A$1:$E$106,5,FALSE))</f>
        <v/>
      </c>
      <c r="F50" s="197" t="str">
        <f>IF(E50="","",VLOOKUP(E50,Classes!$A$1:$C$20,2,FALSE))</f>
        <v/>
      </c>
      <c r="G50" s="92"/>
    </row>
    <row r="51" spans="1:7" customFormat="1" x14ac:dyDescent="0.25">
      <c r="A51" s="61"/>
      <c r="B51" s="196" t="str">
        <f>IF(A51="","",VLOOKUP($A51,'Master Entrant List'!$A$1:$E$106,2,FALSE))</f>
        <v/>
      </c>
      <c r="C51" s="196" t="str">
        <f>IF(B51="","",VLOOKUP($A51,'Master Entrant List'!$A$1:$E$106,3,FALSE))</f>
        <v/>
      </c>
      <c r="D51" s="196" t="str">
        <f>IF(C51="","",VLOOKUP($A51,'Master Entrant List'!$A$1:$E$106,4,FALSE))</f>
        <v/>
      </c>
      <c r="E51" s="196" t="str">
        <f>IF(D51="","",VLOOKUP($A51,'Master Entrant List'!$A$1:$E$106,5,FALSE))</f>
        <v/>
      </c>
      <c r="F51" s="197" t="str">
        <f>IF(E51="","",VLOOKUP(E51,Classes!$A$1:$C$20,2,FALSE))</f>
        <v/>
      </c>
      <c r="G51" s="92"/>
    </row>
    <row r="52" spans="1:7" customFormat="1" x14ac:dyDescent="0.25">
      <c r="A52" s="61"/>
      <c r="B52" s="196" t="str">
        <f>IF(A52="","",VLOOKUP($A52,'Master Entrant List'!$A$1:$E$106,2,FALSE))</f>
        <v/>
      </c>
      <c r="C52" s="196" t="str">
        <f>IF(B52="","",VLOOKUP($A52,'Master Entrant List'!$A$1:$E$106,3,FALSE))</f>
        <v/>
      </c>
      <c r="D52" s="196" t="str">
        <f>IF(C52="","",VLOOKUP($A52,'Master Entrant List'!$A$1:$E$106,4,FALSE))</f>
        <v/>
      </c>
      <c r="E52" s="196" t="str">
        <f>IF(D52="","",VLOOKUP($A52,'Master Entrant List'!$A$1:$E$106,5,FALSE))</f>
        <v/>
      </c>
      <c r="F52" s="197" t="str">
        <f>IF(E52="","",VLOOKUP(E52,Classes!$A$1:$C$20,2,FALSE))</f>
        <v/>
      </c>
      <c r="G52" s="92"/>
    </row>
    <row r="53" spans="1:7" customFormat="1" x14ac:dyDescent="0.25">
      <c r="A53" s="61"/>
      <c r="B53" s="196" t="str">
        <f>IF(A53="","",VLOOKUP($A53,'Master Entrant List'!$A$1:$E$106,2,FALSE))</f>
        <v/>
      </c>
      <c r="C53" s="196" t="str">
        <f>IF(B53="","",VLOOKUP($A53,'Master Entrant List'!$A$1:$E$106,3,FALSE))</f>
        <v/>
      </c>
      <c r="D53" s="196" t="str">
        <f>IF(C53="","",VLOOKUP($A53,'Master Entrant List'!$A$1:$E$106,4,FALSE))</f>
        <v/>
      </c>
      <c r="E53" s="196" t="str">
        <f>IF(D53="","",VLOOKUP($A53,'Master Entrant List'!$A$1:$E$106,5,FALSE))</f>
        <v/>
      </c>
      <c r="F53" s="197" t="str">
        <f>IF(E53="","",VLOOKUP(E53,Classes!$A$1:$C$20,2,FALSE))</f>
        <v/>
      </c>
      <c r="G53" s="92"/>
    </row>
    <row r="54" spans="1:7" customFormat="1" x14ac:dyDescent="0.25">
      <c r="A54" s="61"/>
      <c r="B54" s="196" t="str">
        <f>IF(A54="","",VLOOKUP($A54,'Master Entrant List'!$A$1:$E$106,2,FALSE))</f>
        <v/>
      </c>
      <c r="C54" s="196" t="str">
        <f>IF(B54="","",VLOOKUP($A54,'Master Entrant List'!$A$1:$E$106,3,FALSE))</f>
        <v/>
      </c>
      <c r="D54" s="196" t="str">
        <f>IF(C54="","",VLOOKUP($A54,'Master Entrant List'!$A$1:$E$106,4,FALSE))</f>
        <v/>
      </c>
      <c r="E54" s="196" t="str">
        <f>IF(D54="","",VLOOKUP($A54,'Master Entrant List'!$A$1:$E$106,5,FALSE))</f>
        <v/>
      </c>
      <c r="F54" s="197" t="str">
        <f>IF(E54="","",VLOOKUP(E54,Classes!$A$1:$C$20,2,FALSE))</f>
        <v/>
      </c>
      <c r="G54" s="92"/>
    </row>
    <row r="55" spans="1:7" customFormat="1" x14ac:dyDescent="0.25">
      <c r="A55" s="61"/>
      <c r="B55" s="196" t="str">
        <f>IF(A55="","",VLOOKUP($A55,'Master Entrant List'!$A$1:$E$106,2,FALSE))</f>
        <v/>
      </c>
      <c r="C55" s="196" t="str">
        <f>IF(B55="","",VLOOKUP($A55,'Master Entrant List'!$A$1:$E$106,3,FALSE))</f>
        <v/>
      </c>
      <c r="D55" s="196" t="str">
        <f>IF(C55="","",VLOOKUP($A55,'Master Entrant List'!$A$1:$E$106,4,FALSE))</f>
        <v/>
      </c>
      <c r="E55" s="196" t="str">
        <f>IF(D55="","",VLOOKUP($A55,'Master Entrant List'!$A$1:$E$106,5,FALSE))</f>
        <v/>
      </c>
      <c r="F55" s="197" t="str">
        <f>IF(E55="","",VLOOKUP(E55,Classes!$A$1:$C$20,2,FALSE))</f>
        <v/>
      </c>
      <c r="G55" s="92"/>
    </row>
    <row r="56" spans="1:7" customFormat="1" x14ac:dyDescent="0.25">
      <c r="A56" s="61"/>
      <c r="B56" s="196" t="str">
        <f>IF(A56="","",VLOOKUP($A56,'Master Entrant List'!$A$1:$E$106,2,FALSE))</f>
        <v/>
      </c>
      <c r="C56" s="196" t="str">
        <f>IF(B56="","",VLOOKUP($A56,'Master Entrant List'!$A$1:$E$106,3,FALSE))</f>
        <v/>
      </c>
      <c r="D56" s="196" t="str">
        <f>IF(C56="","",VLOOKUP($A56,'Master Entrant List'!$A$1:$E$106,4,FALSE))</f>
        <v/>
      </c>
      <c r="E56" s="196" t="str">
        <f>IF(D56="","",VLOOKUP($A56,'Master Entrant List'!$A$1:$E$106,5,FALSE))</f>
        <v/>
      </c>
      <c r="F56" s="197" t="str">
        <f>IF(E56="","",VLOOKUP(E56,Classes!$A$1:$C$20,2,FALSE))</f>
        <v/>
      </c>
      <c r="G56" s="92"/>
    </row>
    <row r="57" spans="1:7" customFormat="1" x14ac:dyDescent="0.25">
      <c r="A57" s="61"/>
      <c r="B57" s="196" t="str">
        <f>IF(A57="","",VLOOKUP($A57,'Master Entrant List'!$A$1:$E$106,2,FALSE))</f>
        <v/>
      </c>
      <c r="C57" s="196" t="str">
        <f>IF(B57="","",VLOOKUP($A57,'Master Entrant List'!$A$1:$E$106,3,FALSE))</f>
        <v/>
      </c>
      <c r="D57" s="196" t="str">
        <f>IF(C57="","",VLOOKUP($A57,'Master Entrant List'!$A$1:$E$106,4,FALSE))</f>
        <v/>
      </c>
      <c r="E57" s="196" t="str">
        <f>IF(D57="","",VLOOKUP($A57,'Master Entrant List'!$A$1:$E$106,5,FALSE))</f>
        <v/>
      </c>
      <c r="F57" s="197" t="str">
        <f>IF(E57="","",VLOOKUP(E57,Classes!$A$1:$C$20,2,FALSE))</f>
        <v/>
      </c>
      <c r="G57" s="92"/>
    </row>
    <row r="58" spans="1:7" customFormat="1" x14ac:dyDescent="0.25">
      <c r="A58" s="61"/>
      <c r="B58" s="196" t="str">
        <f>IF(A58="","",VLOOKUP($A58,'Master Entrant List'!$A$1:$E$106,2,FALSE))</f>
        <v/>
      </c>
      <c r="C58" s="196" t="str">
        <f>IF(B58="","",VLOOKUP($A58,'Master Entrant List'!$A$1:$E$106,3,FALSE))</f>
        <v/>
      </c>
      <c r="D58" s="196" t="str">
        <f>IF(C58="","",VLOOKUP($A58,'Master Entrant List'!$A$1:$E$106,4,FALSE))</f>
        <v/>
      </c>
      <c r="E58" s="196" t="str">
        <f>IF(D58="","",VLOOKUP($A58,'Master Entrant List'!$A$1:$E$106,5,FALSE))</f>
        <v/>
      </c>
      <c r="F58" s="197" t="str">
        <f>IF(E58="","",VLOOKUP(E58,Classes!$A$1:$C$20,2,FALSE))</f>
        <v/>
      </c>
      <c r="G58" s="92"/>
    </row>
    <row r="59" spans="1:7" customFormat="1" x14ac:dyDescent="0.25">
      <c r="A59" s="61"/>
      <c r="B59" s="196" t="str">
        <f>IF(A59="","",VLOOKUP($A59,'Master Entrant List'!$A$1:$E$106,2,FALSE))</f>
        <v/>
      </c>
      <c r="C59" s="196" t="str">
        <f>IF(B59="","",VLOOKUP($A59,'Master Entrant List'!$A$1:$E$106,3,FALSE))</f>
        <v/>
      </c>
      <c r="D59" s="196" t="str">
        <f>IF(C59="","",VLOOKUP($A59,'Master Entrant List'!$A$1:$E$106,4,FALSE))</f>
        <v/>
      </c>
      <c r="E59" s="196" t="str">
        <f>IF(D59="","",VLOOKUP($A59,'Master Entrant List'!$A$1:$E$106,5,FALSE))</f>
        <v/>
      </c>
      <c r="F59" s="197" t="str">
        <f>IF(E59="","",VLOOKUP(E59,Classes!$A$1:$C$20,2,FALSE))</f>
        <v/>
      </c>
      <c r="G59" s="92"/>
    </row>
    <row r="60" spans="1:7" customFormat="1" x14ac:dyDescent="0.25">
      <c r="A60" s="61"/>
      <c r="B60" s="196" t="str">
        <f>IF(A60="","",VLOOKUP($A60,'Master Entrant List'!$A$1:$E$106,2,FALSE))</f>
        <v/>
      </c>
      <c r="C60" s="196" t="str">
        <f>IF(B60="","",VLOOKUP($A60,'Master Entrant List'!$A$1:$E$106,3,FALSE))</f>
        <v/>
      </c>
      <c r="D60" s="196" t="str">
        <f>IF(C60="","",VLOOKUP($A60,'Master Entrant List'!$A$1:$E$106,4,FALSE))</f>
        <v/>
      </c>
      <c r="E60" s="196" t="str">
        <f>IF(D60="","",VLOOKUP($A60,'Master Entrant List'!$A$1:$E$106,5,FALSE))</f>
        <v/>
      </c>
      <c r="F60" s="197" t="str">
        <f>IF(E60="","",VLOOKUP(E60,Classes!$A$1:$C$20,2,FALSE))</f>
        <v/>
      </c>
      <c r="G60" s="92"/>
    </row>
    <row r="61" spans="1:7" customFormat="1" x14ac:dyDescent="0.25">
      <c r="A61" s="61"/>
      <c r="B61" s="196" t="str">
        <f>IF(A61="","",VLOOKUP($A61,'Master Entrant List'!$A$1:$E$106,2,FALSE))</f>
        <v/>
      </c>
      <c r="C61" s="196" t="str">
        <f>IF(B61="","",VLOOKUP($A61,'Master Entrant List'!$A$1:$E$106,3,FALSE))</f>
        <v/>
      </c>
      <c r="D61" s="196" t="str">
        <f>IF(C61="","",VLOOKUP($A61,'Master Entrant List'!$A$1:$E$106,4,FALSE))</f>
        <v/>
      </c>
      <c r="E61" s="196" t="str">
        <f>IF(D61="","",VLOOKUP($A61,'Master Entrant List'!$A$1:$E$106,5,FALSE))</f>
        <v/>
      </c>
      <c r="F61" s="197" t="str">
        <f>IF(E61="","",VLOOKUP(E61,Classes!$A$1:$C$20,2,FALSE))</f>
        <v/>
      </c>
      <c r="G61" s="92"/>
    </row>
    <row r="62" spans="1:7" customFormat="1" x14ac:dyDescent="0.25">
      <c r="A62" s="61"/>
      <c r="B62" s="196" t="str">
        <f>IF(A62="","",VLOOKUP($A62,'Master Entrant List'!$A$1:$E$106,2,FALSE))</f>
        <v/>
      </c>
      <c r="C62" s="196" t="str">
        <f>IF(B62="","",VLOOKUP($A62,'Master Entrant List'!$A$1:$E$106,3,FALSE))</f>
        <v/>
      </c>
      <c r="D62" s="196" t="str">
        <f>IF(C62="","",VLOOKUP($A62,'Master Entrant List'!$A$1:$E$106,4,FALSE))</f>
        <v/>
      </c>
      <c r="E62" s="196" t="str">
        <f>IF(D62="","",VLOOKUP($A62,'Master Entrant List'!$A$1:$E$106,5,FALSE))</f>
        <v/>
      </c>
      <c r="F62" s="197" t="str">
        <f>IF(E62="","",VLOOKUP(E62,Classes!$A$1:$C$20,2,FALSE))</f>
        <v/>
      </c>
      <c r="G62" s="92"/>
    </row>
    <row r="63" spans="1:7" customFormat="1" x14ac:dyDescent="0.25">
      <c r="A63" s="61"/>
      <c r="B63" s="196" t="str">
        <f>IF(A63="","",VLOOKUP($A63,'Master Entrant List'!$A$1:$E$106,2,FALSE))</f>
        <v/>
      </c>
      <c r="C63" s="196" t="str">
        <f>IF(B63="","",VLOOKUP($A63,'Master Entrant List'!$A$1:$E$106,3,FALSE))</f>
        <v/>
      </c>
      <c r="D63" s="196" t="str">
        <f>IF(C63="","",VLOOKUP($A63,'Master Entrant List'!$A$1:$E$106,4,FALSE))</f>
        <v/>
      </c>
      <c r="E63" s="196" t="str">
        <f>IF(D63="","",VLOOKUP($A63,'Master Entrant List'!$A$1:$E$106,5,FALSE))</f>
        <v/>
      </c>
      <c r="F63" s="197" t="str">
        <f>IF(E63="","",VLOOKUP(E63,Classes!$A$1:$C$20,2,FALSE))</f>
        <v/>
      </c>
      <c r="G63" s="92"/>
    </row>
    <row r="64" spans="1:7" customFormat="1" x14ac:dyDescent="0.25">
      <c r="A64" s="61"/>
      <c r="B64" s="196" t="str">
        <f>IF(A64="","",VLOOKUP($A64,'Master Entrant List'!$A$1:$E$106,2,FALSE))</f>
        <v/>
      </c>
      <c r="C64" s="196" t="str">
        <f>IF(B64="","",VLOOKUP($A64,'Master Entrant List'!$A$1:$E$106,3,FALSE))</f>
        <v/>
      </c>
      <c r="D64" s="196" t="str">
        <f>IF(C64="","",VLOOKUP($A64,'Master Entrant List'!$A$1:$E$106,4,FALSE))</f>
        <v/>
      </c>
      <c r="E64" s="196" t="str">
        <f>IF(D64="","",VLOOKUP($A64,'Master Entrant List'!$A$1:$E$106,5,FALSE))</f>
        <v/>
      </c>
      <c r="F64" s="197" t="str">
        <f>IF(E64="","",VLOOKUP(E64,Classes!$A$1:$C$20,2,FALSE))</f>
        <v/>
      </c>
      <c r="G64" s="92"/>
    </row>
    <row r="65" spans="1:7" customFormat="1" x14ac:dyDescent="0.25">
      <c r="A65" s="61"/>
      <c r="B65" s="196" t="str">
        <f>IF(A65="","",VLOOKUP($A65,'Master Entrant List'!$A$1:$E$106,2,FALSE))</f>
        <v/>
      </c>
      <c r="C65" s="196" t="str">
        <f>IF(B65="","",VLOOKUP($A65,'Master Entrant List'!$A$1:$E$106,3,FALSE))</f>
        <v/>
      </c>
      <c r="D65" s="196" t="str">
        <f>IF(C65="","",VLOOKUP($A65,'Master Entrant List'!$A$1:$E$106,4,FALSE))</f>
        <v/>
      </c>
      <c r="E65" s="196" t="str">
        <f>IF(D65="","",VLOOKUP($A65,'Master Entrant List'!$A$1:$E$106,5,FALSE))</f>
        <v/>
      </c>
      <c r="F65" s="197" t="str">
        <f>IF(E65="","",VLOOKUP(E65,Classes!$A$1:$C$20,2,FALSE))</f>
        <v/>
      </c>
      <c r="G65" s="92"/>
    </row>
    <row r="66" spans="1:7" customFormat="1" x14ac:dyDescent="0.25">
      <c r="A66" s="61"/>
      <c r="B66" s="196" t="str">
        <f>IF(A66="","",VLOOKUP($A66,'Master Entrant List'!$A$1:$E$106,2,FALSE))</f>
        <v/>
      </c>
      <c r="C66" s="196" t="str">
        <f>IF(B66="","",VLOOKUP($A66,'Master Entrant List'!$A$1:$E$106,3,FALSE))</f>
        <v/>
      </c>
      <c r="D66" s="196" t="str">
        <f>IF(C66="","",VLOOKUP($A66,'Master Entrant List'!$A$1:$E$106,4,FALSE))</f>
        <v/>
      </c>
      <c r="E66" s="196" t="str">
        <f>IF(D66="","",VLOOKUP($A66,'Master Entrant List'!$A$1:$E$106,5,FALSE))</f>
        <v/>
      </c>
      <c r="F66" s="197" t="str">
        <f>IF(E66="","",VLOOKUP(E66,Classes!$A$1:$C$20,2,FALSE))</f>
        <v/>
      </c>
      <c r="G66" s="92"/>
    </row>
    <row r="67" spans="1:7" customFormat="1" x14ac:dyDescent="0.25">
      <c r="A67" s="61"/>
      <c r="B67" s="196" t="str">
        <f>IF(A67="","",VLOOKUP($A67,'Master Entrant List'!$A$1:$E$106,2,FALSE))</f>
        <v/>
      </c>
      <c r="C67" s="196" t="str">
        <f>IF(B67="","",VLOOKUP($A67,'Master Entrant List'!$A$1:$E$106,3,FALSE))</f>
        <v/>
      </c>
      <c r="D67" s="196" t="str">
        <f>IF(C67="","",VLOOKUP($A67,'Master Entrant List'!$A$1:$E$106,4,FALSE))</f>
        <v/>
      </c>
      <c r="E67" s="196" t="str">
        <f>IF(D67="","",VLOOKUP($A67,'Master Entrant List'!$A$1:$E$106,5,FALSE))</f>
        <v/>
      </c>
      <c r="F67" s="197" t="str">
        <f>IF(E67="","",VLOOKUP(E67,Classes!$A$1:$C$20,2,FALSE))</f>
        <v/>
      </c>
      <c r="G67" s="92"/>
    </row>
    <row r="68" spans="1:7" customFormat="1" x14ac:dyDescent="0.25">
      <c r="A68" s="61"/>
      <c r="B68" s="196" t="str">
        <f>IF(A68="","",VLOOKUP($A68,'Master Entrant List'!$A$1:$E$106,2,FALSE))</f>
        <v/>
      </c>
      <c r="C68" s="196" t="str">
        <f>IF(B68="","",VLOOKUP($A68,'Master Entrant List'!$A$1:$E$106,3,FALSE))</f>
        <v/>
      </c>
      <c r="D68" s="196" t="str">
        <f>IF(C68="","",VLOOKUP($A68,'Master Entrant List'!$A$1:$E$106,4,FALSE))</f>
        <v/>
      </c>
      <c r="E68" s="196" t="str">
        <f>IF(D68="","",VLOOKUP($A68,'Master Entrant List'!$A$1:$E$106,5,FALSE))</f>
        <v/>
      </c>
      <c r="F68" s="197" t="str">
        <f>IF(E68="","",VLOOKUP(E68,Classes!$A$1:$C$20,2,FALSE))</f>
        <v/>
      </c>
      <c r="G68" s="92"/>
    </row>
    <row r="69" spans="1:7" customFormat="1" x14ac:dyDescent="0.25">
      <c r="A69" s="61"/>
      <c r="B69" s="196" t="str">
        <f>IF(A69="","",VLOOKUP($A69,'Master Entrant List'!$A$1:$E$106,2,FALSE))</f>
        <v/>
      </c>
      <c r="C69" s="196" t="str">
        <f>IF(B69="","",VLOOKUP($A69,'Master Entrant List'!$A$1:$E$106,3,FALSE))</f>
        <v/>
      </c>
      <c r="D69" s="196" t="str">
        <f>IF(C69="","",VLOOKUP($A69,'Master Entrant List'!$A$1:$E$106,4,FALSE))</f>
        <v/>
      </c>
      <c r="E69" s="196" t="str">
        <f>IF(D69="","",VLOOKUP($A69,'Master Entrant List'!$A$1:$E$106,5,FALSE))</f>
        <v/>
      </c>
      <c r="F69" s="197" t="str">
        <f>IF(E69="","",VLOOKUP(E69,Classes!$A$1:$C$20,2,FALSE))</f>
        <v/>
      </c>
      <c r="G69" s="92"/>
    </row>
    <row r="70" spans="1:7" customFormat="1" x14ac:dyDescent="0.25">
      <c r="A70" s="61"/>
      <c r="B70" s="196" t="str">
        <f>IF(A70="","",VLOOKUP($A70,'Master Entrant List'!$A$1:$E$106,2,FALSE))</f>
        <v/>
      </c>
      <c r="C70" s="196" t="str">
        <f>IF(B70="","",VLOOKUP($A70,'Master Entrant List'!$A$1:$E$106,3,FALSE))</f>
        <v/>
      </c>
      <c r="D70" s="196" t="str">
        <f>IF(C70="","",VLOOKUP($A70,'Master Entrant List'!$A$1:$E$106,4,FALSE))</f>
        <v/>
      </c>
      <c r="E70" s="196" t="str">
        <f>IF(D70="","",VLOOKUP($A70,'Master Entrant List'!$A$1:$E$106,5,FALSE))</f>
        <v/>
      </c>
      <c r="F70" s="197" t="str">
        <f>IF(E70="","",VLOOKUP(E70,Classes!$A$1:$C$20,2,FALSE))</f>
        <v/>
      </c>
      <c r="G70" s="92"/>
    </row>
    <row r="71" spans="1:7" customFormat="1" x14ac:dyDescent="0.25">
      <c r="A71" s="61"/>
      <c r="B71" s="196" t="str">
        <f>IF(A71="","",VLOOKUP($A71,'Master Entrant List'!$A$1:$E$106,2,FALSE))</f>
        <v/>
      </c>
      <c r="C71" s="196" t="str">
        <f>IF(B71="","",VLOOKUP($A71,'Master Entrant List'!$A$1:$E$106,3,FALSE))</f>
        <v/>
      </c>
      <c r="D71" s="196" t="str">
        <f>IF(C71="","",VLOOKUP($A71,'Master Entrant List'!$A$1:$E$106,4,FALSE))</f>
        <v/>
      </c>
      <c r="E71" s="196" t="str">
        <f>IF(D71="","",VLOOKUP($A71,'Master Entrant List'!$A$1:$E$106,5,FALSE))</f>
        <v/>
      </c>
      <c r="F71" s="197" t="str">
        <f>IF(E71="","",VLOOKUP(E71,Classes!$A$1:$C$20,2,FALSE))</f>
        <v/>
      </c>
      <c r="G71" s="92"/>
    </row>
    <row r="72" spans="1:7" customFormat="1" x14ac:dyDescent="0.25">
      <c r="A72" s="61"/>
      <c r="B72" s="196" t="str">
        <f>IF(A72="","",VLOOKUP($A72,'Master Entrant List'!$A$1:$E$106,2,FALSE))</f>
        <v/>
      </c>
      <c r="C72" s="196" t="str">
        <f>IF(B72="","",VLOOKUP($A72,'Master Entrant List'!$A$1:$E$106,3,FALSE))</f>
        <v/>
      </c>
      <c r="D72" s="196" t="str">
        <f>IF(C72="","",VLOOKUP($A72,'Master Entrant List'!$A$1:$E$106,4,FALSE))</f>
        <v/>
      </c>
      <c r="E72" s="196" t="str">
        <f>IF(D72="","",VLOOKUP($A72,'Master Entrant List'!$A$1:$E$106,5,FALSE))</f>
        <v/>
      </c>
      <c r="F72" s="197" t="str">
        <f>IF(E72="","",VLOOKUP(E72,Classes!$A$1:$C$20,2,FALSE))</f>
        <v/>
      </c>
      <c r="G72" s="92"/>
    </row>
    <row r="73" spans="1:7" customFormat="1" x14ac:dyDescent="0.25">
      <c r="A73" s="61"/>
      <c r="B73" s="196" t="str">
        <f>IF(A73="","",VLOOKUP($A73,'Master Entrant List'!$A$1:$E$106,2,FALSE))</f>
        <v/>
      </c>
      <c r="C73" s="196" t="str">
        <f>IF(B73="","",VLOOKUP($A73,'Master Entrant List'!$A$1:$E$106,3,FALSE))</f>
        <v/>
      </c>
      <c r="D73" s="196" t="str">
        <f>IF(C73="","",VLOOKUP($A73,'Master Entrant List'!$A$1:$E$106,4,FALSE))</f>
        <v/>
      </c>
      <c r="E73" s="196" t="str">
        <f>IF(D73="","",VLOOKUP($A73,'Master Entrant List'!$A$1:$E$106,5,FALSE))</f>
        <v/>
      </c>
      <c r="F73" s="197" t="str">
        <f>IF(E73="","",VLOOKUP(E73,Classes!$A$1:$C$20,2,FALSE))</f>
        <v/>
      </c>
      <c r="G73" s="92"/>
    </row>
    <row r="74" spans="1:7" customFormat="1" x14ac:dyDescent="0.25">
      <c r="A74" s="61"/>
      <c r="B74" s="196" t="str">
        <f>IF(A74="","",VLOOKUP($A74,'Master Entrant List'!$A$1:$E$106,2,FALSE))</f>
        <v/>
      </c>
      <c r="C74" s="196" t="str">
        <f>IF(B74="","",VLOOKUP($A74,'Master Entrant List'!$A$1:$E$106,3,FALSE))</f>
        <v/>
      </c>
      <c r="D74" s="196" t="str">
        <f>IF(C74="","",VLOOKUP($A74,'Master Entrant List'!$A$1:$E$106,4,FALSE))</f>
        <v/>
      </c>
      <c r="E74" s="196" t="str">
        <f>IF(D74="","",VLOOKUP($A74,'Master Entrant List'!$A$1:$E$106,5,FALSE))</f>
        <v/>
      </c>
      <c r="F74" s="197" t="str">
        <f>IF(E74="","",VLOOKUP(E74,Classes!$A$1:$C$20,2,FALSE))</f>
        <v/>
      </c>
      <c r="G74" s="92"/>
    </row>
    <row r="75" spans="1:7" customFormat="1" x14ac:dyDescent="0.25">
      <c r="A75" s="61"/>
      <c r="B75" s="196" t="str">
        <f>IF(A75="","",VLOOKUP($A75,'Master Entrant List'!$A$1:$E$106,2,FALSE))</f>
        <v/>
      </c>
      <c r="C75" s="196" t="str">
        <f>IF(B75="","",VLOOKUP($A75,'Master Entrant List'!$A$1:$E$106,3,FALSE))</f>
        <v/>
      </c>
      <c r="D75" s="196" t="str">
        <f>IF(C75="","",VLOOKUP($A75,'Master Entrant List'!$A$1:$E$106,4,FALSE))</f>
        <v/>
      </c>
      <c r="E75" s="196" t="str">
        <f>IF(D75="","",VLOOKUP($A75,'Master Entrant List'!$A$1:$E$106,5,FALSE))</f>
        <v/>
      </c>
      <c r="F75" s="197" t="str">
        <f>IF(E75="","",VLOOKUP(E75,Classes!$A$1:$C$20,2,FALSE))</f>
        <v/>
      </c>
      <c r="G75" s="92"/>
    </row>
    <row r="76" spans="1:7" customFormat="1" x14ac:dyDescent="0.25">
      <c r="A76" s="61"/>
      <c r="B76" s="196" t="str">
        <f>IF(A76="","",VLOOKUP($A76,'Master Entrant List'!$A$1:$E$106,2,FALSE))</f>
        <v/>
      </c>
      <c r="C76" s="196" t="str">
        <f>IF(B76="","",VLOOKUP($A76,'Master Entrant List'!$A$1:$E$106,3,FALSE))</f>
        <v/>
      </c>
      <c r="D76" s="196" t="str">
        <f>IF(C76="","",VLOOKUP($A76,'Master Entrant List'!$A$1:$E$106,4,FALSE))</f>
        <v/>
      </c>
      <c r="E76" s="196" t="str">
        <f>IF(D76="","",VLOOKUP($A76,'Master Entrant List'!$A$1:$E$106,5,FALSE))</f>
        <v/>
      </c>
      <c r="F76" s="197" t="str">
        <f>IF(E76="","",VLOOKUP(E76,Classes!$A$1:$C$20,2,FALSE))</f>
        <v/>
      </c>
      <c r="G76" s="92"/>
    </row>
    <row r="77" spans="1:7" customFormat="1" x14ac:dyDescent="0.25">
      <c r="A77" s="61"/>
      <c r="B77" s="196" t="str">
        <f>IF(A77="","",VLOOKUP($A77,'Master Entrant List'!$A$1:$E$106,2,FALSE))</f>
        <v/>
      </c>
      <c r="C77" s="196" t="str">
        <f>IF(B77="","",VLOOKUP($A77,'Master Entrant List'!$A$1:$E$106,3,FALSE))</f>
        <v/>
      </c>
      <c r="D77" s="196" t="str">
        <f>IF(C77="","",VLOOKUP($A77,'Master Entrant List'!$A$1:$E$106,4,FALSE))</f>
        <v/>
      </c>
      <c r="E77" s="196" t="str">
        <f>IF(D77="","",VLOOKUP($A77,'Master Entrant List'!$A$1:$E$106,5,FALSE))</f>
        <v/>
      </c>
      <c r="F77" s="197" t="str">
        <f>IF(E77="","",VLOOKUP(E77,Classes!$A$1:$C$20,2,FALSE))</f>
        <v/>
      </c>
      <c r="G77" s="92"/>
    </row>
    <row r="78" spans="1:7" customFormat="1" x14ac:dyDescent="0.25">
      <c r="A78" s="61"/>
      <c r="B78" s="196" t="str">
        <f>IF(A78="","",VLOOKUP($A78,'Master Entrant List'!$A$1:$E$106,2,FALSE))</f>
        <v/>
      </c>
      <c r="C78" s="196" t="str">
        <f>IF(B78="","",VLOOKUP($A78,'Master Entrant List'!$A$1:$E$106,3,FALSE))</f>
        <v/>
      </c>
      <c r="D78" s="196" t="str">
        <f>IF(C78="","",VLOOKUP($A78,'Master Entrant List'!$A$1:$E$106,4,FALSE))</f>
        <v/>
      </c>
      <c r="E78" s="196" t="str">
        <f>IF(D78="","",VLOOKUP($A78,'Master Entrant List'!$A$1:$E$106,5,FALSE))</f>
        <v/>
      </c>
      <c r="F78" s="197" t="str">
        <f>IF(E78="","",VLOOKUP(E78,Classes!$A$1:$C$20,2,FALSE))</f>
        <v/>
      </c>
      <c r="G78" s="92"/>
    </row>
    <row r="79" spans="1:7" customFormat="1" x14ac:dyDescent="0.25">
      <c r="A79" s="61"/>
      <c r="B79" s="196" t="str">
        <f>IF(A79="","",VLOOKUP($A79,'Master Entrant List'!$A$1:$E$106,2,FALSE))</f>
        <v/>
      </c>
      <c r="C79" s="196" t="str">
        <f>IF(B79="","",VLOOKUP($A79,'Master Entrant List'!$A$1:$E$106,3,FALSE))</f>
        <v/>
      </c>
      <c r="D79" s="196" t="str">
        <f>IF(C79="","",VLOOKUP($A79,'Master Entrant List'!$A$1:$E$106,4,FALSE))</f>
        <v/>
      </c>
      <c r="E79" s="196" t="str">
        <f>IF(D79="","",VLOOKUP($A79,'Master Entrant List'!$A$1:$E$106,5,FALSE))</f>
        <v/>
      </c>
      <c r="F79" s="197" t="str">
        <f>IF(E79="","",VLOOKUP(E79,Classes!$A$1:$C$20,2,FALSE))</f>
        <v/>
      </c>
      <c r="G79" s="92"/>
    </row>
    <row r="80" spans="1:7" customFormat="1" x14ac:dyDescent="0.25">
      <c r="A80" s="61"/>
      <c r="B80" s="196" t="str">
        <f>IF(A80="","",VLOOKUP($A80,'Master Entrant List'!$A$1:$E$106,2,FALSE))</f>
        <v/>
      </c>
      <c r="C80" s="196" t="str">
        <f>IF(B80="","",VLOOKUP($A80,'Master Entrant List'!$A$1:$E$106,3,FALSE))</f>
        <v/>
      </c>
      <c r="D80" s="196" t="str">
        <f>IF(C80="","",VLOOKUP($A80,'Master Entrant List'!$A$1:$E$106,4,FALSE))</f>
        <v/>
      </c>
      <c r="E80" s="196" t="str">
        <f>IF(D80="","",VLOOKUP($A80,'Master Entrant List'!$A$1:$E$106,5,FALSE))</f>
        <v/>
      </c>
      <c r="F80" s="197" t="str">
        <f>IF(E80="","",VLOOKUP(E80,Classes!$A$1:$C$20,2,FALSE))</f>
        <v/>
      </c>
      <c r="G80" s="92"/>
    </row>
    <row r="81" spans="1:7" customFormat="1" x14ac:dyDescent="0.25">
      <c r="A81" s="61"/>
      <c r="B81" s="196" t="str">
        <f>IF(A81="","",VLOOKUP($A81,'Master Entrant List'!$A$1:$E$106,2,FALSE))</f>
        <v/>
      </c>
      <c r="C81" s="196" t="str">
        <f>IF(B81="","",VLOOKUP($A81,'Master Entrant List'!$A$1:$E$106,3,FALSE))</f>
        <v/>
      </c>
      <c r="D81" s="196" t="str">
        <f>IF(C81="","",VLOOKUP($A81,'Master Entrant List'!$A$1:$E$106,4,FALSE))</f>
        <v/>
      </c>
      <c r="E81" s="196" t="str">
        <f>IF(D81="","",VLOOKUP($A81,'Master Entrant List'!$A$1:$E$106,5,FALSE))</f>
        <v/>
      </c>
      <c r="F81" s="197" t="str">
        <f>IF(E81="","",VLOOKUP(E81,Classes!$A$1:$C$20,2,FALSE))</f>
        <v/>
      </c>
      <c r="G81" s="92"/>
    </row>
    <row r="82" spans="1:7" customFormat="1" x14ac:dyDescent="0.25">
      <c r="A82" s="61"/>
      <c r="B82" s="196" t="str">
        <f>IF(A82="","",VLOOKUP($A82,'Master Entrant List'!$A$1:$E$106,2,FALSE))</f>
        <v/>
      </c>
      <c r="C82" s="196" t="str">
        <f>IF(B82="","",VLOOKUP($A82,'Master Entrant List'!$A$1:$E$106,3,FALSE))</f>
        <v/>
      </c>
      <c r="D82" s="196" t="str">
        <f>IF(C82="","",VLOOKUP($A82,'Master Entrant List'!$A$1:$E$106,4,FALSE))</f>
        <v/>
      </c>
      <c r="E82" s="196" t="str">
        <f>IF(D82="","",VLOOKUP($A82,'Master Entrant List'!$A$1:$E$106,5,FALSE))</f>
        <v/>
      </c>
      <c r="F82" s="197" t="str">
        <f>IF(E82="","",VLOOKUP(E82,Classes!$A$1:$C$20,2,FALSE))</f>
        <v/>
      </c>
      <c r="G82" s="92"/>
    </row>
    <row r="83" spans="1:7" customFormat="1" x14ac:dyDescent="0.25">
      <c r="A83" s="61"/>
      <c r="B83" s="196" t="str">
        <f>IF(A83="","",VLOOKUP($A83,'Master Entrant List'!$A$1:$E$106,2,FALSE))</f>
        <v/>
      </c>
      <c r="C83" s="196" t="str">
        <f>IF(B83="","",VLOOKUP($A83,'Master Entrant List'!$A$1:$E$106,3,FALSE))</f>
        <v/>
      </c>
      <c r="D83" s="196" t="str">
        <f>IF(C83="","",VLOOKUP($A83,'Master Entrant List'!$A$1:$E$106,4,FALSE))</f>
        <v/>
      </c>
      <c r="E83" s="196" t="str">
        <f>IF(D83="","",VLOOKUP($A83,'Master Entrant List'!$A$1:$E$106,5,FALSE))</f>
        <v/>
      </c>
      <c r="F83" s="197" t="str">
        <f>IF(E83="","",VLOOKUP(E83,Classes!$A$1:$C$20,2,FALSE))</f>
        <v/>
      </c>
      <c r="G83" s="92"/>
    </row>
    <row r="84" spans="1:7" customFormat="1" x14ac:dyDescent="0.25">
      <c r="A84" s="61"/>
      <c r="B84" s="196" t="str">
        <f>IF(A84="","",VLOOKUP($A84,'Master Entrant List'!$A$1:$E$106,2,FALSE))</f>
        <v/>
      </c>
      <c r="C84" s="196" t="str">
        <f>IF(B84="","",VLOOKUP($A84,'Master Entrant List'!$A$1:$E$106,3,FALSE))</f>
        <v/>
      </c>
      <c r="D84" s="196" t="str">
        <f>IF(C84="","",VLOOKUP($A84,'Master Entrant List'!$A$1:$E$106,4,FALSE))</f>
        <v/>
      </c>
      <c r="E84" s="196" t="str">
        <f>IF(D84="","",VLOOKUP($A84,'Master Entrant List'!$A$1:$E$106,5,FALSE))</f>
        <v/>
      </c>
      <c r="F84" s="197" t="str">
        <f>IF(E84="","",VLOOKUP(E84,Classes!$A$1:$C$20,2,FALSE))</f>
        <v/>
      </c>
      <c r="G84" s="92"/>
    </row>
    <row r="85" spans="1:7" customFormat="1" x14ac:dyDescent="0.25">
      <c r="A85" s="61"/>
      <c r="B85" s="196" t="str">
        <f>IF(A85="","",VLOOKUP($A85,'Master Entrant List'!$A$1:$E$106,2,FALSE))</f>
        <v/>
      </c>
      <c r="C85" s="196" t="str">
        <f>IF(B85="","",VLOOKUP($A85,'Master Entrant List'!$A$1:$E$106,3,FALSE))</f>
        <v/>
      </c>
      <c r="D85" s="196" t="str">
        <f>IF(C85="","",VLOOKUP($A85,'Master Entrant List'!$A$1:$E$106,4,FALSE))</f>
        <v/>
      </c>
      <c r="E85" s="196" t="str">
        <f>IF(D85="","",VLOOKUP($A85,'Master Entrant List'!$A$1:$E$106,5,FALSE))</f>
        <v/>
      </c>
      <c r="F85" s="197" t="str">
        <f>IF(E85="","",VLOOKUP(E85,Classes!$A$1:$C$20,2,FALSE))</f>
        <v/>
      </c>
      <c r="G85" s="92"/>
    </row>
    <row r="86" spans="1:7" customFormat="1" x14ac:dyDescent="0.25">
      <c r="A86" s="61"/>
      <c r="B86" s="196" t="str">
        <f>IF(A86="","",VLOOKUP($A86,'Master Entrant List'!$A$1:$E$106,2,FALSE))</f>
        <v/>
      </c>
      <c r="C86" s="196" t="str">
        <f>IF(B86="","",VLOOKUP($A86,'Master Entrant List'!$A$1:$E$106,3,FALSE))</f>
        <v/>
      </c>
      <c r="D86" s="196" t="str">
        <f>IF(C86="","",VLOOKUP($A86,'Master Entrant List'!$A$1:$E$106,4,FALSE))</f>
        <v/>
      </c>
      <c r="E86" s="196" t="str">
        <f>IF(D86="","",VLOOKUP($A86,'Master Entrant List'!$A$1:$E$106,5,FALSE))</f>
        <v/>
      </c>
      <c r="F86" s="197" t="str">
        <f>IF(E86="","",VLOOKUP(E86,Classes!$A$1:$C$20,2,FALSE))</f>
        <v/>
      </c>
      <c r="G86" s="92"/>
    </row>
    <row r="87" spans="1:7" customFormat="1" x14ac:dyDescent="0.25">
      <c r="A87" s="61"/>
      <c r="B87" s="196" t="str">
        <f>IF(A87="","",VLOOKUP($A87,'Master Entrant List'!$A$1:$E$106,2,FALSE))</f>
        <v/>
      </c>
      <c r="C87" s="196" t="str">
        <f>IF(B87="","",VLOOKUP($A87,'Master Entrant List'!$A$1:$E$106,3,FALSE))</f>
        <v/>
      </c>
      <c r="D87" s="196" t="str">
        <f>IF(C87="","",VLOOKUP($A87,'Master Entrant List'!$A$1:$E$106,4,FALSE))</f>
        <v/>
      </c>
      <c r="E87" s="196" t="str">
        <f>IF(D87="","",VLOOKUP($A87,'Master Entrant List'!$A$1:$E$106,5,FALSE))</f>
        <v/>
      </c>
      <c r="F87" s="197" t="str">
        <f>IF(E87="","",VLOOKUP(E87,Classes!$A$1:$C$20,2,FALSE))</f>
        <v/>
      </c>
      <c r="G87" s="92"/>
    </row>
    <row r="88" spans="1:7" customFormat="1" x14ac:dyDescent="0.25">
      <c r="A88" s="61"/>
      <c r="B88" s="196" t="str">
        <f>IF(A88="","",VLOOKUP($A88,'Master Entrant List'!$A$1:$E$106,2,FALSE))</f>
        <v/>
      </c>
      <c r="C88" s="196" t="str">
        <f>IF(B88="","",VLOOKUP($A88,'Master Entrant List'!$A$1:$E$106,3,FALSE))</f>
        <v/>
      </c>
      <c r="D88" s="196" t="str">
        <f>IF(C88="","",VLOOKUP($A88,'Master Entrant List'!$A$1:$E$106,4,FALSE))</f>
        <v/>
      </c>
      <c r="E88" s="196" t="str">
        <f>IF(D88="","",VLOOKUP($A88,'Master Entrant List'!$A$1:$E$106,5,FALSE))</f>
        <v/>
      </c>
      <c r="F88" s="197" t="str">
        <f>IF(E88="","",VLOOKUP(E88,Classes!$A$1:$C$20,2,FALSE))</f>
        <v/>
      </c>
      <c r="G88" s="92"/>
    </row>
    <row r="89" spans="1:7" customFormat="1" x14ac:dyDescent="0.25">
      <c r="A89" s="61"/>
      <c r="B89" s="196" t="str">
        <f>IF(A89="","",VLOOKUP($A89,'Master Entrant List'!$A$1:$E$106,2,FALSE))</f>
        <v/>
      </c>
      <c r="C89" s="196" t="str">
        <f>IF(B89="","",VLOOKUP($A89,'Master Entrant List'!$A$1:$E$106,3,FALSE))</f>
        <v/>
      </c>
      <c r="D89" s="196" t="str">
        <f>IF(C89="","",VLOOKUP($A89,'Master Entrant List'!$A$1:$E$106,4,FALSE))</f>
        <v/>
      </c>
      <c r="E89" s="196" t="str">
        <f>IF(D89="","",VLOOKUP($A89,'Master Entrant List'!$A$1:$E$106,5,FALSE))</f>
        <v/>
      </c>
      <c r="F89" s="197" t="str">
        <f>IF(E89="","",VLOOKUP(E89,Classes!$A$1:$C$20,2,FALSE))</f>
        <v/>
      </c>
      <c r="G89" s="92"/>
    </row>
    <row r="90" spans="1:7" customFormat="1" x14ac:dyDescent="0.25">
      <c r="A90" s="61"/>
      <c r="B90" s="196" t="str">
        <f>IF(A90="","",VLOOKUP($A90,'Master Entrant List'!$A$1:$E$106,2,FALSE))</f>
        <v/>
      </c>
      <c r="C90" s="196" t="str">
        <f>IF(B90="","",VLOOKUP($A90,'Master Entrant List'!$A$1:$E$106,3,FALSE))</f>
        <v/>
      </c>
      <c r="D90" s="196" t="str">
        <f>IF(C90="","",VLOOKUP($A90,'Master Entrant List'!$A$1:$E$106,4,FALSE))</f>
        <v/>
      </c>
      <c r="E90" s="196" t="str">
        <f>IF(D90="","",VLOOKUP($A90,'Master Entrant List'!$A$1:$E$106,5,FALSE))</f>
        <v/>
      </c>
      <c r="F90" s="197" t="str">
        <f>IF(E90="","",VLOOKUP(E90,Classes!$A$1:$C$20,2,FALSE))</f>
        <v/>
      </c>
      <c r="G90" s="92"/>
    </row>
    <row r="91" spans="1:7" customFormat="1" x14ac:dyDescent="0.25">
      <c r="A91" s="61"/>
      <c r="B91" s="196" t="str">
        <f>IF(A91="","",VLOOKUP($A91,'Master Entrant List'!$A$1:$E$106,2,FALSE))</f>
        <v/>
      </c>
      <c r="C91" s="196" t="str">
        <f>IF(B91="","",VLOOKUP($A91,'Master Entrant List'!$A$1:$E$106,3,FALSE))</f>
        <v/>
      </c>
      <c r="D91" s="196" t="str">
        <f>IF(C91="","",VLOOKUP($A91,'Master Entrant List'!$A$1:$E$106,4,FALSE))</f>
        <v/>
      </c>
      <c r="E91" s="196" t="str">
        <f>IF(D91="","",VLOOKUP($A91,'Master Entrant List'!$A$1:$E$106,5,FALSE))</f>
        <v/>
      </c>
      <c r="F91" s="197" t="str">
        <f>IF(E91="","",VLOOKUP(E91,Classes!$A$1:$C$20,2,FALSE))</f>
        <v/>
      </c>
      <c r="G91" s="92"/>
    </row>
    <row r="92" spans="1:7" customFormat="1" x14ac:dyDescent="0.25">
      <c r="A92" s="61"/>
      <c r="B92" s="196" t="str">
        <f>IF(A92="","",VLOOKUP($A92,'Master Entrant List'!$A$1:$E$106,2,FALSE))</f>
        <v/>
      </c>
      <c r="C92" s="196" t="str">
        <f>IF(B92="","",VLOOKUP($A92,'Master Entrant List'!$A$1:$E$106,3,FALSE))</f>
        <v/>
      </c>
      <c r="D92" s="196" t="str">
        <f>IF(C92="","",VLOOKUP($A92,'Master Entrant List'!$A$1:$E$106,4,FALSE))</f>
        <v/>
      </c>
      <c r="E92" s="196" t="str">
        <f>IF(D92="","",VLOOKUP($A92,'Master Entrant List'!$A$1:$E$106,5,FALSE))</f>
        <v/>
      </c>
      <c r="F92" s="197" t="str">
        <f>IF(E92="","",VLOOKUP(E92,Classes!$A$1:$C$20,2,FALSE))</f>
        <v/>
      </c>
      <c r="G92" s="92"/>
    </row>
    <row r="93" spans="1:7" customFormat="1" x14ac:dyDescent="0.25">
      <c r="A93" s="61"/>
      <c r="B93" s="196" t="str">
        <f>IF(A93="","",VLOOKUP($A93,'Master Entrant List'!$A$1:$E$106,2,FALSE))</f>
        <v/>
      </c>
      <c r="C93" s="196" t="str">
        <f>IF(B93="","",VLOOKUP($A93,'Master Entrant List'!$A$1:$E$106,3,FALSE))</f>
        <v/>
      </c>
      <c r="D93" s="196" t="str">
        <f>IF(C93="","",VLOOKUP($A93,'Master Entrant List'!$A$1:$E$106,4,FALSE))</f>
        <v/>
      </c>
      <c r="E93" s="196" t="str">
        <f>IF(D93="","",VLOOKUP($A93,'Master Entrant List'!$A$1:$E$106,5,FALSE))</f>
        <v/>
      </c>
      <c r="F93" s="197" t="str">
        <f>IF(E93="","",VLOOKUP(E93,Classes!$A$1:$C$20,2,FALSE))</f>
        <v/>
      </c>
      <c r="G93" s="92"/>
    </row>
    <row r="94" spans="1:7" customFormat="1" x14ac:dyDescent="0.25">
      <c r="A94" s="61"/>
      <c r="B94" s="196" t="str">
        <f>IF(A94="","",VLOOKUP($A94,'Master Entrant List'!$A$1:$E$106,2,FALSE))</f>
        <v/>
      </c>
      <c r="C94" s="196" t="str">
        <f>IF(B94="","",VLOOKUP($A94,'Master Entrant List'!$A$1:$E$106,3,FALSE))</f>
        <v/>
      </c>
      <c r="D94" s="196" t="str">
        <f>IF(C94="","",VLOOKUP($A94,'Master Entrant List'!$A$1:$E$106,4,FALSE))</f>
        <v/>
      </c>
      <c r="E94" s="196" t="str">
        <f>IF(D94="","",VLOOKUP($A94,'Master Entrant List'!$A$1:$E$106,5,FALSE))</f>
        <v/>
      </c>
      <c r="F94" s="197" t="str">
        <f>IF(E94="","",VLOOKUP(E94,Classes!$A$1:$C$20,2,FALSE))</f>
        <v/>
      </c>
      <c r="G94" s="92"/>
    </row>
    <row r="95" spans="1:7" customFormat="1" x14ac:dyDescent="0.25">
      <c r="A95" s="61"/>
      <c r="B95" s="196" t="str">
        <f>IF(A95="","",VLOOKUP($A95,'Master Entrant List'!$A$1:$E$106,2,FALSE))</f>
        <v/>
      </c>
      <c r="C95" s="196" t="str">
        <f>IF(B95="","",VLOOKUP($A95,'Master Entrant List'!$A$1:$E$106,3,FALSE))</f>
        <v/>
      </c>
      <c r="D95" s="196" t="str">
        <f>IF(C95="","",VLOOKUP($A95,'Master Entrant List'!$A$1:$E$106,4,FALSE))</f>
        <v/>
      </c>
      <c r="E95" s="196" t="str">
        <f>IF(D95="","",VLOOKUP($A95,'Master Entrant List'!$A$1:$E$106,5,FALSE))</f>
        <v/>
      </c>
      <c r="F95" s="197" t="str">
        <f>IF(E95="","",VLOOKUP(E95,Classes!$A$1:$C$20,2,FALSE))</f>
        <v/>
      </c>
      <c r="G95" s="92"/>
    </row>
    <row r="96" spans="1:7" customFormat="1" x14ac:dyDescent="0.25">
      <c r="A96" s="61"/>
      <c r="B96" s="196" t="str">
        <f>IF(A96="","",VLOOKUP($A96,'Master Entrant List'!$A$1:$E$106,2,FALSE))</f>
        <v/>
      </c>
      <c r="C96" s="196" t="str">
        <f>IF(B96="","",VLOOKUP($A96,'Master Entrant List'!$A$1:$E$106,3,FALSE))</f>
        <v/>
      </c>
      <c r="D96" s="196" t="str">
        <f>IF(C96="","",VLOOKUP($A96,'Master Entrant List'!$A$1:$E$106,4,FALSE))</f>
        <v/>
      </c>
      <c r="E96" s="196" t="str">
        <f>IF(D96="","",VLOOKUP($A96,'Master Entrant List'!$A$1:$E$106,5,FALSE))</f>
        <v/>
      </c>
      <c r="F96" s="197" t="str">
        <f>IF(E96="","",VLOOKUP(E96,Classes!$A$1:$C$20,2,FALSE))</f>
        <v/>
      </c>
      <c r="G96" s="92"/>
    </row>
    <row r="97" spans="1:7" customFormat="1" x14ac:dyDescent="0.25">
      <c r="A97" s="61"/>
      <c r="B97" s="196" t="str">
        <f>IF(A97="","",VLOOKUP($A97,'Master Entrant List'!$A$1:$E$106,2,FALSE))</f>
        <v/>
      </c>
      <c r="C97" s="196" t="str">
        <f>IF(B97="","",VLOOKUP($A97,'Master Entrant List'!$A$1:$E$106,3,FALSE))</f>
        <v/>
      </c>
      <c r="D97" s="196" t="str">
        <f>IF(C97="","",VLOOKUP($A97,'Master Entrant List'!$A$1:$E$106,4,FALSE))</f>
        <v/>
      </c>
      <c r="E97" s="196" t="str">
        <f>IF(D97="","",VLOOKUP($A97,'Master Entrant List'!$A$1:$E$106,5,FALSE))</f>
        <v/>
      </c>
      <c r="F97" s="197" t="str">
        <f>IF(E97="","",VLOOKUP(E97,Classes!$A$1:$C$20,2,FALSE))</f>
        <v/>
      </c>
      <c r="G97" s="92"/>
    </row>
    <row r="98" spans="1:7" customFormat="1" x14ac:dyDescent="0.25">
      <c r="A98" s="61"/>
      <c r="B98" s="196" t="str">
        <f>IF(A98="","",VLOOKUP($A98,'Master Entrant List'!$A$1:$E$106,2,FALSE))</f>
        <v/>
      </c>
      <c r="C98" s="196" t="str">
        <f>IF(B98="","",VLOOKUP($A98,'Master Entrant List'!$A$1:$E$106,3,FALSE))</f>
        <v/>
      </c>
      <c r="D98" s="196" t="str">
        <f>IF(C98="","",VLOOKUP($A98,'Master Entrant List'!$A$1:$E$106,4,FALSE))</f>
        <v/>
      </c>
      <c r="E98" s="196" t="str">
        <f>IF(D98="","",VLOOKUP($A98,'Master Entrant List'!$A$1:$E$106,5,FALSE))</f>
        <v/>
      </c>
      <c r="F98" s="197" t="str">
        <f>IF(E98="","",VLOOKUP(E98,Classes!$A$1:$C$20,2,FALSE))</f>
        <v/>
      </c>
      <c r="G98" s="92"/>
    </row>
    <row r="99" spans="1:7" customFormat="1" x14ac:dyDescent="0.25">
      <c r="A99" s="61"/>
      <c r="B99" s="196" t="str">
        <f>IF(A99="","",VLOOKUP($A99,'Master Entrant List'!$A$1:$E$106,2,FALSE))</f>
        <v/>
      </c>
      <c r="C99" s="196" t="str">
        <f>IF(B99="","",VLOOKUP($A99,'Master Entrant List'!$A$1:$E$106,3,FALSE))</f>
        <v/>
      </c>
      <c r="D99" s="196" t="str">
        <f>IF(C99="","",VLOOKUP($A99,'Master Entrant List'!$A$1:$E$106,4,FALSE))</f>
        <v/>
      </c>
      <c r="E99" s="196" t="str">
        <f>IF(D99="","",VLOOKUP($A99,'Master Entrant List'!$A$1:$E$106,5,FALSE))</f>
        <v/>
      </c>
      <c r="F99" s="197" t="str">
        <f>IF(E99="","",VLOOKUP(E99,Classes!$A$1:$C$20,2,FALSE))</f>
        <v/>
      </c>
      <c r="G99" s="92"/>
    </row>
    <row r="100" spans="1:7" customFormat="1" x14ac:dyDescent="0.25">
      <c r="A100" s="61"/>
      <c r="B100" s="196" t="str">
        <f>IF(A100="","",VLOOKUP($A100,'Master Entrant List'!$A$1:$E$106,2,FALSE))</f>
        <v/>
      </c>
      <c r="C100" s="196" t="str">
        <f>IF(B100="","",VLOOKUP($A100,'Master Entrant List'!$A$1:$E$106,3,FALSE))</f>
        <v/>
      </c>
      <c r="D100" s="196" t="str">
        <f>IF(C100="","",VLOOKUP($A100,'Master Entrant List'!$A$1:$E$106,4,FALSE))</f>
        <v/>
      </c>
      <c r="E100" s="196" t="str">
        <f>IF(D100="","",VLOOKUP($A100,'Master Entrant List'!$A$1:$E$106,5,FALSE))</f>
        <v/>
      </c>
      <c r="F100" s="197" t="str">
        <f>IF(E100="","",VLOOKUP(E100,Classes!$A$1:$C$20,2,FALSE))</f>
        <v/>
      </c>
      <c r="G100" s="92"/>
    </row>
    <row r="101" spans="1:7" customFormat="1" x14ac:dyDescent="0.25">
      <c r="A101" s="61"/>
      <c r="B101" s="196" t="str">
        <f>IF(A101="","",VLOOKUP($A101,'Master Entrant List'!$A$1:$E$106,2,FALSE))</f>
        <v/>
      </c>
      <c r="C101" s="196" t="str">
        <f>IF(B101="","",VLOOKUP($A101,'Master Entrant List'!$A$1:$E$106,3,FALSE))</f>
        <v/>
      </c>
      <c r="D101" s="196" t="str">
        <f>IF(C101="","",VLOOKUP($A101,'Master Entrant List'!$A$1:$E$106,4,FALSE))</f>
        <v/>
      </c>
      <c r="E101" s="196" t="str">
        <f>IF(D101="","",VLOOKUP($A101,'Master Entrant List'!$A$1:$E$106,5,FALSE))</f>
        <v/>
      </c>
      <c r="F101" s="197" t="str">
        <f>IF(E101="","",VLOOKUP(E101,Classes!$A$1:$C$20,2,FALSE))</f>
        <v/>
      </c>
      <c r="G101" s="92"/>
    </row>
    <row r="102" spans="1:7" x14ac:dyDescent="0.25">
      <c r="A102" s="22"/>
      <c r="B102" s="23"/>
      <c r="C102" s="23"/>
      <c r="D102" s="23"/>
      <c r="E102" s="24"/>
    </row>
    <row r="103" spans="1:7" x14ac:dyDescent="0.25">
      <c r="A103" s="22"/>
      <c r="B103" s="23"/>
      <c r="C103" s="23"/>
      <c r="D103" s="23"/>
      <c r="E103" s="26"/>
    </row>
    <row r="104" spans="1:7" x14ac:dyDescent="0.25">
      <c r="A104" s="22"/>
      <c r="B104" s="23"/>
      <c r="C104" s="23"/>
      <c r="D104" s="23"/>
      <c r="E104" s="26"/>
    </row>
    <row r="105" spans="1:7" x14ac:dyDescent="0.25">
      <c r="A105" s="22"/>
      <c r="B105" s="23"/>
      <c r="C105" s="23"/>
      <c r="D105" s="23"/>
      <c r="E105" s="26"/>
    </row>
    <row r="106" spans="1:7" x14ac:dyDescent="0.25">
      <c r="A106" s="22"/>
      <c r="B106" s="23"/>
      <c r="C106" s="23"/>
      <c r="D106" s="23"/>
      <c r="E106" s="26"/>
    </row>
    <row r="107" spans="1:7" x14ac:dyDescent="0.25">
      <c r="A107" s="22"/>
      <c r="B107" s="23"/>
      <c r="C107" s="23"/>
      <c r="D107" s="23"/>
      <c r="E107" s="26"/>
    </row>
    <row r="108" spans="1:7" x14ac:dyDescent="0.25">
      <c r="A108" s="22"/>
      <c r="B108" s="23"/>
      <c r="C108" s="23"/>
      <c r="D108" s="23"/>
      <c r="E108" s="26"/>
    </row>
    <row r="109" spans="1:7" x14ac:dyDescent="0.25">
      <c r="A109" s="22"/>
      <c r="B109" s="23"/>
      <c r="C109" s="23"/>
      <c r="D109" s="23"/>
      <c r="E109" s="26"/>
    </row>
    <row r="110" spans="1:7" x14ac:dyDescent="0.25">
      <c r="A110" s="28"/>
      <c r="B110" s="29"/>
      <c r="C110" s="29"/>
      <c r="D110" s="29"/>
      <c r="E110" s="24"/>
    </row>
    <row r="111" spans="1:7" x14ac:dyDescent="0.25">
      <c r="A111" s="22"/>
      <c r="B111" s="23"/>
      <c r="C111" s="23"/>
      <c r="D111" s="23"/>
      <c r="E111" s="26"/>
    </row>
    <row r="112" spans="1:7" x14ac:dyDescent="0.25">
      <c r="A112" s="22"/>
      <c r="B112" s="23"/>
      <c r="C112" s="23"/>
      <c r="D112" s="23"/>
      <c r="E112" s="26"/>
    </row>
    <row r="113" spans="1:5" x14ac:dyDescent="0.25">
      <c r="A113" s="30"/>
      <c r="B113" s="31"/>
      <c r="C113" s="31"/>
      <c r="D113" s="31"/>
      <c r="E113" s="32"/>
    </row>
    <row r="114" spans="1:5" x14ac:dyDescent="0.25">
      <c r="A114" s="22"/>
      <c r="B114" s="23"/>
      <c r="C114" s="23"/>
      <c r="D114" s="23"/>
      <c r="E114" s="26"/>
    </row>
    <row r="115" spans="1:5" x14ac:dyDescent="0.25">
      <c r="A115" s="22"/>
      <c r="B115" s="23"/>
      <c r="C115" s="23"/>
      <c r="D115" s="23"/>
      <c r="E115" s="26"/>
    </row>
    <row r="116" spans="1:5" x14ac:dyDescent="0.25">
      <c r="A116" s="33"/>
      <c r="B116" s="31"/>
      <c r="C116" s="31"/>
      <c r="D116" s="31"/>
      <c r="E116" s="34"/>
    </row>
    <row r="117" spans="1:5" x14ac:dyDescent="0.25">
      <c r="A117" s="27"/>
      <c r="B117" s="35"/>
      <c r="C117" s="35"/>
      <c r="D117" s="35"/>
      <c r="E117" s="36"/>
    </row>
    <row r="118" spans="1:5" x14ac:dyDescent="0.25">
      <c r="A118" s="33"/>
      <c r="B118" s="31"/>
      <c r="C118" s="31"/>
      <c r="D118" s="31"/>
      <c r="E118" s="34"/>
    </row>
    <row r="119" spans="1:5" x14ac:dyDescent="0.25">
      <c r="A119" s="37"/>
      <c r="B119" s="38"/>
      <c r="C119" s="38"/>
      <c r="D119" s="38"/>
      <c r="E119" s="39"/>
    </row>
    <row r="120" spans="1:5" x14ac:dyDescent="0.25">
      <c r="A120" s="33"/>
      <c r="B120" s="31"/>
      <c r="C120" s="31"/>
      <c r="D120" s="31"/>
      <c r="E120" s="34"/>
    </row>
    <row r="121" spans="1:5" x14ac:dyDescent="0.25">
      <c r="A121" s="33"/>
      <c r="B121" s="31"/>
      <c r="C121" s="31"/>
      <c r="D121" s="31"/>
      <c r="E121" s="34"/>
    </row>
    <row r="122" spans="1:5" x14ac:dyDescent="0.25">
      <c r="A122" s="33"/>
      <c r="B122" s="31"/>
      <c r="C122" s="31"/>
      <c r="D122" s="31"/>
      <c r="E122" s="34"/>
    </row>
    <row r="123" spans="1:5" x14ac:dyDescent="0.25">
      <c r="A123" s="33"/>
      <c r="B123" s="31"/>
      <c r="C123" s="31"/>
      <c r="D123" s="31"/>
      <c r="E123" s="34"/>
    </row>
    <row r="124" spans="1:5" x14ac:dyDescent="0.25">
      <c r="A124" s="33"/>
      <c r="B124" s="31"/>
      <c r="C124" s="31"/>
      <c r="D124" s="31"/>
      <c r="E124" s="34"/>
    </row>
    <row r="125" spans="1:5" x14ac:dyDescent="0.25">
      <c r="A125" s="30"/>
      <c r="B125" s="31"/>
      <c r="C125" s="31"/>
      <c r="D125" s="31"/>
      <c r="E125" s="34"/>
    </row>
    <row r="126" spans="1:5" x14ac:dyDescent="0.25">
      <c r="A126" s="33"/>
      <c r="B126" s="31"/>
      <c r="C126" s="31"/>
      <c r="D126" s="31"/>
      <c r="E126" s="32"/>
    </row>
    <row r="127" spans="1:5" x14ac:dyDescent="0.25">
      <c r="A127" s="30"/>
      <c r="B127" s="31"/>
      <c r="C127" s="31"/>
      <c r="D127" s="31"/>
      <c r="E127" s="32"/>
    </row>
    <row r="128" spans="1:5" x14ac:dyDescent="0.25">
      <c r="A128" s="27"/>
      <c r="B128" s="35"/>
      <c r="C128" s="35"/>
      <c r="D128" s="35"/>
      <c r="E128" s="36"/>
    </row>
    <row r="129" spans="1:5" x14ac:dyDescent="0.25">
      <c r="A129" s="30"/>
      <c r="B129" s="23"/>
      <c r="C129" s="23"/>
      <c r="D129" s="23"/>
      <c r="E129" s="26"/>
    </row>
    <row r="130" spans="1:5" x14ac:dyDescent="0.25">
      <c r="A130" s="33"/>
      <c r="B130" s="31"/>
      <c r="C130" s="31"/>
      <c r="D130" s="31"/>
      <c r="E130" s="34"/>
    </row>
    <row r="131" spans="1:5" x14ac:dyDescent="0.25">
      <c r="A131" s="30"/>
      <c r="B131" s="31"/>
      <c r="C131" s="31"/>
      <c r="D131" s="31"/>
      <c r="E131" s="34"/>
    </row>
    <row r="132" spans="1:5" x14ac:dyDescent="0.25">
      <c r="A132" s="30"/>
      <c r="B132" s="31"/>
      <c r="C132" s="31"/>
      <c r="D132" s="31"/>
      <c r="E132" s="34"/>
    </row>
    <row r="133" spans="1:5" x14ac:dyDescent="0.25">
      <c r="A133" s="33"/>
      <c r="B133" s="23"/>
      <c r="C133" s="23"/>
      <c r="D133" s="23"/>
      <c r="E133" s="26"/>
    </row>
    <row r="134" spans="1:5" x14ac:dyDescent="0.25">
      <c r="A134" s="33"/>
      <c r="B134" s="31"/>
      <c r="C134" s="31"/>
      <c r="D134" s="31"/>
      <c r="E134" s="34"/>
    </row>
    <row r="135" spans="1:5" x14ac:dyDescent="0.25">
      <c r="A135" s="33"/>
      <c r="B135" s="40"/>
      <c r="C135" s="40"/>
      <c r="D135" s="40"/>
      <c r="E135" s="32"/>
    </row>
    <row r="136" spans="1:5" x14ac:dyDescent="0.25">
      <c r="A136" s="30"/>
      <c r="B136" s="31"/>
      <c r="C136" s="31"/>
      <c r="D136" s="31"/>
      <c r="E136" s="34"/>
    </row>
    <row r="137" spans="1:5" x14ac:dyDescent="0.25">
      <c r="A137" s="30"/>
      <c r="B137" s="31"/>
      <c r="C137" s="31"/>
      <c r="D137" s="31"/>
      <c r="E137" s="34"/>
    </row>
    <row r="138" spans="1:5" x14ac:dyDescent="0.25">
      <c r="A138" s="33"/>
      <c r="B138" s="40"/>
      <c r="C138" s="31"/>
      <c r="D138" s="31"/>
      <c r="E138" s="32"/>
    </row>
    <row r="139" spans="1:5" x14ac:dyDescent="0.25">
      <c r="A139" s="30"/>
      <c r="B139" s="31"/>
      <c r="C139" s="31"/>
      <c r="D139" s="31"/>
      <c r="E139" s="34"/>
    </row>
    <row r="140" spans="1:5" x14ac:dyDescent="0.25">
      <c r="A140" s="30"/>
      <c r="B140" s="31"/>
      <c r="C140" s="31"/>
      <c r="D140" s="31"/>
      <c r="E140" s="34"/>
    </row>
    <row r="141" spans="1:5" x14ac:dyDescent="0.25">
      <c r="A141" s="33"/>
      <c r="B141" s="31"/>
      <c r="C141" s="31"/>
      <c r="D141" s="31"/>
      <c r="E141" s="34"/>
    </row>
    <row r="142" spans="1:5" x14ac:dyDescent="0.25">
      <c r="A142" s="30"/>
      <c r="B142" s="31"/>
      <c r="C142" s="31"/>
      <c r="D142" s="31"/>
      <c r="E142" s="34"/>
    </row>
    <row r="143" spans="1:5" x14ac:dyDescent="0.25">
      <c r="A143" s="30"/>
      <c r="B143" s="31"/>
      <c r="C143" s="31"/>
      <c r="D143" s="31"/>
      <c r="E143" s="34"/>
    </row>
    <row r="144" spans="1:5" x14ac:dyDescent="0.25">
      <c r="A144" s="30"/>
      <c r="B144" s="31"/>
      <c r="C144" s="31"/>
      <c r="D144" s="31"/>
      <c r="E144" s="34"/>
    </row>
    <row r="145" spans="1:5" x14ac:dyDescent="0.25">
      <c r="A145" s="27"/>
      <c r="B145" s="41"/>
      <c r="C145" s="29"/>
      <c r="D145" s="29"/>
      <c r="E145" s="24"/>
    </row>
    <row r="146" spans="1:5" x14ac:dyDescent="0.25">
      <c r="A146" s="22"/>
      <c r="B146" s="23"/>
      <c r="C146" s="23"/>
      <c r="D146" s="23"/>
      <c r="E146" s="26"/>
    </row>
    <row r="147" spans="1:5" x14ac:dyDescent="0.25">
      <c r="A147" s="22"/>
      <c r="B147" s="23"/>
      <c r="C147" s="23"/>
      <c r="D147" s="23"/>
      <c r="E147" s="26"/>
    </row>
    <row r="148" spans="1:5" x14ac:dyDescent="0.25">
      <c r="A148" s="42"/>
      <c r="B148" s="23"/>
      <c r="C148" s="23"/>
      <c r="D148" s="23"/>
      <c r="E148" s="26"/>
    </row>
    <row r="149" spans="1:5" x14ac:dyDescent="0.25">
      <c r="A149" s="43"/>
      <c r="B149" s="40"/>
      <c r="C149" s="40"/>
      <c r="D149" s="40"/>
      <c r="E149" s="32"/>
    </row>
    <row r="150" spans="1:5" x14ac:dyDescent="0.25">
      <c r="A150" s="22"/>
      <c r="B150" s="23"/>
      <c r="C150" s="23"/>
      <c r="D150" s="23"/>
      <c r="E150" s="26"/>
    </row>
    <row r="151" spans="1:5" x14ac:dyDescent="0.25">
      <c r="A151" s="44"/>
      <c r="B151" s="31"/>
      <c r="C151" s="31"/>
      <c r="D151" s="31"/>
      <c r="E151" s="34"/>
    </row>
    <row r="152" spans="1:5" x14ac:dyDescent="0.25">
      <c r="A152" s="45"/>
      <c r="B152" s="23"/>
      <c r="C152" s="23"/>
      <c r="D152" s="23"/>
      <c r="E152" s="26"/>
    </row>
    <row r="153" spans="1:5" x14ac:dyDescent="0.25">
      <c r="A153" s="24"/>
      <c r="B153" s="29"/>
      <c r="C153" s="29"/>
      <c r="D153" s="29"/>
      <c r="E153" s="24"/>
    </row>
    <row r="154" spans="1:5" x14ac:dyDescent="0.25">
      <c r="A154" s="45"/>
      <c r="B154" s="23"/>
      <c r="C154" s="23"/>
      <c r="D154" s="23"/>
      <c r="E154" s="26"/>
    </row>
    <row r="155" spans="1:5" x14ac:dyDescent="0.25">
      <c r="A155" s="45"/>
      <c r="B155" s="23"/>
      <c r="C155" s="23"/>
      <c r="D155" s="23"/>
      <c r="E155" s="26"/>
    </row>
    <row r="156" spans="1:5" x14ac:dyDescent="0.25">
      <c r="A156" s="46"/>
      <c r="B156" s="29"/>
      <c r="C156" s="29"/>
      <c r="D156" s="29"/>
      <c r="E156" s="24"/>
    </row>
    <row r="157" spans="1:5" x14ac:dyDescent="0.25">
      <c r="A157" s="22"/>
      <c r="B157" s="23"/>
      <c r="C157" s="23"/>
      <c r="D157" s="23"/>
      <c r="E157" s="26"/>
    </row>
    <row r="158" spans="1:5" x14ac:dyDescent="0.25">
      <c r="A158" s="47"/>
      <c r="B158" s="29"/>
      <c r="C158" s="29"/>
      <c r="D158" s="29"/>
      <c r="E158" s="24"/>
    </row>
    <row r="159" spans="1:5" x14ac:dyDescent="0.25">
      <c r="A159" s="22"/>
      <c r="B159" s="23"/>
      <c r="C159" s="23"/>
      <c r="D159" s="23"/>
      <c r="E159" s="24"/>
    </row>
    <row r="160" spans="1:5" x14ac:dyDescent="0.25">
      <c r="A160" s="22"/>
      <c r="B160" s="23"/>
      <c r="C160" s="23"/>
      <c r="D160" s="23"/>
      <c r="E160" s="26"/>
    </row>
    <row r="161" spans="1:5" x14ac:dyDescent="0.25">
      <c r="A161" s="48"/>
      <c r="B161" s="23"/>
      <c r="C161" s="23"/>
      <c r="D161" s="23"/>
      <c r="E161" s="26"/>
    </row>
    <row r="162" spans="1:5" x14ac:dyDescent="0.25">
      <c r="A162" s="48"/>
      <c r="B162" s="23"/>
      <c r="C162" s="23"/>
      <c r="D162" s="23"/>
      <c r="E162" s="26"/>
    </row>
    <row r="163" spans="1:5" x14ac:dyDescent="0.25">
      <c r="A163" s="28"/>
      <c r="B163" s="29"/>
      <c r="C163" s="29"/>
      <c r="D163" s="29"/>
      <c r="E163" s="24"/>
    </row>
    <row r="164" spans="1:5" x14ac:dyDescent="0.25">
      <c r="A164" s="28"/>
      <c r="B164" s="23"/>
      <c r="C164" s="23"/>
      <c r="D164" s="29"/>
      <c r="E164" s="24"/>
    </row>
    <row r="165" spans="1:5" x14ac:dyDescent="0.25">
      <c r="A165" s="48"/>
      <c r="B165" s="23"/>
      <c r="C165" s="23"/>
      <c r="D165" s="23"/>
      <c r="E165" s="26"/>
    </row>
    <row r="166" spans="1:5" x14ac:dyDescent="0.25">
      <c r="A166" s="28"/>
      <c r="B166" s="29"/>
      <c r="C166" s="29"/>
      <c r="D166" s="29"/>
      <c r="E166" s="24"/>
    </row>
    <row r="167" spans="1:5" x14ac:dyDescent="0.25">
      <c r="A167" s="28"/>
      <c r="B167" s="29"/>
      <c r="C167" s="29"/>
      <c r="D167" s="29"/>
      <c r="E167" s="24"/>
    </row>
    <row r="168" spans="1:5" x14ac:dyDescent="0.25">
      <c r="A168" s="48"/>
      <c r="B168" s="23"/>
      <c r="C168" s="23"/>
      <c r="D168" s="23"/>
      <c r="E168" s="26"/>
    </row>
    <row r="169" spans="1:5" x14ac:dyDescent="0.25">
      <c r="A169" s="48"/>
      <c r="B169" s="23"/>
      <c r="C169" s="23"/>
      <c r="D169" s="23"/>
      <c r="E169" s="26"/>
    </row>
    <row r="170" spans="1:5" x14ac:dyDescent="0.25">
      <c r="A170" s="48"/>
      <c r="B170" s="23"/>
      <c r="C170" s="23"/>
      <c r="D170" s="23"/>
      <c r="E170" s="26"/>
    </row>
    <row r="171" spans="1:5" x14ac:dyDescent="0.25">
      <c r="A171" s="26"/>
      <c r="B171" s="49"/>
      <c r="C171" s="23"/>
      <c r="D171" s="50"/>
      <c r="E171" s="51"/>
    </row>
    <row r="172" spans="1:5" x14ac:dyDescent="0.25">
      <c r="A172" s="48"/>
      <c r="B172" s="23"/>
      <c r="C172" s="23"/>
      <c r="D172" s="23"/>
      <c r="E172" s="26"/>
    </row>
    <row r="173" spans="1:5" x14ac:dyDescent="0.25">
      <c r="A173" s="27"/>
      <c r="B173" s="29"/>
      <c r="C173" s="29"/>
      <c r="D173" s="29"/>
      <c r="E173" s="24"/>
    </row>
    <row r="174" spans="1:5" x14ac:dyDescent="0.25">
      <c r="A174" s="43"/>
      <c r="B174" s="40"/>
      <c r="C174" s="40"/>
      <c r="D174" s="40"/>
      <c r="E174" s="32"/>
    </row>
    <row r="175" spans="1:5" x14ac:dyDescent="0.25">
      <c r="A175" s="30"/>
      <c r="B175" s="31"/>
      <c r="C175" s="31"/>
      <c r="D175" s="31"/>
      <c r="E175" s="34"/>
    </row>
    <row r="176" spans="1:5" x14ac:dyDescent="0.25">
      <c r="A176" s="30"/>
      <c r="B176" s="52"/>
      <c r="C176" s="40"/>
      <c r="D176" s="40"/>
      <c r="E176" s="32"/>
    </row>
    <row r="177" spans="1:5" x14ac:dyDescent="0.25">
      <c r="A177" s="30"/>
      <c r="B177" s="38"/>
      <c r="C177" s="38"/>
      <c r="D177" s="38"/>
      <c r="E177" s="39"/>
    </row>
    <row r="178" spans="1:5" x14ac:dyDescent="0.25">
      <c r="A178" s="27"/>
      <c r="B178" s="35"/>
      <c r="C178" s="35"/>
      <c r="D178" s="35"/>
      <c r="E178" s="36"/>
    </row>
    <row r="179" spans="1:5" x14ac:dyDescent="0.25">
      <c r="A179" s="27"/>
      <c r="B179" s="35"/>
      <c r="C179" s="35"/>
      <c r="D179" s="35"/>
      <c r="E179" s="36"/>
    </row>
    <row r="180" spans="1:5" x14ac:dyDescent="0.25">
      <c r="A180" s="27"/>
      <c r="B180" s="35"/>
      <c r="C180" s="35"/>
      <c r="D180" s="35"/>
      <c r="E180" s="36"/>
    </row>
    <row r="181" spans="1:5" x14ac:dyDescent="0.25">
      <c r="A181" s="24"/>
      <c r="B181" s="29"/>
      <c r="C181" s="29"/>
      <c r="D181" s="29"/>
      <c r="E181" s="24"/>
    </row>
    <row r="182" spans="1:5" x14ac:dyDescent="0.25">
      <c r="A182" s="22"/>
      <c r="B182" s="38"/>
      <c r="C182" s="38"/>
      <c r="D182" s="38"/>
      <c r="E182" s="39"/>
    </row>
    <row r="183" spans="1:5" x14ac:dyDescent="0.25">
      <c r="A183" s="27"/>
      <c r="B183" s="35"/>
      <c r="C183" s="35"/>
      <c r="D183" s="35"/>
      <c r="E183" s="36"/>
    </row>
    <row r="184" spans="1:5" x14ac:dyDescent="0.25">
      <c r="A184" s="42"/>
      <c r="B184" s="23"/>
      <c r="C184" s="23"/>
      <c r="D184" s="23"/>
      <c r="E184" s="26"/>
    </row>
    <row r="185" spans="1:5" x14ac:dyDescent="0.25">
      <c r="A185" s="42"/>
      <c r="B185" s="23"/>
      <c r="C185" s="23"/>
      <c r="D185" s="23"/>
      <c r="E185" s="26"/>
    </row>
    <row r="186" spans="1:5" x14ac:dyDescent="0.25">
      <c r="A186" s="22"/>
      <c r="B186" s="23"/>
      <c r="C186" s="23"/>
      <c r="D186" s="23"/>
      <c r="E186" s="26"/>
    </row>
    <row r="187" spans="1:5" x14ac:dyDescent="0.25">
      <c r="A187" s="22"/>
      <c r="B187" s="23"/>
      <c r="C187" s="23"/>
      <c r="D187" s="23"/>
      <c r="E187" s="26"/>
    </row>
    <row r="188" spans="1:5" x14ac:dyDescent="0.25">
      <c r="A188" s="42"/>
      <c r="B188" s="23"/>
      <c r="C188" s="23"/>
      <c r="D188" s="23"/>
      <c r="E188" s="26"/>
    </row>
    <row r="189" spans="1:5" x14ac:dyDescent="0.25">
      <c r="A189" s="42"/>
      <c r="B189" s="23"/>
      <c r="C189" s="23"/>
      <c r="D189" s="23"/>
      <c r="E189" s="26"/>
    </row>
    <row r="190" spans="1:5" x14ac:dyDescent="0.25">
      <c r="A190" s="22"/>
      <c r="B190" s="23"/>
      <c r="C190" s="23"/>
      <c r="D190" s="23"/>
      <c r="E190" s="26"/>
    </row>
    <row r="191" spans="1:5" x14ac:dyDescent="0.25">
      <c r="A191" s="22"/>
      <c r="B191" s="23"/>
      <c r="C191" s="23"/>
      <c r="D191" s="23"/>
      <c r="E191" s="26"/>
    </row>
    <row r="192" spans="1:5" x14ac:dyDescent="0.25">
      <c r="A192" s="44"/>
      <c r="B192" s="40"/>
      <c r="C192" s="31"/>
      <c r="D192" s="31"/>
      <c r="E192" s="34"/>
    </row>
    <row r="193" spans="1:5" x14ac:dyDescent="0.25">
      <c r="A193" s="43"/>
      <c r="B193" s="40"/>
      <c r="C193" s="40"/>
      <c r="D193" s="40"/>
      <c r="E193" s="32"/>
    </row>
    <row r="194" spans="1:5" x14ac:dyDescent="0.25">
      <c r="A194" s="44"/>
      <c r="B194" s="31"/>
      <c r="C194" s="31"/>
      <c r="D194" s="31"/>
      <c r="E194" s="34"/>
    </row>
    <row r="195" spans="1:5" x14ac:dyDescent="0.25">
      <c r="A195" s="44"/>
      <c r="B195" s="31"/>
      <c r="C195" s="31"/>
      <c r="D195" s="31"/>
      <c r="E195" s="34"/>
    </row>
    <row r="196" spans="1:5" x14ac:dyDescent="0.25">
      <c r="A196" s="44"/>
      <c r="B196" s="31"/>
      <c r="C196" s="31"/>
      <c r="D196" s="31"/>
      <c r="E196" s="34"/>
    </row>
    <row r="197" spans="1:5" x14ac:dyDescent="0.25">
      <c r="A197" s="42"/>
      <c r="B197" s="23"/>
      <c r="C197" s="23"/>
      <c r="D197" s="23"/>
      <c r="E197" s="26"/>
    </row>
    <row r="198" spans="1:5" x14ac:dyDescent="0.25">
      <c r="A198" s="22"/>
      <c r="B198" s="23"/>
      <c r="C198" s="23"/>
      <c r="D198" s="23"/>
      <c r="E198" s="26"/>
    </row>
    <row r="199" spans="1:5" x14ac:dyDescent="0.25">
      <c r="A199" s="22"/>
      <c r="B199" s="23"/>
      <c r="C199" s="23"/>
      <c r="D199" s="23"/>
      <c r="E199" s="26"/>
    </row>
    <row r="200" spans="1:5" x14ac:dyDescent="0.25">
      <c r="A200" s="22"/>
      <c r="B200" s="23"/>
      <c r="C200" s="23"/>
      <c r="D200" s="23"/>
      <c r="E200" s="26"/>
    </row>
    <row r="201" spans="1:5" x14ac:dyDescent="0.25">
      <c r="A201" s="22"/>
      <c r="B201" s="23"/>
      <c r="C201" s="23"/>
      <c r="D201" s="23"/>
      <c r="E201" s="26"/>
    </row>
    <row r="202" spans="1:5" x14ac:dyDescent="0.25">
      <c r="A202" s="22"/>
      <c r="B202" s="23"/>
      <c r="C202" s="23"/>
      <c r="D202" s="23"/>
      <c r="E202" s="26"/>
    </row>
    <row r="203" spans="1:5" x14ac:dyDescent="0.25">
      <c r="A203" s="22"/>
      <c r="B203" s="23"/>
      <c r="C203" s="23"/>
      <c r="D203" s="23"/>
      <c r="E203" s="26"/>
    </row>
    <row r="204" spans="1:5" x14ac:dyDescent="0.25">
      <c r="A204" s="22"/>
      <c r="B204" s="23"/>
      <c r="C204" s="23"/>
      <c r="D204" s="23"/>
      <c r="E204" s="26"/>
    </row>
    <row r="205" spans="1:5" x14ac:dyDescent="0.25">
      <c r="A205" s="22"/>
      <c r="B205" s="29"/>
      <c r="C205" s="23"/>
      <c r="D205" s="23"/>
      <c r="E205" s="26"/>
    </row>
    <row r="206" spans="1:5" x14ac:dyDescent="0.25">
      <c r="A206" s="43"/>
      <c r="B206" s="40"/>
      <c r="C206" s="40"/>
      <c r="D206" s="40"/>
      <c r="E206" s="32"/>
    </row>
    <row r="207" spans="1:5" x14ac:dyDescent="0.25">
      <c r="A207" s="43"/>
      <c r="B207" s="31"/>
      <c r="C207" s="31"/>
      <c r="D207" s="31"/>
      <c r="E207" s="34"/>
    </row>
    <row r="208" spans="1:5" x14ac:dyDescent="0.25">
      <c r="A208" s="44"/>
      <c r="B208" s="31"/>
      <c r="C208" s="31"/>
      <c r="D208" s="31"/>
      <c r="E208" s="32"/>
    </row>
    <row r="209" spans="1:5" x14ac:dyDescent="0.25">
      <c r="A209" s="33"/>
      <c r="B209" s="31"/>
      <c r="C209" s="31"/>
      <c r="D209" s="31"/>
      <c r="E209" s="32"/>
    </row>
    <row r="210" spans="1:5" x14ac:dyDescent="0.25">
      <c r="A210" s="42"/>
      <c r="B210" s="23"/>
      <c r="C210" s="23"/>
      <c r="D210" s="23"/>
      <c r="E210" s="26"/>
    </row>
  </sheetData>
  <autoFilter ref="A1:F101" xr:uid="{00000000-0009-0000-0000-000008000000}"/>
  <sortState ref="A2:F34">
    <sortCondition ref="E2:E34"/>
  </sortState>
  <mergeCells count="2">
    <mergeCell ref="K1:O1"/>
    <mergeCell ref="K18:O18"/>
  </mergeCells>
  <conditionalFormatting sqref="L20:N41">
    <cfRule type="cellIs" dxfId="44" priority="4" operator="equal">
      <formula>0</formula>
    </cfRule>
  </conditionalFormatting>
  <conditionalFormatting sqref="B2:F34 B37:F101">
    <cfRule type="cellIs" dxfId="43" priority="3" operator="equal">
      <formula>0</formula>
    </cfRule>
  </conditionalFormatting>
  <conditionalFormatting sqref="L3:N12">
    <cfRule type="cellIs" dxfId="42" priority="2" operator="equal">
      <formula>0</formula>
    </cfRule>
  </conditionalFormatting>
  <conditionalFormatting sqref="B35:F36">
    <cfRule type="cellIs" dxfId="41" priority="1" operator="equal">
      <formula>0</formula>
    </cfRule>
  </conditionalFormatting>
  <dataValidations count="1">
    <dataValidation type="list" allowBlank="1" showInputMessage="1" showErrorMessage="1" sqref="O20:O22" xr:uid="{00000000-0002-0000-0800-000000000000}">
      <formula1>$A$2:$A$19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L3:N12 L20:N29 B36:F101 L30:N41 B35:F3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Classes!$A$2:$A$20</xm:f>
          </x14:formula1>
          <xm:sqref>O3:O5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READ THIS FIRST!!!</vt:lpstr>
      <vt:lpstr>Entry List</vt:lpstr>
      <vt:lpstr>Competition Results</vt:lpstr>
      <vt:lpstr>Comparisons</vt:lpstr>
      <vt:lpstr>Placings</vt:lpstr>
      <vt:lpstr>Regularity Results</vt:lpstr>
      <vt:lpstr>StageTimes</vt:lpstr>
      <vt:lpstr>Start Order</vt:lpstr>
      <vt:lpstr>Entrants</vt:lpstr>
      <vt:lpstr>Regularity</vt:lpstr>
      <vt:lpstr>Master Entrant List</vt:lpstr>
      <vt:lpstr>Classes</vt:lpstr>
      <vt:lpstr>CompTimes</vt:lpstr>
      <vt:lpstr>Entrants!Print_Area</vt:lpstr>
      <vt:lpstr>'Competition Results'!Print_Titles</vt:lpstr>
      <vt:lpstr>'Regularity Results'!Print_Titles</vt:lpstr>
      <vt:lpstr>Regularity</vt:lpstr>
      <vt:lpstr>TimesComp</vt:lpstr>
      <vt:lpstr>TimesReg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Burrowes</dc:creator>
  <cp:lastModifiedBy>Mel</cp:lastModifiedBy>
  <cp:lastPrinted>2016-09-26T01:45:37Z</cp:lastPrinted>
  <dcterms:created xsi:type="dcterms:W3CDTF">2006-09-16T00:00:00Z</dcterms:created>
  <dcterms:modified xsi:type="dcterms:W3CDTF">2019-07-03T04:32:07Z</dcterms:modified>
</cp:coreProperties>
</file>