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el\Dropbox (DFS)\3. Rally\ATRC\2016\2. LMS\Final\"/>
    </mc:Choice>
  </mc:AlternateContent>
  <xr:revisionPtr revIDLastSave="0" documentId="13_ncr:1_{88073B4A-917F-4B3F-9F27-59645C0BA768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Competition" sheetId="1" r:id="rId1"/>
    <sheet name="Regularity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J11" i="2" l="1"/>
  <c r="AJ10" i="2"/>
  <c r="B2" i="2"/>
  <c r="W5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4" i="1"/>
</calcChain>
</file>

<file path=xl/sharedStrings.xml><?xml version="1.0" encoding="utf-8"?>
<sst xmlns="http://schemas.openxmlformats.org/spreadsheetml/2006/main" count="290" uniqueCount="158">
  <si>
    <t>Lake Mountain Sprint 2016</t>
  </si>
  <si>
    <t>FINAL  RESULTS</t>
  </si>
  <si>
    <t>Place</t>
  </si>
  <si>
    <t>Car 
No</t>
  </si>
  <si>
    <t>Driver</t>
  </si>
  <si>
    <t>Co-Driver</t>
  </si>
  <si>
    <t>Make</t>
  </si>
  <si>
    <t>Class</t>
  </si>
  <si>
    <t>Competition</t>
  </si>
  <si>
    <t>SS2</t>
  </si>
  <si>
    <t>SS3</t>
  </si>
  <si>
    <t>SS4</t>
  </si>
  <si>
    <t>SS5</t>
  </si>
  <si>
    <t xml:space="preserve">SS6 </t>
  </si>
  <si>
    <t>SS7</t>
  </si>
  <si>
    <t>SS8</t>
  </si>
  <si>
    <t>Adam Kaplan</t>
  </si>
  <si>
    <t>Mary Hughes</t>
  </si>
  <si>
    <t>Mazda Rx 7</t>
  </si>
  <si>
    <t>8B</t>
  </si>
  <si>
    <t>Modern 2WD</t>
  </si>
  <si>
    <t>Max Williams</t>
  </si>
  <si>
    <t>Bruce Bush</t>
  </si>
  <si>
    <t>Audi TT RS</t>
  </si>
  <si>
    <t>11B 4WD</t>
  </si>
  <si>
    <t>Showroom 4WD</t>
  </si>
  <si>
    <t>Tim O'Connor</t>
  </si>
  <si>
    <t>Steve Glenney</t>
  </si>
  <si>
    <t>Subaru</t>
  </si>
  <si>
    <t>10B 4WD</t>
  </si>
  <si>
    <t>Modern 4WD</t>
  </si>
  <si>
    <t>Ben Calder</t>
  </si>
  <si>
    <t>Mike Dale</t>
  </si>
  <si>
    <t>Mitsubishi Evo</t>
  </si>
  <si>
    <t>Barrie Smith</t>
  </si>
  <si>
    <t>Jan Smith</t>
  </si>
  <si>
    <t>Craig Dean</t>
  </si>
  <si>
    <t>Jenny Cole</t>
  </si>
  <si>
    <t>Mustang</t>
  </si>
  <si>
    <t>11B 2WD</t>
  </si>
  <si>
    <t>Showroom 2WD</t>
  </si>
  <si>
    <t>Michael Minshall</t>
  </si>
  <si>
    <t>Paul van der Mey</t>
  </si>
  <si>
    <t>Rob Devenish</t>
  </si>
  <si>
    <t>Nick Du Plessis</t>
  </si>
  <si>
    <t>Datsun 240z</t>
  </si>
  <si>
    <t>1B</t>
  </si>
  <si>
    <t>Classic</t>
  </si>
  <si>
    <t>Greg  Burrowes</t>
  </si>
  <si>
    <t>Rhonda Burrowes</t>
  </si>
  <si>
    <t>Mitsubishi Evo X RS</t>
  </si>
  <si>
    <t>11B 4WD U4L</t>
  </si>
  <si>
    <t>Charles Nott</t>
  </si>
  <si>
    <t>Roger Harrison</t>
  </si>
  <si>
    <t>TVR</t>
  </si>
  <si>
    <t>9B 2WD</t>
  </si>
  <si>
    <t>Stephen O'Neill</t>
  </si>
  <si>
    <t>Naushin O'Neill</t>
  </si>
  <si>
    <t>Subaru WRX</t>
  </si>
  <si>
    <t>9B 4WD</t>
  </si>
  <si>
    <t>Ryan  Gardner</t>
  </si>
  <si>
    <t>Jo  McKenzie</t>
  </si>
  <si>
    <t>BMW m3</t>
  </si>
  <si>
    <t>Ralph Merkel</t>
  </si>
  <si>
    <t>David McMillan</t>
  </si>
  <si>
    <t>Mitsubishi Evo 8</t>
  </si>
  <si>
    <t>Richard Fung</t>
  </si>
  <si>
    <t>Graham McGrath</t>
  </si>
  <si>
    <t>Renault Clio RS</t>
  </si>
  <si>
    <t>10A 2WD</t>
  </si>
  <si>
    <t>Mark Hammond</t>
  </si>
  <si>
    <t>Lisa Dunkerton</t>
  </si>
  <si>
    <t>Jaguar XJS</t>
  </si>
  <si>
    <t>2B</t>
  </si>
  <si>
    <t>Allan  Hines</t>
  </si>
  <si>
    <t>Kerry Hines</t>
  </si>
  <si>
    <t>Mitsubishi Evo X</t>
  </si>
  <si>
    <t>Tim Pryzibilla</t>
  </si>
  <si>
    <t>Dainis Silins</t>
  </si>
  <si>
    <t>Porsche 911 RS</t>
  </si>
  <si>
    <t>Damian  O'Halloran</t>
  </si>
  <si>
    <t>Simon Winter</t>
  </si>
  <si>
    <t>Peter Gluskie</t>
  </si>
  <si>
    <t>Samantha  Winter</t>
  </si>
  <si>
    <t>BMW 3</t>
  </si>
  <si>
    <t>8A  2WD</t>
  </si>
  <si>
    <t>Craig Walsh</t>
  </si>
  <si>
    <t>Frank Nespeca</t>
  </si>
  <si>
    <t>BMW 325e</t>
  </si>
  <si>
    <t>Greg Bass</t>
  </si>
  <si>
    <t>Sean Griffioen</t>
  </si>
  <si>
    <t>Subaru WRX Sti</t>
  </si>
  <si>
    <t>Anthony Rizzo</t>
  </si>
  <si>
    <t>Toni Rizzo</t>
  </si>
  <si>
    <t>Tyson Aldenhoven</t>
  </si>
  <si>
    <t>Clayton Aldenhoven</t>
  </si>
  <si>
    <t>Honda Integra</t>
  </si>
  <si>
    <t>Roy Davis</t>
  </si>
  <si>
    <t>Colleen Davis</t>
  </si>
  <si>
    <t>1969 Triumph</t>
  </si>
  <si>
    <t>David Thirlwall</t>
  </si>
  <si>
    <t>Jackie Thirlwall</t>
  </si>
  <si>
    <t>Escort</t>
  </si>
  <si>
    <t>8L</t>
  </si>
  <si>
    <t>Geoff Nicholls</t>
  </si>
  <si>
    <t>Gary King</t>
  </si>
  <si>
    <t>Mercedes Benz 450</t>
  </si>
  <si>
    <t>Laurie  Burton</t>
  </si>
  <si>
    <t>Russell Hannah</t>
  </si>
  <si>
    <t>Mick Downey</t>
  </si>
  <si>
    <t>Jarrod Van Den Akker</t>
  </si>
  <si>
    <t>Torana</t>
  </si>
  <si>
    <t>Craig Haysman</t>
  </si>
  <si>
    <t>Julie Boorman</t>
  </si>
  <si>
    <t>Triumph  TR7 V8</t>
  </si>
  <si>
    <t>Keith  Morling</t>
  </si>
  <si>
    <t>Alex Morling</t>
  </si>
  <si>
    <t>Ford Escort</t>
  </si>
  <si>
    <t>2A</t>
  </si>
  <si>
    <t>Steve Spada</t>
  </si>
  <si>
    <t>Christina Condon</t>
  </si>
  <si>
    <t>Mitsubishi Evo VI</t>
  </si>
  <si>
    <t>Andrew Booker</t>
  </si>
  <si>
    <t>Neil Branum</t>
  </si>
  <si>
    <t>Nissan DR30</t>
  </si>
  <si>
    <t>Robert Kilsby</t>
  </si>
  <si>
    <t>Dennis Neagle</t>
  </si>
  <si>
    <t>Alfa Romeo GTA 147</t>
  </si>
  <si>
    <t>SS9</t>
  </si>
  <si>
    <t>SS10</t>
  </si>
  <si>
    <t>SS11</t>
  </si>
  <si>
    <t>SS12</t>
  </si>
  <si>
    <t>SS13</t>
  </si>
  <si>
    <t>SS14</t>
  </si>
  <si>
    <t>SS15</t>
  </si>
  <si>
    <t>Total</t>
  </si>
  <si>
    <r>
      <rPr>
        <b/>
        <sz val="12"/>
        <rFont val="Calibri"/>
        <family val="2"/>
        <scheme val="minor"/>
      </rPr>
      <t xml:space="preserve">FINAL </t>
    </r>
    <r>
      <rPr>
        <b/>
        <sz val="11"/>
        <rFont val="Calibri"/>
        <family val="2"/>
        <scheme val="minor"/>
      </rPr>
      <t xml:space="preserve"> RESULTS</t>
    </r>
  </si>
  <si>
    <t>Regularity Trial</t>
  </si>
  <si>
    <t>Car</t>
  </si>
  <si>
    <t>Vehicle</t>
  </si>
  <si>
    <t>Penalties
at Lunch Day 1</t>
  </si>
  <si>
    <t>TOTAL</t>
  </si>
  <si>
    <t>Distance</t>
  </si>
  <si>
    <t>Target Time</t>
  </si>
  <si>
    <t>Distance (Km)</t>
  </si>
  <si>
    <t>Avg Speed</t>
  </si>
  <si>
    <t>80 km/hr</t>
  </si>
  <si>
    <t>85 km/hr</t>
  </si>
  <si>
    <t>Penalties</t>
  </si>
  <si>
    <t>Actual Time</t>
  </si>
  <si>
    <t>r31</t>
  </si>
  <si>
    <t>Greg  Stout</t>
  </si>
  <si>
    <t>Sebastian Maxsted</t>
  </si>
  <si>
    <t>Audi S3</t>
  </si>
  <si>
    <t/>
  </si>
  <si>
    <t>r30</t>
  </si>
  <si>
    <t>Mark Biggs</t>
  </si>
  <si>
    <t>Lacy Biggs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</si>
</sst>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.00"/>
    <numFmt numFmtId="165" formatCode="h:mm:ss;@"/>
  </numFmts>
  <fonts count="3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i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6">
    <xf numFmtId="0" fontId="0" fillId="0" borderId="0" xfId="0"/>
    <xf numFmtId="0" fontId="3" fillId="0" borderId="0" xfId="0" applyFont="1" applyFill="1" applyProtection="1">
      <protection locked="0"/>
    </xf>
    <xf numFmtId="49" fontId="4" fillId="0" borderId="0" xfId="0" applyNumberFormat="1" applyFont="1" applyBorder="1" applyAlignment="1"/>
    <xf numFmtId="0" fontId="5" fillId="0" borderId="0" xfId="0" applyFont="1" applyBorder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/>
    <xf numFmtId="0" fontId="7" fillId="0" borderId="0" xfId="0" applyFont="1" applyAlignment="1">
      <alignment horizontal="left"/>
    </xf>
    <xf numFmtId="49" fontId="4" fillId="0" borderId="0" xfId="0" applyNumberFormat="1" applyFont="1" applyBorder="1"/>
    <xf numFmtId="0" fontId="3" fillId="0" borderId="0" xfId="0" applyFont="1" applyBorder="1"/>
    <xf numFmtId="0" fontId="3" fillId="0" borderId="0" xfId="0" applyNumberFormat="1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164" fontId="13" fillId="0" borderId="2" xfId="0" quotePrefix="1" applyNumberFormat="1" applyFont="1" applyFill="1" applyBorder="1" applyAlignment="1">
      <alignment horizontal="right"/>
    </xf>
    <xf numFmtId="164" fontId="12" fillId="0" borderId="2" xfId="0" quotePrefix="1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Fill="1" applyProtection="1">
      <protection locked="0"/>
    </xf>
    <xf numFmtId="0" fontId="15" fillId="0" borderId="0" xfId="0" applyFont="1" applyAlignment="1">
      <alignment horizontal="center"/>
    </xf>
    <xf numFmtId="0" fontId="15" fillId="0" borderId="0" xfId="0" applyFont="1" applyProtection="1">
      <protection locked="0"/>
    </xf>
    <xf numFmtId="0" fontId="15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Fill="1" applyBorder="1" applyProtection="1">
      <protection locked="0"/>
    </xf>
    <xf numFmtId="0" fontId="15" fillId="0" borderId="0" xfId="0" applyFont="1" applyFill="1" applyBorder="1"/>
    <xf numFmtId="0" fontId="17" fillId="0" borderId="0" xfId="0" applyFont="1" applyFill="1" applyProtection="1">
      <protection locked="0"/>
    </xf>
    <xf numFmtId="49" fontId="18" fillId="0" borderId="0" xfId="0" applyNumberFormat="1" applyFont="1" applyBorder="1" applyAlignment="1"/>
    <xf numFmtId="49" fontId="19" fillId="0" borderId="0" xfId="0" applyNumberFormat="1" applyFont="1" applyBorder="1" applyAlignment="1"/>
    <xf numFmtId="0" fontId="20" fillId="0" borderId="0" xfId="0" applyFont="1" applyBorder="1"/>
    <xf numFmtId="0" fontId="17" fillId="0" borderId="0" xfId="0" applyFont="1" applyFill="1" applyBorder="1"/>
    <xf numFmtId="0" fontId="17" fillId="0" borderId="0" xfId="0" applyNumberFormat="1" applyFont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17" fillId="0" borderId="0" xfId="0" applyFont="1" applyFill="1" applyBorder="1" applyProtection="1">
      <protection locked="0"/>
    </xf>
    <xf numFmtId="0" fontId="14" fillId="0" borderId="0" xfId="0" applyFont="1"/>
    <xf numFmtId="0" fontId="13" fillId="0" borderId="0" xfId="0" applyFont="1" applyBorder="1" applyAlignment="1">
      <alignment horizontal="right"/>
    </xf>
    <xf numFmtId="0" fontId="10" fillId="0" borderId="0" xfId="0" applyNumberFormat="1" applyFont="1" applyFill="1" applyBorder="1" applyAlignment="1">
      <alignment horizontal="center" vertical="center"/>
    </xf>
    <xf numFmtId="165" fontId="23" fillId="0" borderId="12" xfId="0" applyNumberFormat="1" applyFont="1" applyBorder="1"/>
    <xf numFmtId="165" fontId="23" fillId="0" borderId="11" xfId="0" applyNumberFormat="1" applyFont="1" applyBorder="1"/>
    <xf numFmtId="165" fontId="24" fillId="0" borderId="10" xfId="0" applyNumberFormat="1" applyFont="1" applyBorder="1"/>
    <xf numFmtId="165" fontId="24" fillId="0" borderId="11" xfId="0" applyNumberFormat="1" applyFont="1" applyBorder="1"/>
    <xf numFmtId="165" fontId="15" fillId="0" borderId="0" xfId="0" applyNumberFormat="1" applyFont="1" applyFill="1" applyBorder="1"/>
    <xf numFmtId="2" fontId="23" fillId="0" borderId="12" xfId="0" applyNumberFormat="1" applyFont="1" applyFill="1" applyBorder="1"/>
    <xf numFmtId="164" fontId="25" fillId="0" borderId="11" xfId="0" applyNumberFormat="1" applyFont="1" applyBorder="1"/>
    <xf numFmtId="2" fontId="24" fillId="0" borderId="10" xfId="0" applyNumberFormat="1" applyFont="1" applyFill="1" applyBorder="1"/>
    <xf numFmtId="164" fontId="8" fillId="0" borderId="11" xfId="0" applyNumberFormat="1" applyFont="1" applyBorder="1"/>
    <xf numFmtId="165" fontId="23" fillId="0" borderId="0" xfId="0" applyNumberFormat="1" applyFont="1" applyFill="1" applyBorder="1" applyAlignment="1">
      <alignment horizontal="right"/>
    </xf>
    <xf numFmtId="165" fontId="23" fillId="0" borderId="0" xfId="0" applyNumberFormat="1" applyFont="1" applyFill="1" applyBorder="1"/>
    <xf numFmtId="2" fontId="23" fillId="0" borderId="16" xfId="0" applyNumberFormat="1" applyFont="1" applyFill="1" applyBorder="1"/>
    <xf numFmtId="164" fontId="25" fillId="0" borderId="15" xfId="0" applyNumberFormat="1" applyFont="1" applyBorder="1"/>
    <xf numFmtId="2" fontId="24" fillId="0" borderId="13" xfId="0" applyNumberFormat="1" applyFont="1" applyFill="1" applyBorder="1"/>
    <xf numFmtId="164" fontId="8" fillId="0" borderId="15" xfId="0" applyNumberFormat="1" applyFont="1" applyBorder="1"/>
    <xf numFmtId="2" fontId="23" fillId="3" borderId="20" xfId="0" applyNumberFormat="1" applyFont="1" applyFill="1" applyBorder="1"/>
    <xf numFmtId="164" fontId="23" fillId="3" borderId="19" xfId="0" applyNumberFormat="1" applyFont="1" applyFill="1" applyBorder="1"/>
    <xf numFmtId="2" fontId="24" fillId="3" borderId="17" xfId="0" applyNumberFormat="1" applyFont="1" applyFill="1" applyBorder="1"/>
    <xf numFmtId="164" fontId="24" fillId="3" borderId="19" xfId="0" applyNumberFormat="1" applyFont="1" applyFill="1" applyBorder="1"/>
    <xf numFmtId="0" fontId="15" fillId="0" borderId="0" xfId="0" applyFont="1" applyFill="1" applyBorder="1" applyAlignment="1">
      <alignment horizontal="right"/>
    </xf>
    <xf numFmtId="0" fontId="23" fillId="0" borderId="0" xfId="0" applyNumberFormat="1" applyFont="1" applyFill="1" applyBorder="1"/>
    <xf numFmtId="0" fontId="26" fillId="0" borderId="0" xfId="0" applyFont="1" applyFill="1" applyProtection="1">
      <protection locked="0"/>
    </xf>
    <xf numFmtId="0" fontId="17" fillId="0" borderId="10" xfId="0" applyFont="1" applyFill="1" applyBorder="1" applyAlignment="1">
      <alignment horizontal="center" vertical="center"/>
    </xf>
    <xf numFmtId="0" fontId="21" fillId="4" borderId="2" xfId="1" applyNumberFormat="1" applyFont="1" applyFill="1" applyBorder="1" applyAlignment="1" applyProtection="1">
      <alignment horizontal="center" vertical="center"/>
    </xf>
    <xf numFmtId="0" fontId="26" fillId="4" borderId="21" xfId="0" applyNumberFormat="1" applyFont="1" applyFill="1" applyBorder="1" applyAlignment="1" applyProtection="1">
      <alignment horizontal="left" vertical="center"/>
    </xf>
    <xf numFmtId="1" fontId="22" fillId="6" borderId="22" xfId="0" applyNumberFormat="1" applyFont="1" applyFill="1" applyBorder="1" applyAlignment="1">
      <alignment horizontal="center" vertical="center"/>
    </xf>
    <xf numFmtId="1" fontId="26" fillId="0" borderId="10" xfId="0" applyNumberFormat="1" applyFont="1" applyFill="1" applyBorder="1"/>
    <xf numFmtId="164" fontId="12" fillId="0" borderId="11" xfId="0" quotePrefix="1" applyNumberFormat="1" applyFont="1" applyFill="1" applyBorder="1" applyAlignment="1">
      <alignment horizontal="right"/>
    </xf>
    <xf numFmtId="1" fontId="12" fillId="0" borderId="10" xfId="0" applyNumberFormat="1" applyFont="1" applyFill="1" applyBorder="1"/>
    <xf numFmtId="1" fontId="22" fillId="5" borderId="2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26" fillId="0" borderId="0" xfId="0" applyFont="1" applyFill="1" applyBorder="1"/>
    <xf numFmtId="0" fontId="17" fillId="0" borderId="17" xfId="0" applyFont="1" applyFill="1" applyBorder="1" applyAlignment="1">
      <alignment horizontal="center" vertical="center"/>
    </xf>
    <xf numFmtId="0" fontId="21" fillId="4" borderId="18" xfId="1" applyNumberFormat="1" applyFont="1" applyFill="1" applyBorder="1" applyAlignment="1" applyProtection="1">
      <alignment horizontal="center" vertical="center"/>
    </xf>
    <xf numFmtId="0" fontId="26" fillId="4" borderId="23" xfId="0" applyNumberFormat="1" applyFont="1" applyFill="1" applyBorder="1" applyAlignment="1" applyProtection="1">
      <alignment horizontal="left" vertical="center"/>
    </xf>
    <xf numFmtId="1" fontId="22" fillId="6" borderId="24" xfId="0" applyNumberFormat="1" applyFont="1" applyFill="1" applyBorder="1" applyAlignment="1">
      <alignment horizontal="center" vertical="center"/>
    </xf>
    <xf numFmtId="0" fontId="26" fillId="0" borderId="17" xfId="0" applyNumberFormat="1" applyFont="1" applyFill="1" applyBorder="1"/>
    <xf numFmtId="164" fontId="12" fillId="0" borderId="19" xfId="0" quotePrefix="1" applyNumberFormat="1" applyFont="1" applyFill="1" applyBorder="1" applyAlignment="1">
      <alignment horizontal="right"/>
    </xf>
    <xf numFmtId="1" fontId="12" fillId="0" borderId="17" xfId="0" applyNumberFormat="1" applyFont="1" applyFill="1" applyBorder="1"/>
    <xf numFmtId="1" fontId="0" fillId="0" borderId="0" xfId="0" applyNumberFormat="1"/>
    <xf numFmtId="0" fontId="5" fillId="0" borderId="0" xfId="0" applyFont="1" applyBorder="1" applyAlignment="1">
      <alignment horizontal="right"/>
    </xf>
    <xf numFmtId="0" fontId="8" fillId="0" borderId="1" xfId="0" applyFont="1" applyBorder="1" applyAlignment="1" applyProtection="1">
      <alignment horizontal="right"/>
      <protection locked="0"/>
    </xf>
    <xf numFmtId="0" fontId="10" fillId="3" borderId="8" xfId="0" applyNumberFormat="1" applyFont="1" applyFill="1" applyBorder="1" applyAlignment="1">
      <alignment horizontal="center" vertical="center"/>
    </xf>
    <xf numFmtId="0" fontId="10" fillId="3" borderId="7" xfId="0" applyNumberFormat="1" applyFont="1" applyFill="1" applyBorder="1" applyAlignment="1">
      <alignment horizontal="center" vertical="center"/>
    </xf>
    <xf numFmtId="0" fontId="22" fillId="5" borderId="9" xfId="0" applyNumberFormat="1" applyFont="1" applyFill="1" applyBorder="1" applyAlignment="1">
      <alignment horizontal="center" vertical="center"/>
    </xf>
    <xf numFmtId="0" fontId="22" fillId="5" borderId="0" xfId="0" applyNumberFormat="1" applyFont="1" applyFill="1" applyBorder="1" applyAlignment="1">
      <alignment horizontal="center" vertical="center"/>
    </xf>
    <xf numFmtId="0" fontId="21" fillId="3" borderId="6" xfId="0" applyNumberFormat="1" applyFont="1" applyFill="1" applyBorder="1" applyAlignment="1">
      <alignment horizontal="center" vertical="center"/>
    </xf>
    <xf numFmtId="0" fontId="21" fillId="3" borderId="7" xfId="0" applyNumberFormat="1" applyFont="1" applyFill="1" applyBorder="1" applyAlignment="1">
      <alignment horizontal="center" vertical="center"/>
    </xf>
    <xf numFmtId="0" fontId="21" fillId="3" borderId="3" xfId="0" applyNumberFormat="1" applyFont="1" applyFill="1" applyBorder="1" applyAlignment="1">
      <alignment horizontal="center" vertical="center"/>
    </xf>
    <xf numFmtId="0" fontId="21" fillId="3" borderId="10" xfId="0" applyNumberFormat="1" applyFont="1" applyFill="1" applyBorder="1" applyAlignment="1">
      <alignment horizontal="center" vertical="center"/>
    </xf>
    <xf numFmtId="0" fontId="21" fillId="3" borderId="13" xfId="0" applyNumberFormat="1" applyFont="1" applyFill="1" applyBorder="1" applyAlignment="1">
      <alignment horizontal="center" vertical="center"/>
    </xf>
    <xf numFmtId="0" fontId="21" fillId="3" borderId="17" xfId="0" applyNumberFormat="1" applyFont="1" applyFill="1" applyBorder="1" applyAlignment="1">
      <alignment horizontal="center" vertical="center"/>
    </xf>
    <xf numFmtId="0" fontId="21" fillId="3" borderId="4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horizontal="center" vertical="center"/>
    </xf>
    <xf numFmtId="0" fontId="21" fillId="3" borderId="14" xfId="0" applyNumberFormat="1" applyFont="1" applyFill="1" applyBorder="1" applyAlignment="1">
      <alignment horizontal="center" vertical="center"/>
    </xf>
    <xf numFmtId="0" fontId="21" fillId="3" borderId="18" xfId="0" applyNumberFormat="1" applyFont="1" applyFill="1" applyBorder="1" applyAlignment="1">
      <alignment horizontal="center" vertical="center"/>
    </xf>
    <xf numFmtId="0" fontId="21" fillId="3" borderId="5" xfId="0" applyNumberFormat="1" applyFont="1" applyFill="1" applyBorder="1" applyAlignment="1">
      <alignment horizontal="center" vertical="center" wrapText="1"/>
    </xf>
    <xf numFmtId="0" fontId="21" fillId="3" borderId="11" xfId="0" applyNumberFormat="1" applyFont="1" applyFill="1" applyBorder="1" applyAlignment="1">
      <alignment horizontal="center" vertical="center"/>
    </xf>
    <xf numFmtId="0" fontId="21" fillId="3" borderId="15" xfId="0" applyNumberFormat="1" applyFont="1" applyFill="1" applyBorder="1" applyAlignment="1">
      <alignment horizontal="center" vertical="center"/>
    </xf>
    <xf numFmtId="0" fontId="21" fillId="3" borderId="19" xfId="0" applyNumberFormat="1" applyFont="1" applyFill="1" applyBorder="1" applyAlignment="1">
      <alignment horizontal="center" vertical="center"/>
    </xf>
    <xf numFmtId="164" fontId="13" fillId="0" borderId="14" xfId="0" quotePrefix="1" applyNumberFormat="1" applyFont="1" applyFill="1" applyBorder="1" applyAlignment="1">
      <alignment horizontal="right"/>
    </xf>
    <xf numFmtId="164" fontId="12" fillId="0" borderId="14" xfId="0" quotePrefix="1" applyNumberFormat="1" applyFont="1" applyFill="1" applyBorder="1" applyAlignment="1">
      <alignment horizontal="right"/>
    </xf>
    <xf numFmtId="0" fontId="9" fillId="0" borderId="12" xfId="1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/>
    </xf>
    <xf numFmtId="0" fontId="9" fillId="0" borderId="16" xfId="1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left" vertical="center"/>
    </xf>
    <xf numFmtId="0" fontId="8" fillId="0" borderId="14" xfId="0" applyNumberFormat="1" applyFont="1" applyFill="1" applyBorder="1" applyAlignment="1" applyProtection="1">
      <alignment horizontal="left" vertical="center"/>
    </xf>
    <xf numFmtId="0" fontId="13" fillId="0" borderId="14" xfId="0" applyNumberFormat="1" applyFont="1" applyFill="1" applyBorder="1" applyAlignment="1" applyProtection="1">
      <alignment horizontal="left" vertical="center"/>
    </xf>
    <xf numFmtId="164" fontId="5" fillId="0" borderId="22" xfId="0" applyNumberFormat="1" applyFont="1" applyFill="1" applyBorder="1"/>
    <xf numFmtId="164" fontId="5" fillId="0" borderId="27" xfId="0" applyNumberFormat="1" applyFont="1" applyFill="1" applyBorder="1"/>
    <xf numFmtId="0" fontId="27" fillId="8" borderId="2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 wrapText="1"/>
    </xf>
    <xf numFmtId="0" fontId="28" fillId="8" borderId="21" xfId="0" applyFont="1" applyFill="1" applyBorder="1" applyAlignment="1">
      <alignment vertical="center"/>
    </xf>
    <xf numFmtId="0" fontId="29" fillId="8" borderId="21" xfId="0" applyFont="1" applyFill="1" applyBorder="1" applyAlignment="1">
      <alignment vertical="center"/>
    </xf>
    <xf numFmtId="0" fontId="2" fillId="8" borderId="21" xfId="0" applyFont="1" applyFill="1" applyBorder="1" applyAlignment="1">
      <alignment horizontal="center" vertical="center" wrapText="1"/>
    </xf>
    <xf numFmtId="0" fontId="2" fillId="8" borderId="21" xfId="0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/>
    </xf>
    <xf numFmtId="0" fontId="2" fillId="8" borderId="21" xfId="0" applyNumberFormat="1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9" fillId="7" borderId="2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h:mm:ss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361950</xdr:colOff>
      <xdr:row>0</xdr:row>
      <xdr:rowOff>79375</xdr:rowOff>
    </xdr:from>
    <xdr:to>
      <xdr:col>17</xdr:col>
      <xdr:colOff>495300</xdr:colOff>
      <xdr:row>1</xdr:row>
      <xdr:rowOff>219419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79375"/>
          <a:ext cx="1695450" cy="406744"/>
        </a:xfrm>
        <a:prstGeom prst="rect">
          <a:avLst/>
        </a:prstGeom>
      </xdr:spPr>
    </xdr:pic>
    <xdr:clientData/>
  </xdr:twoCellAnchor>
  <xdr:twoCellAnchor editAs="oneCell">
    <xdr:from>
      <xdr:col>9</xdr:col>
      <xdr:colOff>298451</xdr:colOff>
      <xdr:row>0</xdr:row>
      <xdr:rowOff>69852</xdr:rowOff>
    </xdr:from>
    <xdr:to>
      <xdr:col>11</xdr:col>
      <xdr:colOff>53974</xdr:colOff>
      <xdr:row>1</xdr:row>
      <xdr:rowOff>206510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6" y="69852"/>
          <a:ext cx="835024" cy="403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523874</xdr:colOff>
      <xdr:row>0</xdr:row>
      <xdr:rowOff>88901</xdr:rowOff>
    </xdr:from>
    <xdr:to>
      <xdr:col>14</xdr:col>
      <xdr:colOff>482799</xdr:colOff>
      <xdr:row>1</xdr:row>
      <xdr:rowOff>180974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24874" y="88901"/>
          <a:ext cx="1263849" cy="358773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3175</xdr:rowOff>
    </xdr:from>
    <xdr:to>
      <xdr:col>7</xdr:col>
      <xdr:colOff>228600</xdr:colOff>
      <xdr:row>2</xdr:row>
      <xdr:rowOff>31388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3175"/>
          <a:ext cx="1066800" cy="561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384810</xdr:colOff>
      <xdr:row>1</xdr:row>
      <xdr:rowOff>0</xdr:rowOff>
    </xdr:from>
    <xdr:to>
      <xdr:col>21</xdr:col>
      <xdr:colOff>175260</xdr:colOff>
      <xdr:row>2</xdr:row>
      <xdr:rowOff>140044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8470" y="266700"/>
          <a:ext cx="1733550" cy="406744"/>
        </a:xfrm>
        <a:prstGeom prst="rect">
          <a:avLst/>
        </a:prstGeom>
      </xdr:spPr>
    </xdr:pic>
    <xdr:clientData/>
  </xdr:twoCellAnchor>
  <xdr:twoCellAnchor editAs="oneCell">
    <xdr:from>
      <xdr:col>12</xdr:col>
      <xdr:colOff>182880</xdr:colOff>
      <xdr:row>1</xdr:row>
      <xdr:rowOff>28577</xdr:rowOff>
    </xdr:from>
    <xdr:to>
      <xdr:col>13</xdr:col>
      <xdr:colOff>297814</xdr:colOff>
      <xdr:row>2</xdr:row>
      <xdr:rowOff>165235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295277"/>
          <a:ext cx="854074" cy="403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167640</xdr:colOff>
      <xdr:row>1</xdr:row>
      <xdr:rowOff>47626</xdr:rowOff>
    </xdr:from>
    <xdr:to>
      <xdr:col>18</xdr:col>
      <xdr:colOff>246579</xdr:colOff>
      <xdr:row>2</xdr:row>
      <xdr:rowOff>139699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87340" y="314326"/>
          <a:ext cx="1282899" cy="35877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11</xdr:col>
      <xdr:colOff>419100</xdr:colOff>
      <xdr:row>3</xdr:row>
      <xdr:rowOff>28213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880" y="266700"/>
          <a:ext cx="1120140" cy="561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/Dropbox/3.%20Rally/ATRC/2016/LMS/2016%20LMS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THIS FIRST!!!"/>
      <sheetName val="Entry List"/>
      <sheetName val="Competition Results"/>
      <sheetName val="Regularity Results"/>
      <sheetName val="StageTimes"/>
      <sheetName val="Start Order"/>
      <sheetName val="Entrants"/>
      <sheetName val="Regularity"/>
      <sheetName val="Master Entrant List"/>
      <sheetName val="Clas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I1" t="str">
            <v>Lake Mountain Sprint 2016</v>
          </cell>
        </row>
      </sheetData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69068F-21A9-4D8E-A180-8C50FECA8C73}" name="Table1" displayName="Table1" ref="C3:W36" totalsRowShown="0" headerRowDxfId="0" dataDxfId="1" headerRowBorderDxfId="24" tableBorderDxfId="25" totalsRowBorderDxfId="23">
  <autoFilter ref="C3:W36" xr:uid="{789465BD-7195-406B-9BF2-B5753DCFFCA6}"/>
  <tableColumns count="21">
    <tableColumn id="1" xr3:uid="{EF8566C2-B2E6-41AC-AB91-CDB4F78D8BDA}" name="Car _x000a_No" dataDxfId="22" dataCellStyle="Good"/>
    <tableColumn id="2" xr3:uid="{21A5DEE4-81D3-45CD-8CCD-BF79EDAB6762}" name="Driver" dataDxfId="21"/>
    <tableColumn id="3" xr3:uid="{FD3F2319-A342-463A-ADA3-98A9897D5358}" name="Co-Driver" dataDxfId="20"/>
    <tableColumn id="4" xr3:uid="{4191F6A3-3273-47BC-8C5A-0EC393D45DE2}" name="Make" dataDxfId="19"/>
    <tableColumn id="5" xr3:uid="{5486199D-26D8-4FDD-AB33-A78822DBC44A}" name="Class" dataDxfId="18"/>
    <tableColumn id="6" xr3:uid="{6CFEFC53-C1F9-4BAE-A873-64FD2B9F1C50}" name="Competition" dataDxfId="17"/>
    <tableColumn id="7" xr3:uid="{E99DCDD5-4AD2-45E6-9DD3-DFCB44E851E6}" name="SS2" dataDxfId="16"/>
    <tableColumn id="8" xr3:uid="{7B707EAC-9610-464A-AFBB-C04CCCCC0E9C}" name="SS3" dataDxfId="15"/>
    <tableColumn id="9" xr3:uid="{AEE11985-AB4E-409C-9482-FFAF82A0B227}" name="SS4" dataDxfId="14"/>
    <tableColumn id="10" xr3:uid="{D3C24AF0-B96D-4F9B-87D3-6D0BD74AFE8F}" name="SS5" dataDxfId="13"/>
    <tableColumn id="11" xr3:uid="{0F1F8A5B-73F3-499D-BBFD-40EE2C7D5363}" name="SS6 " dataDxfId="12"/>
    <tableColumn id="12" xr3:uid="{A1F61826-92CF-4C15-B721-32530FD4A7BE}" name="SS7" dataDxfId="11"/>
    <tableColumn id="13" xr3:uid="{90505AE9-4854-4480-A9EB-65336E1A7496}" name="SS8" dataDxfId="10"/>
    <tableColumn id="14" xr3:uid="{9AA5E5BF-5CC3-4D66-84AC-1E14BC12374B}" name="SS9" dataDxfId="9"/>
    <tableColumn id="15" xr3:uid="{7E4B9E06-D10E-4537-9C6E-88FE56158E4D}" name="SS10" dataDxfId="8"/>
    <tableColumn id="16" xr3:uid="{6B734A5E-5A09-49BE-877F-510BDBA354B0}" name="SS11" dataDxfId="7"/>
    <tableColumn id="17" xr3:uid="{390AB4F2-32D4-4BB5-BC73-2443552435B9}" name="SS12" dataDxfId="6"/>
    <tableColumn id="18" xr3:uid="{8A14FC81-43C5-4678-BE3C-B8056836F6BF}" name="SS13" dataDxfId="5"/>
    <tableColumn id="19" xr3:uid="{8B2FA52E-0C74-4BC9-985E-33A4FD9298A4}" name="SS14" dataDxfId="4"/>
    <tableColumn id="20" xr3:uid="{7CA772B2-A4DC-4537-AE39-4CA80AE35C15}" name="SS15" dataDxfId="3"/>
    <tableColumn id="21" xr3:uid="{549DAB7E-9DAB-491E-B369-A5EB8333ED81}" name="Total" dataDxfId="2">
      <calculatedColumnFormula>SUM(I4:V4)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showGridLines="0" tabSelected="1" workbookViewId="0"/>
  </sheetViews>
  <sheetFormatPr defaultRowHeight="15" x14ac:dyDescent="0.25"/>
  <cols>
    <col min="1" max="1" width="1.28515625" customWidth="1"/>
    <col min="2" max="2" width="3.85546875" customWidth="1"/>
    <col min="3" max="3" width="4.5703125" customWidth="1"/>
    <col min="4" max="4" width="15.5703125" bestFit="1" customWidth="1"/>
    <col min="5" max="5" width="17.28515625" bestFit="1" customWidth="1"/>
    <col min="6" max="6" width="16.5703125" customWidth="1"/>
    <col min="7" max="7" width="10.85546875" bestFit="1" customWidth="1"/>
    <col min="8" max="8" width="15.28515625" bestFit="1" customWidth="1"/>
    <col min="9" max="10" width="11.7109375" hidden="1" customWidth="1"/>
    <col min="11" max="12" width="11.7109375" customWidth="1"/>
    <col min="13" max="13" width="11.7109375" hidden="1" customWidth="1"/>
    <col min="14" max="22" width="11.7109375" customWidth="1"/>
    <col min="23" max="23" width="13.85546875" customWidth="1"/>
  </cols>
  <sheetData>
    <row r="1" spans="1:23" ht="21" x14ac:dyDescent="0.35">
      <c r="A1" s="1"/>
      <c r="B1" s="2" t="s">
        <v>0</v>
      </c>
      <c r="C1" s="2"/>
      <c r="D1" s="2"/>
      <c r="E1" s="3"/>
      <c r="F1" s="4"/>
      <c r="G1" s="3"/>
      <c r="H1" s="3"/>
      <c r="I1" s="4"/>
      <c r="J1" s="4"/>
      <c r="K1" s="83"/>
      <c r="L1" s="83"/>
      <c r="M1" s="83"/>
      <c r="N1" s="5"/>
      <c r="O1" s="6"/>
      <c r="V1" s="17" t="s">
        <v>1</v>
      </c>
    </row>
    <row r="2" spans="1:23" ht="21" x14ac:dyDescent="0.35">
      <c r="A2" s="1"/>
      <c r="B2" s="7"/>
      <c r="C2" s="8"/>
      <c r="D2" s="8"/>
      <c r="E2" s="8"/>
      <c r="F2" s="3"/>
      <c r="G2" s="9"/>
      <c r="H2" s="9"/>
      <c r="I2" s="10"/>
      <c r="J2" s="11"/>
      <c r="K2" s="84"/>
      <c r="L2" s="84"/>
      <c r="M2" s="84"/>
      <c r="N2" s="11"/>
      <c r="O2" s="11"/>
    </row>
    <row r="3" spans="1:23" ht="25.5" x14ac:dyDescent="0.25">
      <c r="A3" s="12"/>
      <c r="B3" s="115" t="s">
        <v>2</v>
      </c>
      <c r="C3" s="116" t="s">
        <v>3</v>
      </c>
      <c r="D3" s="117" t="s">
        <v>4</v>
      </c>
      <c r="E3" s="117" t="s">
        <v>5</v>
      </c>
      <c r="F3" s="117" t="s">
        <v>6</v>
      </c>
      <c r="G3" s="118" t="s">
        <v>7</v>
      </c>
      <c r="H3" s="118" t="s">
        <v>8</v>
      </c>
      <c r="I3" s="119" t="s">
        <v>9</v>
      </c>
      <c r="J3" s="120" t="s">
        <v>10</v>
      </c>
      <c r="K3" s="119" t="s">
        <v>11</v>
      </c>
      <c r="L3" s="120" t="s">
        <v>12</v>
      </c>
      <c r="M3" s="120" t="s">
        <v>13</v>
      </c>
      <c r="N3" s="119" t="s">
        <v>14</v>
      </c>
      <c r="O3" s="119" t="s">
        <v>15</v>
      </c>
      <c r="P3" s="119" t="s">
        <v>128</v>
      </c>
      <c r="Q3" s="121" t="s">
        <v>129</v>
      </c>
      <c r="R3" s="122" t="s">
        <v>130</v>
      </c>
      <c r="S3" s="121" t="s">
        <v>131</v>
      </c>
      <c r="T3" s="121" t="s">
        <v>132</v>
      </c>
      <c r="U3" s="121" t="s">
        <v>133</v>
      </c>
      <c r="V3" s="121" t="s">
        <v>134</v>
      </c>
      <c r="W3" s="123" t="s">
        <v>135</v>
      </c>
    </row>
    <row r="4" spans="1:23" x14ac:dyDescent="0.25">
      <c r="A4" s="13"/>
      <c r="B4" s="124">
        <v>1</v>
      </c>
      <c r="C4" s="105">
        <v>616</v>
      </c>
      <c r="D4" s="106" t="s">
        <v>16</v>
      </c>
      <c r="E4" s="106" t="s">
        <v>17</v>
      </c>
      <c r="F4" s="106" t="s">
        <v>18</v>
      </c>
      <c r="G4" s="107" t="s">
        <v>19</v>
      </c>
      <c r="H4" s="108" t="s">
        <v>20</v>
      </c>
      <c r="I4" s="14">
        <v>0</v>
      </c>
      <c r="J4" s="14">
        <v>0</v>
      </c>
      <c r="K4" s="14">
        <v>5.581018518518519E-3</v>
      </c>
      <c r="L4" s="14">
        <v>2.7337962962962962E-3</v>
      </c>
      <c r="M4" s="14">
        <v>0</v>
      </c>
      <c r="N4" s="14">
        <v>5.5671296296296302E-3</v>
      </c>
      <c r="O4" s="14">
        <v>6.1087962962962962E-3</v>
      </c>
      <c r="P4" s="14">
        <v>5.9826388888888889E-3</v>
      </c>
      <c r="Q4" s="14">
        <v>7.4861111111111109E-3</v>
      </c>
      <c r="R4" s="14">
        <v>6.0335648148148145E-3</v>
      </c>
      <c r="S4" s="15">
        <v>7.3148148148148148E-3</v>
      </c>
      <c r="T4" s="15">
        <v>5.4791666666666669E-3</v>
      </c>
      <c r="U4" s="14">
        <v>5.7777777777777775E-3</v>
      </c>
      <c r="V4" s="14">
        <v>5.7199074074074071E-3</v>
      </c>
      <c r="W4" s="113">
        <f>SUM(I4:V4)</f>
        <v>6.3784722222222229E-2</v>
      </c>
    </row>
    <row r="5" spans="1:23" x14ac:dyDescent="0.25">
      <c r="A5" s="13"/>
      <c r="B5" s="125">
        <v>2</v>
      </c>
      <c r="C5" s="105">
        <v>499</v>
      </c>
      <c r="D5" s="106" t="s">
        <v>21</v>
      </c>
      <c r="E5" s="106" t="s">
        <v>22</v>
      </c>
      <c r="F5" s="106" t="s">
        <v>23</v>
      </c>
      <c r="G5" s="107" t="s">
        <v>24</v>
      </c>
      <c r="H5" s="108" t="s">
        <v>25</v>
      </c>
      <c r="I5" s="14">
        <v>0</v>
      </c>
      <c r="J5" s="14">
        <v>0</v>
      </c>
      <c r="K5" s="14">
        <v>5.9594907407407409E-3</v>
      </c>
      <c r="L5" s="14">
        <v>2.7141203703703702E-3</v>
      </c>
      <c r="M5" s="14">
        <v>0</v>
      </c>
      <c r="N5" s="14">
        <v>5.6539351851851855E-3</v>
      </c>
      <c r="O5" s="14">
        <v>6.1319444444444442E-3</v>
      </c>
      <c r="P5" s="14">
        <v>5.7511574074074071E-3</v>
      </c>
      <c r="Q5" s="14">
        <v>7.8761574074074064E-3</v>
      </c>
      <c r="R5" s="14">
        <v>5.9340277777777777E-3</v>
      </c>
      <c r="S5" s="15">
        <v>7.4606481481481494E-3</v>
      </c>
      <c r="T5" s="15">
        <v>5.3912037037037036E-3</v>
      </c>
      <c r="U5" s="14">
        <v>6.0069444444444441E-3</v>
      </c>
      <c r="V5" s="14">
        <v>5.7361111111111111E-3</v>
      </c>
      <c r="W5" s="113">
        <f t="shared" ref="W5:W36" si="0">SUM(I5:V5)</f>
        <v>6.4615740740740737E-2</v>
      </c>
    </row>
    <row r="6" spans="1:23" x14ac:dyDescent="0.25">
      <c r="A6" s="13"/>
      <c r="B6" s="124">
        <v>3</v>
      </c>
      <c r="C6" s="105">
        <v>28</v>
      </c>
      <c r="D6" s="106" t="s">
        <v>26</v>
      </c>
      <c r="E6" s="106" t="s">
        <v>27</v>
      </c>
      <c r="F6" s="106" t="s">
        <v>28</v>
      </c>
      <c r="G6" s="107" t="s">
        <v>29</v>
      </c>
      <c r="H6" s="108" t="s">
        <v>30</v>
      </c>
      <c r="I6" s="14">
        <v>0</v>
      </c>
      <c r="J6" s="14">
        <v>0</v>
      </c>
      <c r="K6" s="14">
        <v>5.7986111111111112E-3</v>
      </c>
      <c r="L6" s="14">
        <v>2.5798611111111109E-3</v>
      </c>
      <c r="M6" s="14">
        <v>0</v>
      </c>
      <c r="N6" s="14">
        <v>5.7280092592592591E-3</v>
      </c>
      <c r="O6" s="14">
        <v>6.2013888888888882E-3</v>
      </c>
      <c r="P6" s="14">
        <v>5.9386574074074064E-3</v>
      </c>
      <c r="Q6" s="14">
        <v>7.2870370370370372E-3</v>
      </c>
      <c r="R6" s="14">
        <v>6.0162037037037042E-3</v>
      </c>
      <c r="S6" s="15">
        <v>7.8414351851851857E-3</v>
      </c>
      <c r="T6" s="15">
        <v>5.5474537037037037E-3</v>
      </c>
      <c r="U6" s="14">
        <v>5.9097222222222225E-3</v>
      </c>
      <c r="V6" s="14">
        <v>5.8599537037037032E-3</v>
      </c>
      <c r="W6" s="113">
        <f t="shared" si="0"/>
        <v>6.470833333333334E-2</v>
      </c>
    </row>
    <row r="7" spans="1:23" x14ac:dyDescent="0.25">
      <c r="A7" s="13"/>
      <c r="B7" s="125">
        <v>4</v>
      </c>
      <c r="C7" s="105">
        <v>3</v>
      </c>
      <c r="D7" s="106" t="s">
        <v>31</v>
      </c>
      <c r="E7" s="106" t="s">
        <v>32</v>
      </c>
      <c r="F7" s="106" t="s">
        <v>33</v>
      </c>
      <c r="G7" s="107" t="s">
        <v>29</v>
      </c>
      <c r="H7" s="108" t="s">
        <v>30</v>
      </c>
      <c r="I7" s="14">
        <v>0</v>
      </c>
      <c r="J7" s="14">
        <v>0</v>
      </c>
      <c r="K7" s="14">
        <v>5.7893518518518511E-3</v>
      </c>
      <c r="L7" s="14">
        <v>2.7731481481481478E-3</v>
      </c>
      <c r="M7" s="14">
        <v>0</v>
      </c>
      <c r="N7" s="14">
        <v>5.7800925925925936E-3</v>
      </c>
      <c r="O7" s="14">
        <v>6.5034722222222221E-3</v>
      </c>
      <c r="P7" s="14">
        <v>5.9282407407407409E-3</v>
      </c>
      <c r="Q7" s="14">
        <v>7.2303240740740739E-3</v>
      </c>
      <c r="R7" s="14">
        <v>5.9016203703703704E-3</v>
      </c>
      <c r="S7" s="15">
        <v>7.3969907407407413E-3</v>
      </c>
      <c r="T7" s="15">
        <v>5.4675925925925925E-3</v>
      </c>
      <c r="U7" s="14">
        <v>6.106481481481481E-3</v>
      </c>
      <c r="V7" s="14">
        <v>5.8946759259259256E-3</v>
      </c>
      <c r="W7" s="113">
        <f t="shared" si="0"/>
        <v>6.4771990740740734E-2</v>
      </c>
    </row>
    <row r="8" spans="1:23" x14ac:dyDescent="0.25">
      <c r="A8" s="13"/>
      <c r="B8" s="124">
        <v>5</v>
      </c>
      <c r="C8" s="105">
        <v>33</v>
      </c>
      <c r="D8" s="106" t="s">
        <v>34</v>
      </c>
      <c r="E8" s="106" t="s">
        <v>35</v>
      </c>
      <c r="F8" s="106" t="s">
        <v>23</v>
      </c>
      <c r="G8" s="107" t="s">
        <v>24</v>
      </c>
      <c r="H8" s="108" t="s">
        <v>25</v>
      </c>
      <c r="I8" s="14">
        <v>0</v>
      </c>
      <c r="J8" s="14">
        <v>0</v>
      </c>
      <c r="K8" s="14">
        <v>5.8958333333333337E-3</v>
      </c>
      <c r="L8" s="14">
        <v>2.6296296296296293E-3</v>
      </c>
      <c r="M8" s="14">
        <v>0</v>
      </c>
      <c r="N8" s="14">
        <v>5.9201388888888888E-3</v>
      </c>
      <c r="O8" s="14">
        <v>6.2025462962962963E-3</v>
      </c>
      <c r="P8" s="14">
        <v>6.0520833333333329E-3</v>
      </c>
      <c r="Q8" s="14">
        <v>7.2986111111111108E-3</v>
      </c>
      <c r="R8" s="14">
        <v>6.1956018518518514E-3</v>
      </c>
      <c r="S8" s="15">
        <v>7.6435185185185182E-3</v>
      </c>
      <c r="T8" s="15">
        <v>5.5069444444444436E-3</v>
      </c>
      <c r="U8" s="14">
        <v>5.9513888888888889E-3</v>
      </c>
      <c r="V8" s="14">
        <v>5.8333333333333336E-3</v>
      </c>
      <c r="W8" s="113">
        <f t="shared" si="0"/>
        <v>6.5129629629629635E-2</v>
      </c>
    </row>
    <row r="9" spans="1:23" x14ac:dyDescent="0.25">
      <c r="A9" s="13"/>
      <c r="B9" s="125">
        <v>6</v>
      </c>
      <c r="C9" s="105">
        <v>1</v>
      </c>
      <c r="D9" s="106" t="s">
        <v>36</v>
      </c>
      <c r="E9" s="106" t="s">
        <v>37</v>
      </c>
      <c r="F9" s="106" t="s">
        <v>38</v>
      </c>
      <c r="G9" s="107" t="s">
        <v>39</v>
      </c>
      <c r="H9" s="108" t="s">
        <v>40</v>
      </c>
      <c r="I9" s="14">
        <v>0</v>
      </c>
      <c r="J9" s="14">
        <v>0</v>
      </c>
      <c r="K9" s="14">
        <v>6.023148148148149E-3</v>
      </c>
      <c r="L9" s="14">
        <v>2.6527777777777782E-3</v>
      </c>
      <c r="M9" s="14">
        <v>0</v>
      </c>
      <c r="N9" s="14">
        <v>5.8599537037037032E-3</v>
      </c>
      <c r="O9" s="14">
        <v>6.4201388888888884E-3</v>
      </c>
      <c r="P9" s="14">
        <v>6.1134259259259258E-3</v>
      </c>
      <c r="Q9" s="14">
        <v>7.564814814814815E-3</v>
      </c>
      <c r="R9" s="14">
        <v>6.1550925925925931E-3</v>
      </c>
      <c r="S9" s="15">
        <v>7.5104166666666661E-3</v>
      </c>
      <c r="T9" s="15">
        <v>5.5381944444444437E-3</v>
      </c>
      <c r="U9" s="14">
        <v>5.9282407407407409E-3</v>
      </c>
      <c r="V9" s="14">
        <v>5.7974537037037031E-3</v>
      </c>
      <c r="W9" s="113">
        <f t="shared" si="0"/>
        <v>6.5563657407407411E-2</v>
      </c>
    </row>
    <row r="10" spans="1:23" x14ac:dyDescent="0.25">
      <c r="A10" s="13"/>
      <c r="B10" s="124">
        <v>7</v>
      </c>
      <c r="C10" s="105">
        <v>23</v>
      </c>
      <c r="D10" s="106" t="s">
        <v>41</v>
      </c>
      <c r="E10" s="106" t="s">
        <v>42</v>
      </c>
      <c r="F10" s="106" t="s">
        <v>23</v>
      </c>
      <c r="G10" s="107" t="s">
        <v>24</v>
      </c>
      <c r="H10" s="108" t="s">
        <v>25</v>
      </c>
      <c r="I10" s="14">
        <v>0</v>
      </c>
      <c r="J10" s="14">
        <v>0</v>
      </c>
      <c r="K10" s="14">
        <v>6.1423611111111115E-3</v>
      </c>
      <c r="L10" s="14">
        <v>2.7175925925925926E-3</v>
      </c>
      <c r="M10" s="14">
        <v>0</v>
      </c>
      <c r="N10" s="14">
        <v>5.8761574074074072E-3</v>
      </c>
      <c r="O10" s="14">
        <v>6.4340277777777781E-3</v>
      </c>
      <c r="P10" s="14">
        <v>6.2094907407407411E-3</v>
      </c>
      <c r="Q10" s="14">
        <v>7.4236111111111109E-3</v>
      </c>
      <c r="R10" s="14">
        <v>6.2719907407407403E-3</v>
      </c>
      <c r="S10" s="15">
        <v>7.7962962962962968E-3</v>
      </c>
      <c r="T10" s="15">
        <v>5.7361111111111111E-3</v>
      </c>
      <c r="U10" s="14">
        <v>6.1365740740740729E-3</v>
      </c>
      <c r="V10" s="14">
        <v>6.0196759259259257E-3</v>
      </c>
      <c r="W10" s="113">
        <f t="shared" si="0"/>
        <v>6.6763888888888873E-2</v>
      </c>
    </row>
    <row r="11" spans="1:23" x14ac:dyDescent="0.25">
      <c r="A11" s="13"/>
      <c r="B11" s="125">
        <v>8</v>
      </c>
      <c r="C11" s="105">
        <v>9</v>
      </c>
      <c r="D11" s="106" t="s">
        <v>43</v>
      </c>
      <c r="E11" s="106" t="s">
        <v>44</v>
      </c>
      <c r="F11" s="106" t="s">
        <v>45</v>
      </c>
      <c r="G11" s="107" t="s">
        <v>46</v>
      </c>
      <c r="H11" s="108" t="s">
        <v>47</v>
      </c>
      <c r="I11" s="14">
        <v>0</v>
      </c>
      <c r="J11" s="14">
        <v>0</v>
      </c>
      <c r="K11" s="14">
        <v>5.718749999999999E-3</v>
      </c>
      <c r="L11" s="14">
        <v>2.7430555555555559E-3</v>
      </c>
      <c r="M11" s="14">
        <v>0</v>
      </c>
      <c r="N11" s="14">
        <v>6.2430555555555564E-3</v>
      </c>
      <c r="O11" s="14">
        <v>6.5011574074074069E-3</v>
      </c>
      <c r="P11" s="14">
        <v>6.1493055555555563E-3</v>
      </c>
      <c r="Q11" s="14">
        <v>7.4895833333333333E-3</v>
      </c>
      <c r="R11" s="14">
        <v>6.2627314814814811E-3</v>
      </c>
      <c r="S11" s="15">
        <v>7.8125E-3</v>
      </c>
      <c r="T11" s="15">
        <v>5.6435185185185191E-3</v>
      </c>
      <c r="U11" s="14">
        <v>6.1828703703703707E-3</v>
      </c>
      <c r="V11" s="14">
        <v>6.0937500000000011E-3</v>
      </c>
      <c r="W11" s="113">
        <f t="shared" si="0"/>
        <v>6.6840277777777776E-2</v>
      </c>
    </row>
    <row r="12" spans="1:23" x14ac:dyDescent="0.25">
      <c r="A12" s="13"/>
      <c r="B12" s="124">
        <v>9</v>
      </c>
      <c r="C12" s="105">
        <v>950</v>
      </c>
      <c r="D12" s="106" t="s">
        <v>48</v>
      </c>
      <c r="E12" s="106" t="s">
        <v>49</v>
      </c>
      <c r="F12" s="106" t="s">
        <v>50</v>
      </c>
      <c r="G12" s="107" t="s">
        <v>51</v>
      </c>
      <c r="H12" s="108" t="s">
        <v>25</v>
      </c>
      <c r="I12" s="14">
        <v>0</v>
      </c>
      <c r="J12" s="14">
        <v>0</v>
      </c>
      <c r="K12" s="14">
        <v>6.6562499999999998E-3</v>
      </c>
      <c r="L12" s="14">
        <v>2.6805555555555554E-3</v>
      </c>
      <c r="M12" s="14">
        <v>0</v>
      </c>
      <c r="N12" s="14">
        <v>6.2175925925925931E-3</v>
      </c>
      <c r="O12" s="14">
        <v>6.4826388888888893E-3</v>
      </c>
      <c r="P12" s="14">
        <v>6.3553240740740749E-3</v>
      </c>
      <c r="Q12" s="14">
        <v>8.0729166666666675E-3</v>
      </c>
      <c r="R12" s="14">
        <v>6.5486111111111101E-3</v>
      </c>
      <c r="S12" s="15">
        <v>8.0000000000000002E-3</v>
      </c>
      <c r="T12" s="15">
        <v>5.7615740740740743E-3</v>
      </c>
      <c r="U12" s="14">
        <v>6.1481481481481482E-3</v>
      </c>
      <c r="V12" s="14">
        <v>5.9722222222222225E-3</v>
      </c>
      <c r="W12" s="113">
        <f t="shared" si="0"/>
        <v>6.8895833333333337E-2</v>
      </c>
    </row>
    <row r="13" spans="1:23" x14ac:dyDescent="0.25">
      <c r="A13" s="13"/>
      <c r="B13" s="125">
        <v>10</v>
      </c>
      <c r="C13" s="105">
        <v>882</v>
      </c>
      <c r="D13" s="106" t="s">
        <v>52</v>
      </c>
      <c r="E13" s="106" t="s">
        <v>53</v>
      </c>
      <c r="F13" s="106" t="s">
        <v>54</v>
      </c>
      <c r="G13" s="107" t="s">
        <v>55</v>
      </c>
      <c r="H13" s="108" t="s">
        <v>20</v>
      </c>
      <c r="I13" s="14">
        <v>0</v>
      </c>
      <c r="J13" s="14">
        <v>0</v>
      </c>
      <c r="K13" s="14">
        <v>6.1643518518518523E-3</v>
      </c>
      <c r="L13" s="14">
        <v>2.917824074074074E-3</v>
      </c>
      <c r="M13" s="14">
        <v>0</v>
      </c>
      <c r="N13" s="14">
        <v>6.4652777777777781E-3</v>
      </c>
      <c r="O13" s="14">
        <v>6.8252314814814816E-3</v>
      </c>
      <c r="P13" s="14">
        <v>6.4710648148148149E-3</v>
      </c>
      <c r="Q13" s="14">
        <v>8.0775462962962962E-3</v>
      </c>
      <c r="R13" s="14">
        <v>6.5185185185185181E-3</v>
      </c>
      <c r="S13" s="15">
        <v>8.3101851851851861E-3</v>
      </c>
      <c r="T13" s="15">
        <v>5.9861111111111113E-3</v>
      </c>
      <c r="U13" s="14">
        <v>6.6678240740740734E-3</v>
      </c>
      <c r="V13" s="14">
        <v>6.3368055555555547E-3</v>
      </c>
      <c r="W13" s="113">
        <f t="shared" si="0"/>
        <v>7.0740740740740743E-2</v>
      </c>
    </row>
    <row r="14" spans="1:23" x14ac:dyDescent="0.25">
      <c r="A14" s="13"/>
      <c r="B14" s="124">
        <v>11</v>
      </c>
      <c r="C14" s="105">
        <v>69</v>
      </c>
      <c r="D14" s="106" t="s">
        <v>56</v>
      </c>
      <c r="E14" s="106" t="s">
        <v>57</v>
      </c>
      <c r="F14" s="106" t="s">
        <v>58</v>
      </c>
      <c r="G14" s="107" t="s">
        <v>59</v>
      </c>
      <c r="H14" s="108" t="s">
        <v>30</v>
      </c>
      <c r="I14" s="14">
        <v>0</v>
      </c>
      <c r="J14" s="14">
        <v>0</v>
      </c>
      <c r="K14" s="14">
        <v>6.1562499999999994E-3</v>
      </c>
      <c r="L14" s="14">
        <v>3.0347222222222221E-3</v>
      </c>
      <c r="M14" s="14">
        <v>0</v>
      </c>
      <c r="N14" s="14">
        <v>6.3969907407407404E-3</v>
      </c>
      <c r="O14" s="14">
        <v>6.8703703703703704E-3</v>
      </c>
      <c r="P14" s="14">
        <v>6.4201388888888884E-3</v>
      </c>
      <c r="Q14" s="14">
        <v>7.827546296296296E-3</v>
      </c>
      <c r="R14" s="14">
        <v>6.5057870370370382E-3</v>
      </c>
      <c r="S14" s="15">
        <v>8.3888888888888884E-3</v>
      </c>
      <c r="T14" s="15">
        <v>6.0162037037037042E-3</v>
      </c>
      <c r="U14" s="14">
        <v>6.8090277777777776E-3</v>
      </c>
      <c r="V14" s="14">
        <v>6.393518518518518E-3</v>
      </c>
      <c r="W14" s="113">
        <f t="shared" si="0"/>
        <v>7.0819444444444449E-2</v>
      </c>
    </row>
    <row r="15" spans="1:23" x14ac:dyDescent="0.25">
      <c r="A15" s="13"/>
      <c r="B15" s="125">
        <v>12</v>
      </c>
      <c r="C15" s="105">
        <v>98</v>
      </c>
      <c r="D15" s="106" t="s">
        <v>60</v>
      </c>
      <c r="E15" s="106" t="s">
        <v>61</v>
      </c>
      <c r="F15" s="106" t="s">
        <v>62</v>
      </c>
      <c r="G15" s="107" t="s">
        <v>55</v>
      </c>
      <c r="H15" s="108" t="s">
        <v>20</v>
      </c>
      <c r="I15" s="14">
        <v>0</v>
      </c>
      <c r="J15" s="14">
        <v>0</v>
      </c>
      <c r="K15" s="14">
        <v>6.1134259259259258E-3</v>
      </c>
      <c r="L15" s="14">
        <v>2.9444444444444444E-3</v>
      </c>
      <c r="M15" s="14">
        <v>0</v>
      </c>
      <c r="N15" s="14">
        <v>6.3738425925925915E-3</v>
      </c>
      <c r="O15" s="14">
        <v>6.8344907407407408E-3</v>
      </c>
      <c r="P15" s="14">
        <v>6.4108796296296301E-3</v>
      </c>
      <c r="Q15" s="14">
        <v>7.8761574074074064E-3</v>
      </c>
      <c r="R15" s="14">
        <v>6.627314814814815E-3</v>
      </c>
      <c r="S15" s="15">
        <v>8.3472222222222229E-3</v>
      </c>
      <c r="T15" s="15">
        <v>6.0324074074074073E-3</v>
      </c>
      <c r="U15" s="14">
        <v>6.7476851851851856E-3</v>
      </c>
      <c r="V15" s="14">
        <v>6.542824074074075E-3</v>
      </c>
      <c r="W15" s="113">
        <f t="shared" si="0"/>
        <v>7.0850694444444445E-2</v>
      </c>
    </row>
    <row r="16" spans="1:23" x14ac:dyDescent="0.25">
      <c r="A16" s="13"/>
      <c r="B16" s="124">
        <v>13</v>
      </c>
      <c r="C16" s="105">
        <v>18</v>
      </c>
      <c r="D16" s="106" t="s">
        <v>63</v>
      </c>
      <c r="E16" s="106" t="s">
        <v>64</v>
      </c>
      <c r="F16" s="106" t="s">
        <v>65</v>
      </c>
      <c r="G16" s="107" t="s">
        <v>51</v>
      </c>
      <c r="H16" s="108" t="s">
        <v>25</v>
      </c>
      <c r="I16" s="14">
        <v>0</v>
      </c>
      <c r="J16" s="14">
        <v>0</v>
      </c>
      <c r="K16" s="14">
        <v>6.2997685185185196E-3</v>
      </c>
      <c r="L16" s="14">
        <v>2.9444444444444444E-3</v>
      </c>
      <c r="M16" s="14">
        <v>0</v>
      </c>
      <c r="N16" s="14">
        <v>6.5347222222222221E-3</v>
      </c>
      <c r="O16" s="14">
        <v>7.021990740740741E-3</v>
      </c>
      <c r="P16" s="14">
        <v>6.6562499999999998E-3</v>
      </c>
      <c r="Q16" s="14">
        <v>7.9930555555555553E-3</v>
      </c>
      <c r="R16" s="14">
        <v>6.7453703703703703E-3</v>
      </c>
      <c r="S16" s="15">
        <v>8.2129629629629618E-3</v>
      </c>
      <c r="T16" s="15">
        <v>6.1932870370370362E-3</v>
      </c>
      <c r="U16" s="14">
        <v>6.6840277777777783E-3</v>
      </c>
      <c r="V16" s="14">
        <v>6.5069444444444437E-3</v>
      </c>
      <c r="W16" s="113">
        <f t="shared" si="0"/>
        <v>7.1792824074074071E-2</v>
      </c>
    </row>
    <row r="17" spans="1:23" x14ac:dyDescent="0.25">
      <c r="A17" s="13"/>
      <c r="B17" s="125">
        <v>14</v>
      </c>
      <c r="C17" s="105">
        <v>27</v>
      </c>
      <c r="D17" s="106" t="s">
        <v>66</v>
      </c>
      <c r="E17" s="106" t="s">
        <v>67</v>
      </c>
      <c r="F17" s="106" t="s">
        <v>68</v>
      </c>
      <c r="G17" s="107" t="s">
        <v>69</v>
      </c>
      <c r="H17" s="108" t="s">
        <v>20</v>
      </c>
      <c r="I17" s="14">
        <v>0</v>
      </c>
      <c r="J17" s="14">
        <v>0</v>
      </c>
      <c r="K17" s="14">
        <v>6.2997685185185196E-3</v>
      </c>
      <c r="L17" s="14">
        <v>3.1527777777777782E-3</v>
      </c>
      <c r="M17" s="14">
        <v>0</v>
      </c>
      <c r="N17" s="14">
        <v>6.6469907407407415E-3</v>
      </c>
      <c r="O17" s="14">
        <v>7.0405092592592594E-3</v>
      </c>
      <c r="P17" s="14">
        <v>6.3796296296296301E-3</v>
      </c>
      <c r="Q17" s="14">
        <v>8.1527777777777779E-3</v>
      </c>
      <c r="R17" s="14">
        <v>6.596064814814815E-3</v>
      </c>
      <c r="S17" s="15">
        <v>8.1655092592592595E-3</v>
      </c>
      <c r="T17" s="15">
        <v>6.0497685185185177E-3</v>
      </c>
      <c r="U17" s="14">
        <v>6.9780092592592593E-3</v>
      </c>
      <c r="V17" s="14">
        <v>6.7395833333333335E-3</v>
      </c>
      <c r="W17" s="113">
        <f t="shared" si="0"/>
        <v>7.2201388888888884E-2</v>
      </c>
    </row>
    <row r="18" spans="1:23" x14ac:dyDescent="0.25">
      <c r="A18" s="13"/>
      <c r="B18" s="124">
        <v>15</v>
      </c>
      <c r="C18" s="105">
        <v>111</v>
      </c>
      <c r="D18" s="106" t="s">
        <v>70</v>
      </c>
      <c r="E18" s="106" t="s">
        <v>71</v>
      </c>
      <c r="F18" s="106" t="s">
        <v>72</v>
      </c>
      <c r="G18" s="107" t="s">
        <v>73</v>
      </c>
      <c r="H18" s="108" t="s">
        <v>47</v>
      </c>
      <c r="I18" s="14">
        <v>0</v>
      </c>
      <c r="J18" s="14">
        <v>0</v>
      </c>
      <c r="K18" s="14">
        <v>6.5023148148148149E-3</v>
      </c>
      <c r="L18" s="14">
        <v>2.8472222222222219E-3</v>
      </c>
      <c r="M18" s="14">
        <v>0</v>
      </c>
      <c r="N18" s="14">
        <v>6.6944444444444447E-3</v>
      </c>
      <c r="O18" s="14">
        <v>7.4942129629629629E-3</v>
      </c>
      <c r="P18" s="14">
        <v>6.9432870370370369E-3</v>
      </c>
      <c r="Q18" s="14">
        <v>8.4317129629629638E-3</v>
      </c>
      <c r="R18" s="14">
        <v>7.0034722222222226E-3</v>
      </c>
      <c r="S18" s="15">
        <v>8.4363425925925925E-3</v>
      </c>
      <c r="T18" s="15">
        <v>6.1215277777777778E-3</v>
      </c>
      <c r="U18" s="14">
        <v>6.6747685185185182E-3</v>
      </c>
      <c r="V18" s="14">
        <v>6.3437499999999996E-3</v>
      </c>
      <c r="W18" s="113">
        <f t="shared" si="0"/>
        <v>7.3493055555555548E-2</v>
      </c>
    </row>
    <row r="19" spans="1:23" x14ac:dyDescent="0.25">
      <c r="A19" s="13"/>
      <c r="B19" s="125">
        <v>16</v>
      </c>
      <c r="C19" s="105">
        <v>991</v>
      </c>
      <c r="D19" s="106" t="s">
        <v>74</v>
      </c>
      <c r="E19" s="106" t="s">
        <v>75</v>
      </c>
      <c r="F19" s="106" t="s">
        <v>76</v>
      </c>
      <c r="G19" s="107" t="s">
        <v>51</v>
      </c>
      <c r="H19" s="108" t="s">
        <v>25</v>
      </c>
      <c r="I19" s="14">
        <v>0</v>
      </c>
      <c r="J19" s="14">
        <v>0</v>
      </c>
      <c r="K19" s="14">
        <v>6.1168981481481482E-3</v>
      </c>
      <c r="L19" s="14">
        <v>1.0811342592592593E-2</v>
      </c>
      <c r="M19" s="14">
        <v>0</v>
      </c>
      <c r="N19" s="14">
        <v>6.199074074074073E-3</v>
      </c>
      <c r="O19" s="14">
        <v>6.6550925925925935E-3</v>
      </c>
      <c r="P19" s="14">
        <v>6.2534722222222228E-3</v>
      </c>
      <c r="Q19" s="14">
        <v>7.6157407407407415E-3</v>
      </c>
      <c r="R19" s="14">
        <v>6.4444444444444436E-3</v>
      </c>
      <c r="S19" s="15">
        <v>8.0289351851851858E-3</v>
      </c>
      <c r="T19" s="15">
        <v>5.7870370370370376E-3</v>
      </c>
      <c r="U19" s="14">
        <v>6.5821759259259262E-3</v>
      </c>
      <c r="V19" s="14">
        <v>6.200231481481481E-3</v>
      </c>
      <c r="W19" s="113">
        <f t="shared" si="0"/>
        <v>7.6694444444444454E-2</v>
      </c>
    </row>
    <row r="20" spans="1:23" x14ac:dyDescent="0.25">
      <c r="A20" s="13"/>
      <c r="B20" s="124">
        <v>17</v>
      </c>
      <c r="C20" s="105">
        <v>22</v>
      </c>
      <c r="D20" s="106" t="s">
        <v>77</v>
      </c>
      <c r="E20" s="106" t="s">
        <v>78</v>
      </c>
      <c r="F20" s="106" t="s">
        <v>79</v>
      </c>
      <c r="G20" s="107" t="s">
        <v>73</v>
      </c>
      <c r="H20" s="108" t="s">
        <v>47</v>
      </c>
      <c r="I20" s="14">
        <v>0</v>
      </c>
      <c r="J20" s="14">
        <v>0</v>
      </c>
      <c r="K20" s="14">
        <v>6.79050925925926E-3</v>
      </c>
      <c r="L20" s="14">
        <v>3.1180555555555558E-3</v>
      </c>
      <c r="M20" s="14">
        <v>0</v>
      </c>
      <c r="N20" s="14">
        <v>6.7418981481481488E-3</v>
      </c>
      <c r="O20" s="14">
        <v>7.5613425925925926E-3</v>
      </c>
      <c r="P20" s="14">
        <v>7.302083333333334E-3</v>
      </c>
      <c r="Q20" s="14">
        <v>8.5254629629629639E-3</v>
      </c>
      <c r="R20" s="14">
        <v>7.4432870370370373E-3</v>
      </c>
      <c r="S20" s="15">
        <v>9.0011574074074074E-3</v>
      </c>
      <c r="T20" s="15">
        <v>6.4224537037037037E-3</v>
      </c>
      <c r="U20" s="14">
        <v>7.0706018518518522E-3</v>
      </c>
      <c r="V20" s="14">
        <v>6.7488425925925936E-3</v>
      </c>
      <c r="W20" s="113">
        <f t="shared" si="0"/>
        <v>7.6725694444444451E-2</v>
      </c>
    </row>
    <row r="21" spans="1:23" x14ac:dyDescent="0.25">
      <c r="A21" s="13"/>
      <c r="B21" s="125">
        <v>18</v>
      </c>
      <c r="C21" s="105">
        <v>64</v>
      </c>
      <c r="D21" s="106" t="s">
        <v>80</v>
      </c>
      <c r="E21" s="106" t="s">
        <v>81</v>
      </c>
      <c r="F21" s="106" t="s">
        <v>18</v>
      </c>
      <c r="G21" s="107" t="s">
        <v>19</v>
      </c>
      <c r="H21" s="108" t="s">
        <v>20</v>
      </c>
      <c r="I21" s="14">
        <v>0</v>
      </c>
      <c r="J21" s="14">
        <v>0</v>
      </c>
      <c r="K21" s="14">
        <v>7.2465277777777779E-3</v>
      </c>
      <c r="L21" s="14">
        <v>3.2071759259259258E-3</v>
      </c>
      <c r="M21" s="14">
        <v>0</v>
      </c>
      <c r="N21" s="14">
        <v>7.270833333333334E-3</v>
      </c>
      <c r="O21" s="14">
        <v>8.1574074074074066E-3</v>
      </c>
      <c r="P21" s="14">
        <v>7.331018518518518E-3</v>
      </c>
      <c r="Q21" s="14">
        <v>8.8993055555555544E-3</v>
      </c>
      <c r="R21" s="14">
        <v>7.3761574074074068E-3</v>
      </c>
      <c r="S21" s="15">
        <v>8.697916666666668E-3</v>
      </c>
      <c r="T21" s="15">
        <v>6.3425925925925915E-3</v>
      </c>
      <c r="U21" s="14">
        <v>6.9733796296296289E-3</v>
      </c>
      <c r="V21" s="14">
        <v>6.6018518518518518E-3</v>
      </c>
      <c r="W21" s="113">
        <f t="shared" si="0"/>
        <v>7.8104166666666669E-2</v>
      </c>
    </row>
    <row r="22" spans="1:23" x14ac:dyDescent="0.25">
      <c r="A22" s="13"/>
      <c r="B22" s="124">
        <v>19</v>
      </c>
      <c r="C22" s="105">
        <v>55</v>
      </c>
      <c r="D22" s="106" t="s">
        <v>82</v>
      </c>
      <c r="E22" s="106" t="s">
        <v>83</v>
      </c>
      <c r="F22" s="106" t="s">
        <v>84</v>
      </c>
      <c r="G22" s="107" t="s">
        <v>85</v>
      </c>
      <c r="H22" s="108" t="e">
        <v>#N/A</v>
      </c>
      <c r="I22" s="14">
        <v>0</v>
      </c>
      <c r="J22" s="14">
        <v>0</v>
      </c>
      <c r="K22" s="14">
        <v>7.4178240740740741E-3</v>
      </c>
      <c r="L22" s="14">
        <v>3.2025462962962958E-3</v>
      </c>
      <c r="M22" s="14">
        <v>0</v>
      </c>
      <c r="N22" s="14">
        <v>7.4282407407407413E-3</v>
      </c>
      <c r="O22" s="14">
        <v>7.7175925925925927E-3</v>
      </c>
      <c r="P22" s="14">
        <v>7.2407407407407394E-3</v>
      </c>
      <c r="Q22" s="14">
        <v>8.9803240740740746E-3</v>
      </c>
      <c r="R22" s="14">
        <v>7.6076388888888895E-3</v>
      </c>
      <c r="S22" s="15">
        <v>8.9537037037037033E-3</v>
      </c>
      <c r="T22" s="15">
        <v>6.5810185185185182E-3</v>
      </c>
      <c r="U22" s="14">
        <v>6.9259259259259257E-3</v>
      </c>
      <c r="V22" s="14">
        <v>6.7303240740740735E-3</v>
      </c>
      <c r="W22" s="113">
        <f t="shared" si="0"/>
        <v>7.8785879629629615E-2</v>
      </c>
    </row>
    <row r="23" spans="1:23" x14ac:dyDescent="0.25">
      <c r="A23" s="13"/>
      <c r="B23" s="125">
        <v>20</v>
      </c>
      <c r="C23" s="105">
        <v>637</v>
      </c>
      <c r="D23" s="106" t="s">
        <v>86</v>
      </c>
      <c r="E23" s="106" t="s">
        <v>87</v>
      </c>
      <c r="F23" s="106" t="s">
        <v>88</v>
      </c>
      <c r="G23" s="107" t="s">
        <v>19</v>
      </c>
      <c r="H23" s="108" t="s">
        <v>20</v>
      </c>
      <c r="I23" s="14">
        <v>0</v>
      </c>
      <c r="J23" s="14">
        <v>0</v>
      </c>
      <c r="K23" s="14">
        <v>7.3148148148148148E-3</v>
      </c>
      <c r="L23" s="14">
        <v>3.1319444444444441E-3</v>
      </c>
      <c r="M23" s="14">
        <v>0</v>
      </c>
      <c r="N23" s="14">
        <v>7.2210648148148147E-3</v>
      </c>
      <c r="O23" s="14">
        <v>8.2604166666666659E-3</v>
      </c>
      <c r="P23" s="14">
        <v>7.7129629629629631E-3</v>
      </c>
      <c r="Q23" s="14">
        <v>9.5706018518518527E-3</v>
      </c>
      <c r="R23" s="14">
        <v>7.4722222222222212E-3</v>
      </c>
      <c r="S23" s="15">
        <v>9.4259259259259261E-3</v>
      </c>
      <c r="T23" s="15">
        <v>6.9317129629629633E-3</v>
      </c>
      <c r="U23" s="14">
        <v>7.2071759259259259E-3</v>
      </c>
      <c r="V23" s="14">
        <v>6.842592592592592E-3</v>
      </c>
      <c r="W23" s="113">
        <f t="shared" si="0"/>
        <v>8.109143518518519E-2</v>
      </c>
    </row>
    <row r="24" spans="1:23" x14ac:dyDescent="0.25">
      <c r="A24" s="13"/>
      <c r="B24" s="124">
        <v>21</v>
      </c>
      <c r="C24" s="105">
        <v>40</v>
      </c>
      <c r="D24" s="106" t="s">
        <v>89</v>
      </c>
      <c r="E24" s="106" t="s">
        <v>90</v>
      </c>
      <c r="F24" s="106" t="s">
        <v>91</v>
      </c>
      <c r="G24" s="107" t="s">
        <v>59</v>
      </c>
      <c r="H24" s="108" t="s">
        <v>30</v>
      </c>
      <c r="I24" s="14">
        <v>0</v>
      </c>
      <c r="J24" s="14">
        <v>0</v>
      </c>
      <c r="K24" s="14">
        <v>6.0023148148148145E-3</v>
      </c>
      <c r="L24" s="14">
        <v>2.8206018518518519E-3</v>
      </c>
      <c r="M24" s="14">
        <v>0</v>
      </c>
      <c r="N24" s="14">
        <v>6.0115740740740746E-3</v>
      </c>
      <c r="O24" s="14">
        <v>6.6238425925925935E-3</v>
      </c>
      <c r="P24" s="14">
        <v>6.3449074074074076E-3</v>
      </c>
      <c r="Q24" s="14">
        <v>7.556712962962963E-3</v>
      </c>
      <c r="R24" s="14">
        <v>4.1666666666666664E-2</v>
      </c>
      <c r="S24" s="15">
        <v>4.1666666666666664E-2</v>
      </c>
      <c r="T24" s="15">
        <v>5.944444444444444E-3</v>
      </c>
      <c r="U24" s="14">
        <v>6.5150462962962957E-3</v>
      </c>
      <c r="V24" s="14">
        <v>6.2372685185185196E-3</v>
      </c>
      <c r="W24" s="113">
        <f t="shared" si="0"/>
        <v>0.13739004629629628</v>
      </c>
    </row>
    <row r="25" spans="1:23" x14ac:dyDescent="0.25">
      <c r="A25" s="13"/>
      <c r="B25" s="125">
        <v>22</v>
      </c>
      <c r="C25" s="105">
        <v>5</v>
      </c>
      <c r="D25" s="106" t="s">
        <v>92</v>
      </c>
      <c r="E25" s="106" t="s">
        <v>93</v>
      </c>
      <c r="F25" s="106" t="s">
        <v>58</v>
      </c>
      <c r="G25" s="107" t="s">
        <v>29</v>
      </c>
      <c r="H25" s="108" t="s">
        <v>30</v>
      </c>
      <c r="I25" s="14">
        <v>0</v>
      </c>
      <c r="J25" s="14">
        <v>0</v>
      </c>
      <c r="K25" s="14">
        <v>6.4039351851851861E-3</v>
      </c>
      <c r="L25" s="14">
        <v>2.9537037037037032E-3</v>
      </c>
      <c r="M25" s="14">
        <v>0</v>
      </c>
      <c r="N25" s="14">
        <v>6.2268518518518515E-3</v>
      </c>
      <c r="O25" s="14">
        <v>6.6388888888888895E-3</v>
      </c>
      <c r="P25" s="14">
        <v>6.4733796296296301E-3</v>
      </c>
      <c r="Q25" s="14">
        <v>7.72800925925926E-3</v>
      </c>
      <c r="R25" s="14">
        <v>6.4664351851851862E-3</v>
      </c>
      <c r="S25" s="15">
        <v>7.8182870370370368E-3</v>
      </c>
      <c r="T25" s="15">
        <v>4.1666666666666664E-2</v>
      </c>
      <c r="U25" s="14">
        <v>4.1666666666666664E-2</v>
      </c>
      <c r="V25" s="14">
        <v>4.1666666666666664E-2</v>
      </c>
      <c r="W25" s="113">
        <f t="shared" si="0"/>
        <v>0.17570949074074071</v>
      </c>
    </row>
    <row r="26" spans="1:23" x14ac:dyDescent="0.25">
      <c r="A26" s="13"/>
      <c r="B26" s="124">
        <v>23</v>
      </c>
      <c r="C26" s="105">
        <v>47</v>
      </c>
      <c r="D26" s="106" t="s">
        <v>94</v>
      </c>
      <c r="E26" s="106" t="s">
        <v>95</v>
      </c>
      <c r="F26" s="106" t="s">
        <v>96</v>
      </c>
      <c r="G26" s="107" t="s">
        <v>69</v>
      </c>
      <c r="H26" s="108" t="s">
        <v>20</v>
      </c>
      <c r="I26" s="14">
        <v>0</v>
      </c>
      <c r="J26" s="14">
        <v>0</v>
      </c>
      <c r="K26" s="14">
        <v>2.0833333333333332E-2</v>
      </c>
      <c r="L26" s="14">
        <v>2.0833333333333332E-2</v>
      </c>
      <c r="M26" s="14">
        <v>0</v>
      </c>
      <c r="N26" s="14">
        <v>2.7777777777777776E-2</v>
      </c>
      <c r="O26" s="14">
        <v>2.7777777777777776E-2</v>
      </c>
      <c r="P26" s="14">
        <v>4.1666666666666664E-2</v>
      </c>
      <c r="Q26" s="14">
        <v>7.6099537037037047E-3</v>
      </c>
      <c r="R26" s="14">
        <v>6.3217592592592596E-3</v>
      </c>
      <c r="S26" s="15">
        <v>7.7326388888888887E-3</v>
      </c>
      <c r="T26" s="15">
        <v>5.7650462962962959E-3</v>
      </c>
      <c r="U26" s="14">
        <v>6.6307870370370366E-3</v>
      </c>
      <c r="V26" s="14">
        <v>6.3124999999999995E-3</v>
      </c>
      <c r="W26" s="113">
        <f t="shared" si="0"/>
        <v>0.17926157407407409</v>
      </c>
    </row>
    <row r="27" spans="1:23" x14ac:dyDescent="0.25">
      <c r="A27" s="13"/>
      <c r="B27" s="125">
        <v>24</v>
      </c>
      <c r="C27" s="105">
        <v>7</v>
      </c>
      <c r="D27" s="106" t="s">
        <v>97</v>
      </c>
      <c r="E27" s="106" t="s">
        <v>98</v>
      </c>
      <c r="F27" s="106" t="s">
        <v>99</v>
      </c>
      <c r="G27" s="107" t="s">
        <v>46</v>
      </c>
      <c r="H27" s="108" t="s">
        <v>47</v>
      </c>
      <c r="I27" s="14">
        <v>0</v>
      </c>
      <c r="J27" s="14">
        <v>0</v>
      </c>
      <c r="K27" s="14">
        <v>7.2534722222222228E-3</v>
      </c>
      <c r="L27" s="14">
        <v>3.3865740740740744E-3</v>
      </c>
      <c r="M27" s="14">
        <v>0</v>
      </c>
      <c r="N27" s="14">
        <v>7.3159722222222228E-3</v>
      </c>
      <c r="O27" s="14">
        <v>7.9421296296296306E-3</v>
      </c>
      <c r="P27" s="14">
        <v>7.4710648148148149E-3</v>
      </c>
      <c r="Q27" s="14">
        <v>9.3842592592592606E-3</v>
      </c>
      <c r="R27" s="14">
        <v>8.5057870370370374E-3</v>
      </c>
      <c r="S27" s="15">
        <v>4.1666666666666664E-2</v>
      </c>
      <c r="T27" s="15">
        <v>4.1666666666666664E-2</v>
      </c>
      <c r="U27" s="14">
        <v>4.1666666666666664E-2</v>
      </c>
      <c r="V27" s="14">
        <v>4.1666666666666664E-2</v>
      </c>
      <c r="W27" s="113">
        <f t="shared" si="0"/>
        <v>0.21792592592592588</v>
      </c>
    </row>
    <row r="28" spans="1:23" x14ac:dyDescent="0.25">
      <c r="A28" s="13"/>
      <c r="B28" s="124">
        <v>25</v>
      </c>
      <c r="C28" s="105">
        <v>37</v>
      </c>
      <c r="D28" s="106" t="s">
        <v>100</v>
      </c>
      <c r="E28" s="106" t="s">
        <v>101</v>
      </c>
      <c r="F28" s="106" t="s">
        <v>102</v>
      </c>
      <c r="G28" s="107" t="s">
        <v>103</v>
      </c>
      <c r="H28" s="108" t="s">
        <v>103</v>
      </c>
      <c r="I28" s="14">
        <v>0</v>
      </c>
      <c r="J28" s="14">
        <v>0</v>
      </c>
      <c r="K28" s="14">
        <v>6.572916666666667E-3</v>
      </c>
      <c r="L28" s="14">
        <v>3.0543981481481481E-3</v>
      </c>
      <c r="M28" s="14">
        <v>0</v>
      </c>
      <c r="N28" s="14">
        <v>6.5289351851851854E-3</v>
      </c>
      <c r="O28" s="14">
        <v>7.0706018518518522E-3</v>
      </c>
      <c r="P28" s="14">
        <v>6.6851851851851855E-3</v>
      </c>
      <c r="Q28" s="14">
        <v>1.0307870370370372E-2</v>
      </c>
      <c r="R28" s="14">
        <v>4.1666666666666664E-2</v>
      </c>
      <c r="S28" s="15">
        <v>4.1666666666666664E-2</v>
      </c>
      <c r="T28" s="15">
        <v>4.1666666666666664E-2</v>
      </c>
      <c r="U28" s="14">
        <v>4.1666666666666664E-2</v>
      </c>
      <c r="V28" s="14">
        <v>4.1666666666666664E-2</v>
      </c>
      <c r="W28" s="113">
        <f t="shared" si="0"/>
        <v>0.2485532407407407</v>
      </c>
    </row>
    <row r="29" spans="1:23" x14ac:dyDescent="0.25">
      <c r="A29" s="13"/>
      <c r="B29" s="125">
        <v>26</v>
      </c>
      <c r="C29" s="105">
        <v>26</v>
      </c>
      <c r="D29" s="106" t="s">
        <v>104</v>
      </c>
      <c r="E29" s="106" t="s">
        <v>105</v>
      </c>
      <c r="F29" s="106" t="s">
        <v>106</v>
      </c>
      <c r="G29" s="107" t="s">
        <v>73</v>
      </c>
      <c r="H29" s="108" t="s">
        <v>47</v>
      </c>
      <c r="I29" s="14">
        <v>0</v>
      </c>
      <c r="J29" s="14">
        <v>0</v>
      </c>
      <c r="K29" s="14">
        <v>1.0967592592592591E-2</v>
      </c>
      <c r="L29" s="14">
        <v>2.0833333333333332E-2</v>
      </c>
      <c r="M29" s="14">
        <v>0</v>
      </c>
      <c r="N29" s="14">
        <v>6.3194444444444444E-3</v>
      </c>
      <c r="O29" s="14">
        <v>7.0787037037037042E-3</v>
      </c>
      <c r="P29" s="14">
        <v>6.6296296296296303E-3</v>
      </c>
      <c r="Q29" s="14">
        <v>8.3437500000000005E-3</v>
      </c>
      <c r="R29" s="14">
        <v>4.1666666666666664E-2</v>
      </c>
      <c r="S29" s="15">
        <v>4.1666666666666664E-2</v>
      </c>
      <c r="T29" s="15">
        <v>4.1666666666666664E-2</v>
      </c>
      <c r="U29" s="14">
        <v>4.1666666666666664E-2</v>
      </c>
      <c r="V29" s="14">
        <v>4.1666666666666664E-2</v>
      </c>
      <c r="W29" s="113">
        <f t="shared" si="0"/>
        <v>0.26850578703703704</v>
      </c>
    </row>
    <row r="30" spans="1:23" x14ac:dyDescent="0.25">
      <c r="A30" s="13"/>
      <c r="B30" s="124">
        <v>27</v>
      </c>
      <c r="C30" s="105">
        <v>747</v>
      </c>
      <c r="D30" s="106" t="s">
        <v>107</v>
      </c>
      <c r="E30" s="106" t="s">
        <v>108</v>
      </c>
      <c r="F30" s="106" t="s">
        <v>45</v>
      </c>
      <c r="G30" s="107" t="s">
        <v>73</v>
      </c>
      <c r="H30" s="108" t="s">
        <v>47</v>
      </c>
      <c r="I30" s="14">
        <v>0</v>
      </c>
      <c r="J30" s="14">
        <v>0</v>
      </c>
      <c r="K30" s="14">
        <v>6.2407407407407403E-3</v>
      </c>
      <c r="L30" s="14">
        <v>2.8703703703703708E-3</v>
      </c>
      <c r="M30" s="14">
        <v>0</v>
      </c>
      <c r="N30" s="14">
        <v>6.3969907407407404E-3</v>
      </c>
      <c r="O30" s="14">
        <v>2.7777777777777776E-2</v>
      </c>
      <c r="P30" s="14">
        <v>4.1666666666666664E-2</v>
      </c>
      <c r="Q30" s="14">
        <v>4.1666666666666664E-2</v>
      </c>
      <c r="R30" s="14">
        <v>4.1666666666666664E-2</v>
      </c>
      <c r="S30" s="15">
        <v>4.1666666666666664E-2</v>
      </c>
      <c r="T30" s="15">
        <v>4.1666666666666664E-2</v>
      </c>
      <c r="U30" s="14">
        <v>4.1666666666666664E-2</v>
      </c>
      <c r="V30" s="14">
        <v>4.1666666666666664E-2</v>
      </c>
      <c r="W30" s="113">
        <f t="shared" si="0"/>
        <v>0.33495254629629628</v>
      </c>
    </row>
    <row r="31" spans="1:23" x14ac:dyDescent="0.25">
      <c r="A31" s="13"/>
      <c r="B31" s="125">
        <v>28</v>
      </c>
      <c r="C31" s="105">
        <v>8</v>
      </c>
      <c r="D31" s="106" t="s">
        <v>109</v>
      </c>
      <c r="E31" s="106" t="s">
        <v>110</v>
      </c>
      <c r="F31" s="106" t="s">
        <v>111</v>
      </c>
      <c r="G31" s="107" t="s">
        <v>73</v>
      </c>
      <c r="H31" s="108" t="s">
        <v>47</v>
      </c>
      <c r="I31" s="14">
        <v>0</v>
      </c>
      <c r="J31" s="14">
        <v>0</v>
      </c>
      <c r="K31" s="14">
        <v>2.0833333333333332E-2</v>
      </c>
      <c r="L31" s="14">
        <v>2.0833333333333332E-2</v>
      </c>
      <c r="M31" s="14">
        <v>0</v>
      </c>
      <c r="N31" s="14">
        <v>2.7777777777777776E-2</v>
      </c>
      <c r="O31" s="14">
        <v>2.7777777777777776E-2</v>
      </c>
      <c r="P31" s="14">
        <v>4.1666666666666664E-2</v>
      </c>
      <c r="Q31" s="14">
        <v>4.1666666666666664E-2</v>
      </c>
      <c r="R31" s="14">
        <v>4.1666666666666664E-2</v>
      </c>
      <c r="S31" s="15">
        <v>4.1666666666666664E-2</v>
      </c>
      <c r="T31" s="15">
        <v>4.1666666666666664E-2</v>
      </c>
      <c r="U31" s="14">
        <v>4.1666666666666664E-2</v>
      </c>
      <c r="V31" s="14">
        <v>4.1666666666666664E-2</v>
      </c>
      <c r="W31" s="113">
        <f t="shared" si="0"/>
        <v>0.38888888888888895</v>
      </c>
    </row>
    <row r="32" spans="1:23" x14ac:dyDescent="0.25">
      <c r="A32" s="13"/>
      <c r="B32" s="124">
        <v>29</v>
      </c>
      <c r="C32" s="105">
        <v>24</v>
      </c>
      <c r="D32" s="106" t="s">
        <v>112</v>
      </c>
      <c r="E32" s="106" t="s">
        <v>113</v>
      </c>
      <c r="F32" s="106" t="s">
        <v>114</v>
      </c>
      <c r="G32" s="107" t="s">
        <v>73</v>
      </c>
      <c r="H32" s="108" t="s">
        <v>47</v>
      </c>
      <c r="I32" s="14">
        <v>0</v>
      </c>
      <c r="J32" s="14">
        <v>0</v>
      </c>
      <c r="K32" s="14">
        <v>2.0833333333333332E-2</v>
      </c>
      <c r="L32" s="14">
        <v>2.0833333333333332E-2</v>
      </c>
      <c r="M32" s="14">
        <v>0</v>
      </c>
      <c r="N32" s="14">
        <v>2.7777777777777776E-2</v>
      </c>
      <c r="O32" s="14">
        <v>2.7777777777777776E-2</v>
      </c>
      <c r="P32" s="14">
        <v>4.1666666666666664E-2</v>
      </c>
      <c r="Q32" s="14">
        <v>4.1666666666666664E-2</v>
      </c>
      <c r="R32" s="14">
        <v>4.1666666666666664E-2</v>
      </c>
      <c r="S32" s="15">
        <v>4.1666666666666664E-2</v>
      </c>
      <c r="T32" s="15">
        <v>4.1666666666666664E-2</v>
      </c>
      <c r="U32" s="14">
        <v>4.1666666666666664E-2</v>
      </c>
      <c r="V32" s="14">
        <v>4.1666666666666664E-2</v>
      </c>
      <c r="W32" s="113">
        <f t="shared" si="0"/>
        <v>0.38888888888888895</v>
      </c>
    </row>
    <row r="33" spans="1:23" x14ac:dyDescent="0.25">
      <c r="A33" s="13"/>
      <c r="B33" s="125">
        <v>30</v>
      </c>
      <c r="C33" s="105">
        <v>76</v>
      </c>
      <c r="D33" s="106" t="s">
        <v>115</v>
      </c>
      <c r="E33" s="106" t="s">
        <v>116</v>
      </c>
      <c r="F33" s="106" t="s">
        <v>117</v>
      </c>
      <c r="G33" s="107" t="s">
        <v>118</v>
      </c>
      <c r="H33" s="108" t="s">
        <v>47</v>
      </c>
      <c r="I33" s="14">
        <v>0</v>
      </c>
      <c r="J33" s="14">
        <v>0</v>
      </c>
      <c r="K33" s="14">
        <v>2.0833333333333332E-2</v>
      </c>
      <c r="L33" s="14">
        <v>2.0833333333333332E-2</v>
      </c>
      <c r="M33" s="14">
        <v>0</v>
      </c>
      <c r="N33" s="14">
        <v>2.7777777777777776E-2</v>
      </c>
      <c r="O33" s="14">
        <v>2.7777777777777776E-2</v>
      </c>
      <c r="P33" s="14">
        <v>4.1666666666666664E-2</v>
      </c>
      <c r="Q33" s="14">
        <v>4.1666666666666664E-2</v>
      </c>
      <c r="R33" s="14">
        <v>4.1666666666666664E-2</v>
      </c>
      <c r="S33" s="15">
        <v>4.1666666666666664E-2</v>
      </c>
      <c r="T33" s="15">
        <v>4.1666666666666664E-2</v>
      </c>
      <c r="U33" s="14">
        <v>4.1666666666666664E-2</v>
      </c>
      <c r="V33" s="14">
        <v>4.1666666666666664E-2</v>
      </c>
      <c r="W33" s="113">
        <f t="shared" si="0"/>
        <v>0.38888888888888895</v>
      </c>
    </row>
    <row r="34" spans="1:23" x14ac:dyDescent="0.25">
      <c r="A34" s="13"/>
      <c r="B34" s="124">
        <v>31</v>
      </c>
      <c r="C34" s="105">
        <v>77</v>
      </c>
      <c r="D34" s="106" t="s">
        <v>119</v>
      </c>
      <c r="E34" s="106" t="s">
        <v>120</v>
      </c>
      <c r="F34" s="106" t="s">
        <v>121</v>
      </c>
      <c r="G34" s="107" t="s">
        <v>59</v>
      </c>
      <c r="H34" s="108" t="s">
        <v>30</v>
      </c>
      <c r="I34" s="14">
        <v>0</v>
      </c>
      <c r="J34" s="14">
        <v>0</v>
      </c>
      <c r="K34" s="14">
        <v>2.0833333333333332E-2</v>
      </c>
      <c r="L34" s="14">
        <v>2.0833333333333332E-2</v>
      </c>
      <c r="M34" s="14">
        <v>0</v>
      </c>
      <c r="N34" s="14">
        <v>2.7777777777777776E-2</v>
      </c>
      <c r="O34" s="14">
        <v>2.7777777777777776E-2</v>
      </c>
      <c r="P34" s="14">
        <v>4.1666666666666664E-2</v>
      </c>
      <c r="Q34" s="14">
        <v>4.1666666666666664E-2</v>
      </c>
      <c r="R34" s="14">
        <v>4.1666666666666664E-2</v>
      </c>
      <c r="S34" s="15">
        <v>4.1666666666666664E-2</v>
      </c>
      <c r="T34" s="15">
        <v>4.1666666666666664E-2</v>
      </c>
      <c r="U34" s="14">
        <v>4.1666666666666664E-2</v>
      </c>
      <c r="V34" s="14">
        <v>4.1666666666666664E-2</v>
      </c>
      <c r="W34" s="113">
        <f t="shared" si="0"/>
        <v>0.38888888888888895</v>
      </c>
    </row>
    <row r="35" spans="1:23" x14ac:dyDescent="0.25">
      <c r="A35" s="13"/>
      <c r="B35" s="125">
        <v>32</v>
      </c>
      <c r="C35" s="105">
        <v>262</v>
      </c>
      <c r="D35" s="106" t="s">
        <v>122</v>
      </c>
      <c r="E35" s="106" t="s">
        <v>123</v>
      </c>
      <c r="F35" s="106" t="s">
        <v>124</v>
      </c>
      <c r="G35" s="107" t="s">
        <v>19</v>
      </c>
      <c r="H35" s="108" t="s">
        <v>20</v>
      </c>
      <c r="I35" s="14">
        <v>0</v>
      </c>
      <c r="J35" s="14">
        <v>0</v>
      </c>
      <c r="K35" s="14">
        <v>2.0833333333333332E-2</v>
      </c>
      <c r="L35" s="14">
        <v>2.0833333333333332E-2</v>
      </c>
      <c r="M35" s="14">
        <v>0</v>
      </c>
      <c r="N35" s="14">
        <v>2.7777777777777776E-2</v>
      </c>
      <c r="O35" s="14">
        <v>2.7777777777777776E-2</v>
      </c>
      <c r="P35" s="14">
        <v>4.1666666666666664E-2</v>
      </c>
      <c r="Q35" s="14">
        <v>4.1666666666666664E-2</v>
      </c>
      <c r="R35" s="14">
        <v>4.1666666666666664E-2</v>
      </c>
      <c r="S35" s="15">
        <v>4.1666666666666664E-2</v>
      </c>
      <c r="T35" s="15">
        <v>4.1666666666666664E-2</v>
      </c>
      <c r="U35" s="14">
        <v>4.1666666666666664E-2</v>
      </c>
      <c r="V35" s="14">
        <v>4.1666666666666664E-2</v>
      </c>
      <c r="W35" s="113">
        <f t="shared" si="0"/>
        <v>0.38888888888888895</v>
      </c>
    </row>
    <row r="36" spans="1:23" x14ac:dyDescent="0.25">
      <c r="A36" s="13"/>
      <c r="B36" s="124">
        <v>33</v>
      </c>
      <c r="C36" s="109">
        <v>888</v>
      </c>
      <c r="D36" s="110" t="s">
        <v>125</v>
      </c>
      <c r="E36" s="110" t="s">
        <v>126</v>
      </c>
      <c r="F36" s="110" t="s">
        <v>127</v>
      </c>
      <c r="G36" s="111" t="s">
        <v>55</v>
      </c>
      <c r="H36" s="112" t="s">
        <v>20</v>
      </c>
      <c r="I36" s="103">
        <v>0</v>
      </c>
      <c r="J36" s="103">
        <v>0</v>
      </c>
      <c r="K36" s="103">
        <v>2.0833333333333332E-2</v>
      </c>
      <c r="L36" s="103">
        <v>2.0833333333333332E-2</v>
      </c>
      <c r="M36" s="103">
        <v>0</v>
      </c>
      <c r="N36" s="103">
        <v>2.7777777777777776E-2</v>
      </c>
      <c r="O36" s="103">
        <v>2.7777777777777776E-2</v>
      </c>
      <c r="P36" s="103">
        <v>4.1666666666666664E-2</v>
      </c>
      <c r="Q36" s="103">
        <v>4.1666666666666664E-2</v>
      </c>
      <c r="R36" s="103">
        <v>4.1666666666666664E-2</v>
      </c>
      <c r="S36" s="104">
        <v>4.1666666666666664E-2</v>
      </c>
      <c r="T36" s="104">
        <v>4.1666666666666664E-2</v>
      </c>
      <c r="U36" s="103">
        <v>4.1666666666666664E-2</v>
      </c>
      <c r="V36" s="103">
        <v>4.1666666666666664E-2</v>
      </c>
      <c r="W36" s="114">
        <f t="shared" si="0"/>
        <v>0.38888888888888895</v>
      </c>
    </row>
  </sheetData>
  <sheetProtection algorithmName="SHA-512" hashValue="E2bJ1B0cmXmtz4JfffKWK6xIuUuKSWpgkJgyYB2gzxin499IL1xOyNmC42EqKE/7T20XrNUHKf9EAWUC4uOq+g==" saltValue="XH2WSl3ktmKuH49njLnlaA==" spinCount="100000" sheet="1" objects="1" scenarios="1"/>
  <mergeCells count="2">
    <mergeCell ref="K1:M1"/>
    <mergeCell ref="K2:M2"/>
  </mergeCells>
  <conditionalFormatting sqref="N27:P36 I4:M36 T4:T36">
    <cfRule type="expression" dxfId="42" priority="10">
      <formula>I4&lt;#REF!</formula>
    </cfRule>
  </conditionalFormatting>
  <conditionalFormatting sqref="N4:P26">
    <cfRule type="expression" dxfId="41" priority="9">
      <formula>N4&lt;#REF!</formula>
    </cfRule>
  </conditionalFormatting>
  <conditionalFormatting sqref="Q27:S36">
    <cfRule type="expression" dxfId="40" priority="7">
      <formula>Q27&lt;#REF!</formula>
    </cfRule>
  </conditionalFormatting>
  <conditionalFormatting sqref="Q4:S26">
    <cfRule type="expression" dxfId="39" priority="8">
      <formula>Q4&lt;#REF!</formula>
    </cfRule>
  </conditionalFormatting>
  <conditionalFormatting sqref="U27:U36">
    <cfRule type="expression" dxfId="38" priority="4">
      <formula>U27&lt;#REF!</formula>
    </cfRule>
  </conditionalFormatting>
  <conditionalFormatting sqref="U4:U26">
    <cfRule type="expression" dxfId="37" priority="5">
      <formula>U4&lt;#REF!</formula>
    </cfRule>
  </conditionalFormatting>
  <conditionalFormatting sqref="V19">
    <cfRule type="expression" dxfId="36" priority="3">
      <formula>V19&lt;#REF!</formula>
    </cfRule>
  </conditionalFormatting>
  <conditionalFormatting sqref="V20:V36">
    <cfRule type="expression" dxfId="35" priority="2">
      <formula>V20&lt;#REF!</formula>
    </cfRule>
  </conditionalFormatting>
  <conditionalFormatting sqref="V4:V18">
    <cfRule type="expression" dxfId="34" priority="1">
      <formula>V4&lt;#REF!</formula>
    </cfRule>
  </conditionalFormatting>
  <pageMargins left="7.874015748031496E-2" right="7.874015748031496E-2" top="7.874015748031496E-2" bottom="7.874015748031496E-2" header="0" footer="0"/>
  <pageSetup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8"/>
  <sheetViews>
    <sheetView showGridLines="0" workbookViewId="0"/>
  </sheetViews>
  <sheetFormatPr defaultRowHeight="15" x14ac:dyDescent="0.25"/>
  <cols>
    <col min="1" max="1" width="2.42578125" customWidth="1"/>
    <col min="2" max="3" width="5.28515625" customWidth="1"/>
    <col min="4" max="4" width="13.42578125" customWidth="1"/>
    <col min="5" max="5" width="15.28515625" bestFit="1" customWidth="1"/>
    <col min="6" max="6" width="10.28515625" bestFit="1" customWidth="1"/>
    <col min="7" max="8" width="0" hidden="1" customWidth="1"/>
    <col min="9" max="9" width="9.42578125" hidden="1" customWidth="1"/>
    <col min="10" max="10" width="0" hidden="1" customWidth="1"/>
    <col min="11" max="11" width="9.42578125" hidden="1" customWidth="1"/>
    <col min="12" max="12" width="6.7109375" customWidth="1"/>
    <col min="13" max="13" width="10.7109375" customWidth="1"/>
    <col min="14" max="14" width="6.7109375" customWidth="1"/>
    <col min="15" max="15" width="10.7109375" customWidth="1"/>
    <col min="16" max="17" width="9.7109375" hidden="1" customWidth="1"/>
    <col min="18" max="18" width="6.7109375" customWidth="1"/>
    <col min="19" max="19" width="10.7109375" customWidth="1"/>
    <col min="20" max="20" width="6.7109375" customWidth="1"/>
    <col min="21" max="21" width="10.7109375" customWidth="1"/>
    <col min="22" max="22" width="6.7109375" customWidth="1"/>
    <col min="23" max="23" width="10.7109375" customWidth="1"/>
    <col min="24" max="24" width="6.7109375" customWidth="1"/>
    <col min="25" max="25" width="10.7109375" customWidth="1"/>
    <col min="26" max="26" width="6.7109375" customWidth="1"/>
    <col min="27" max="27" width="10.7109375" customWidth="1"/>
    <col min="28" max="28" width="6.7109375" customWidth="1"/>
    <col min="29" max="29" width="10.7109375" customWidth="1"/>
    <col min="30" max="30" width="6.7109375" customWidth="1"/>
    <col min="31" max="31" width="10.7109375" customWidth="1"/>
    <col min="32" max="32" width="6.7109375" customWidth="1"/>
    <col min="33" max="33" width="10.7109375" customWidth="1"/>
    <col min="34" max="34" width="6.7109375" customWidth="1"/>
    <col min="35" max="35" width="10.7109375" customWidth="1"/>
  </cols>
  <sheetData>
    <row r="1" spans="1:65" s="27" customFormat="1" ht="21" x14ac:dyDescent="0.35">
      <c r="A1" s="18"/>
      <c r="B1" s="19"/>
      <c r="C1" s="20"/>
      <c r="D1" s="20"/>
      <c r="E1" s="21"/>
      <c r="F1" s="22"/>
      <c r="G1" s="23"/>
      <c r="H1" s="24"/>
      <c r="I1" s="24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6"/>
      <c r="AK1" s="26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</row>
    <row r="2" spans="1:65" s="32" customFormat="1" ht="21" x14ac:dyDescent="0.35">
      <c r="A2" s="28"/>
      <c r="B2" s="29" t="str">
        <f>[1]Entrants!I1</f>
        <v>Lake Mountain Sprint 2016</v>
      </c>
      <c r="C2" s="30"/>
      <c r="D2" s="30"/>
      <c r="E2" s="30"/>
      <c r="F2" s="31"/>
      <c r="H2" s="33"/>
      <c r="I2" s="33"/>
      <c r="J2" s="11"/>
      <c r="K2" s="11"/>
      <c r="M2" s="11"/>
      <c r="N2" s="34"/>
      <c r="O2" s="5"/>
      <c r="P2" s="11"/>
      <c r="Q2" s="11"/>
      <c r="R2" s="11"/>
      <c r="S2" s="11"/>
      <c r="T2" s="11"/>
      <c r="U2" s="11"/>
      <c r="V2" s="5"/>
      <c r="W2" s="16" t="s">
        <v>136</v>
      </c>
      <c r="X2" s="5"/>
      <c r="Y2" s="5"/>
      <c r="Z2" s="5"/>
      <c r="AA2" s="3"/>
      <c r="AB2" s="35"/>
      <c r="AC2" s="35"/>
      <c r="AD2" s="35"/>
      <c r="AE2" s="35"/>
      <c r="AF2" s="35"/>
      <c r="AG2" s="35"/>
      <c r="AH2" s="3"/>
      <c r="AI2" s="3"/>
      <c r="AJ2" s="13"/>
      <c r="AK2" s="13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</row>
    <row r="3" spans="1:65" s="32" customFormat="1" ht="21" x14ac:dyDescent="0.35">
      <c r="A3" s="28"/>
      <c r="B3" s="37" t="s">
        <v>137</v>
      </c>
      <c r="C3" s="30"/>
      <c r="D3" s="30"/>
      <c r="E3" s="30"/>
      <c r="F3" s="31"/>
      <c r="H3" s="33"/>
      <c r="I3" s="33"/>
      <c r="J3" s="11"/>
      <c r="K3" s="11"/>
      <c r="M3" s="11"/>
      <c r="N3" s="34"/>
      <c r="O3" s="5"/>
      <c r="P3" s="11"/>
      <c r="Q3" s="11"/>
      <c r="R3" s="11"/>
      <c r="S3" s="11"/>
      <c r="T3" s="11"/>
      <c r="U3" s="11"/>
      <c r="V3" s="5"/>
      <c r="W3" s="38"/>
      <c r="X3" s="5"/>
      <c r="Y3" s="5"/>
      <c r="Z3" s="5"/>
      <c r="AA3" s="3"/>
      <c r="AB3" s="35"/>
      <c r="AC3" s="35"/>
      <c r="AD3" s="35"/>
      <c r="AE3" s="35"/>
      <c r="AF3" s="35"/>
      <c r="AG3" s="35"/>
      <c r="AH3" s="3"/>
      <c r="AI3" s="3"/>
      <c r="AJ3" s="13"/>
      <c r="AK3" s="13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</row>
    <row r="4" spans="1:65" ht="15.75" thickBot="1" x14ac:dyDescent="0.3"/>
    <row r="5" spans="1:65" s="32" customFormat="1" ht="12.75" x14ac:dyDescent="0.15">
      <c r="A5" s="28"/>
      <c r="B5" s="91" t="s">
        <v>2</v>
      </c>
      <c r="C5" s="95" t="s">
        <v>138</v>
      </c>
      <c r="D5" s="95" t="s">
        <v>4</v>
      </c>
      <c r="E5" s="95" t="s">
        <v>5</v>
      </c>
      <c r="F5" s="95" t="s">
        <v>139</v>
      </c>
      <c r="G5" s="99" t="s">
        <v>140</v>
      </c>
      <c r="H5" s="89">
        <v>2</v>
      </c>
      <c r="I5" s="90"/>
      <c r="J5" s="85">
        <v>3</v>
      </c>
      <c r="K5" s="86"/>
      <c r="L5" s="85">
        <v>4</v>
      </c>
      <c r="M5" s="86"/>
      <c r="N5" s="85">
        <v>5</v>
      </c>
      <c r="O5" s="86"/>
      <c r="P5" s="85">
        <v>6</v>
      </c>
      <c r="Q5" s="86"/>
      <c r="R5" s="85">
        <v>7</v>
      </c>
      <c r="S5" s="86"/>
      <c r="T5" s="85">
        <v>8</v>
      </c>
      <c r="U5" s="86"/>
      <c r="V5" s="85">
        <v>9</v>
      </c>
      <c r="W5" s="86"/>
      <c r="X5" s="85">
        <v>10</v>
      </c>
      <c r="Y5" s="86"/>
      <c r="Z5" s="85">
        <v>11</v>
      </c>
      <c r="AA5" s="86"/>
      <c r="AB5" s="85">
        <v>12</v>
      </c>
      <c r="AC5" s="86"/>
      <c r="AD5" s="85">
        <v>13</v>
      </c>
      <c r="AE5" s="86"/>
      <c r="AF5" s="85">
        <v>14</v>
      </c>
      <c r="AG5" s="86"/>
      <c r="AH5" s="85">
        <v>15</v>
      </c>
      <c r="AI5" s="86"/>
      <c r="AJ5" s="87" t="s">
        <v>141</v>
      </c>
      <c r="AK5" s="39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</row>
    <row r="6" spans="1:65" s="27" customFormat="1" ht="12.75" x14ac:dyDescent="0.2">
      <c r="A6" s="18"/>
      <c r="B6" s="92"/>
      <c r="C6" s="96"/>
      <c r="D6" s="96"/>
      <c r="E6" s="96"/>
      <c r="F6" s="96"/>
      <c r="G6" s="100"/>
      <c r="H6" s="40" t="s">
        <v>142</v>
      </c>
      <c r="I6" s="41" t="s">
        <v>143</v>
      </c>
      <c r="J6" s="42" t="s">
        <v>142</v>
      </c>
      <c r="K6" s="43" t="s">
        <v>143</v>
      </c>
      <c r="L6" s="42" t="s">
        <v>144</v>
      </c>
      <c r="M6" s="43" t="s">
        <v>143</v>
      </c>
      <c r="N6" s="42" t="s">
        <v>144</v>
      </c>
      <c r="O6" s="43" t="s">
        <v>143</v>
      </c>
      <c r="P6" s="42" t="s">
        <v>144</v>
      </c>
      <c r="Q6" s="43" t="s">
        <v>143</v>
      </c>
      <c r="R6" s="42" t="s">
        <v>144</v>
      </c>
      <c r="S6" s="43" t="s">
        <v>143</v>
      </c>
      <c r="T6" s="42" t="s">
        <v>144</v>
      </c>
      <c r="U6" s="43" t="s">
        <v>143</v>
      </c>
      <c r="V6" s="42" t="s">
        <v>144</v>
      </c>
      <c r="W6" s="43" t="s">
        <v>143</v>
      </c>
      <c r="X6" s="42" t="s">
        <v>144</v>
      </c>
      <c r="Y6" s="43" t="s">
        <v>143</v>
      </c>
      <c r="Z6" s="42" t="s">
        <v>144</v>
      </c>
      <c r="AA6" s="43" t="s">
        <v>143</v>
      </c>
      <c r="AB6" s="42" t="s">
        <v>144</v>
      </c>
      <c r="AC6" s="43" t="s">
        <v>143</v>
      </c>
      <c r="AD6" s="42" t="s">
        <v>144</v>
      </c>
      <c r="AE6" s="43" t="s">
        <v>143</v>
      </c>
      <c r="AF6" s="42" t="s">
        <v>144</v>
      </c>
      <c r="AG6" s="43" t="s">
        <v>143</v>
      </c>
      <c r="AH6" s="42" t="s">
        <v>144</v>
      </c>
      <c r="AI6" s="43" t="s">
        <v>143</v>
      </c>
      <c r="AJ6" s="88"/>
      <c r="AK6" s="39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</row>
    <row r="7" spans="1:65" s="27" customFormat="1" ht="12.75" x14ac:dyDescent="0.2">
      <c r="A7" s="18"/>
      <c r="B7" s="92"/>
      <c r="C7" s="96"/>
      <c r="D7" s="96"/>
      <c r="E7" s="96"/>
      <c r="F7" s="96"/>
      <c r="G7" s="100"/>
      <c r="H7" s="45">
        <v>5.58</v>
      </c>
      <c r="I7" s="46">
        <v>3.875E-3</v>
      </c>
      <c r="J7" s="47">
        <v>9.39</v>
      </c>
      <c r="K7" s="48">
        <v>6.5208333333333333E-3</v>
      </c>
      <c r="L7" s="47">
        <v>14.62</v>
      </c>
      <c r="M7" s="48">
        <v>7.6145833333333334E-3</v>
      </c>
      <c r="N7" s="47">
        <v>8.01</v>
      </c>
      <c r="O7" s="48">
        <v>4.1718749999999994E-3</v>
      </c>
      <c r="P7" s="47">
        <v>9.39</v>
      </c>
      <c r="Q7" s="48">
        <v>6.5208333333333333E-3</v>
      </c>
      <c r="R7" s="47">
        <v>14.62</v>
      </c>
      <c r="S7" s="48">
        <v>7.1666666666666658E-3</v>
      </c>
      <c r="T7" s="47">
        <v>15.4</v>
      </c>
      <c r="U7" s="48">
        <v>7.5490196078431375E-3</v>
      </c>
      <c r="V7" s="47">
        <v>14.62</v>
      </c>
      <c r="W7" s="48">
        <v>7.6145833333333334E-3</v>
      </c>
      <c r="X7" s="47">
        <v>19.28</v>
      </c>
      <c r="Y7" s="48">
        <v>9.4509803921568637E-3</v>
      </c>
      <c r="Z7" s="47">
        <v>14.44</v>
      </c>
      <c r="AA7" s="48">
        <v>7.078431372549019E-3</v>
      </c>
      <c r="AB7" s="47">
        <v>18.39</v>
      </c>
      <c r="AC7" s="48">
        <v>9.0147058823529403E-3</v>
      </c>
      <c r="AD7" s="47">
        <v>14.62</v>
      </c>
      <c r="AE7" s="48">
        <v>7.1666666666666658E-3</v>
      </c>
      <c r="AF7" s="47">
        <v>16.510000000000002</v>
      </c>
      <c r="AG7" s="48">
        <v>8.0931372549019626E-3</v>
      </c>
      <c r="AH7" s="47">
        <v>14.77</v>
      </c>
      <c r="AI7" s="48">
        <v>7.2401960784313725E-3</v>
      </c>
      <c r="AJ7" s="88"/>
      <c r="AK7" s="39"/>
      <c r="AL7" s="49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</row>
    <row r="8" spans="1:65" s="27" customFormat="1" ht="12.75" x14ac:dyDescent="0.2">
      <c r="A8" s="18"/>
      <c r="B8" s="93"/>
      <c r="C8" s="97"/>
      <c r="D8" s="97"/>
      <c r="E8" s="97"/>
      <c r="F8" s="97"/>
      <c r="G8" s="101"/>
      <c r="H8" s="51"/>
      <c r="I8" s="52"/>
      <c r="J8" s="53"/>
      <c r="K8" s="54"/>
      <c r="L8" s="53" t="s">
        <v>145</v>
      </c>
      <c r="M8" s="54" t="s">
        <v>146</v>
      </c>
      <c r="N8" s="53" t="s">
        <v>145</v>
      </c>
      <c r="O8" s="54" t="s">
        <v>146</v>
      </c>
      <c r="P8" s="53" t="s">
        <v>145</v>
      </c>
      <c r="Q8" s="54"/>
      <c r="R8" s="53" t="s">
        <v>145</v>
      </c>
      <c r="S8" s="54" t="s">
        <v>147</v>
      </c>
      <c r="T8" s="53" t="s">
        <v>145</v>
      </c>
      <c r="U8" s="54" t="s">
        <v>147</v>
      </c>
      <c r="V8" s="53" t="s">
        <v>145</v>
      </c>
      <c r="W8" s="54" t="s">
        <v>147</v>
      </c>
      <c r="X8" s="53" t="s">
        <v>145</v>
      </c>
      <c r="Y8" s="54" t="s">
        <v>147</v>
      </c>
      <c r="Z8" s="53" t="s">
        <v>145</v>
      </c>
      <c r="AA8" s="54" t="s">
        <v>147</v>
      </c>
      <c r="AB8" s="53" t="s">
        <v>145</v>
      </c>
      <c r="AC8" s="54" t="s">
        <v>147</v>
      </c>
      <c r="AD8" s="53" t="s">
        <v>145</v>
      </c>
      <c r="AE8" s="54" t="s">
        <v>147</v>
      </c>
      <c r="AF8" s="53" t="s">
        <v>145</v>
      </c>
      <c r="AG8" s="54" t="s">
        <v>147</v>
      </c>
      <c r="AH8" s="53" t="s">
        <v>145</v>
      </c>
      <c r="AI8" s="54" t="s">
        <v>147</v>
      </c>
      <c r="AJ8" s="88"/>
      <c r="AK8" s="39"/>
      <c r="AL8" s="49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</row>
    <row r="9" spans="1:65" s="27" customFormat="1" ht="13.5" thickBot="1" x14ac:dyDescent="0.25">
      <c r="A9" s="18"/>
      <c r="B9" s="94"/>
      <c r="C9" s="98"/>
      <c r="D9" s="98"/>
      <c r="E9" s="98"/>
      <c r="F9" s="98"/>
      <c r="G9" s="102"/>
      <c r="H9" s="55" t="s">
        <v>148</v>
      </c>
      <c r="I9" s="56" t="s">
        <v>149</v>
      </c>
      <c r="J9" s="57" t="s">
        <v>148</v>
      </c>
      <c r="K9" s="58" t="s">
        <v>149</v>
      </c>
      <c r="L9" s="57" t="s">
        <v>148</v>
      </c>
      <c r="M9" s="58" t="s">
        <v>149</v>
      </c>
      <c r="N9" s="57" t="s">
        <v>148</v>
      </c>
      <c r="O9" s="58" t="s">
        <v>149</v>
      </c>
      <c r="P9" s="57" t="s">
        <v>148</v>
      </c>
      <c r="Q9" s="58" t="s">
        <v>149</v>
      </c>
      <c r="R9" s="57" t="s">
        <v>148</v>
      </c>
      <c r="S9" s="58" t="s">
        <v>149</v>
      </c>
      <c r="T9" s="57" t="s">
        <v>148</v>
      </c>
      <c r="U9" s="58" t="s">
        <v>149</v>
      </c>
      <c r="V9" s="57" t="s">
        <v>148</v>
      </c>
      <c r="W9" s="58" t="s">
        <v>149</v>
      </c>
      <c r="X9" s="57" t="s">
        <v>148</v>
      </c>
      <c r="Y9" s="58" t="s">
        <v>149</v>
      </c>
      <c r="Z9" s="57" t="s">
        <v>148</v>
      </c>
      <c r="AA9" s="58" t="s">
        <v>149</v>
      </c>
      <c r="AB9" s="57" t="s">
        <v>148</v>
      </c>
      <c r="AC9" s="58" t="s">
        <v>149</v>
      </c>
      <c r="AD9" s="57" t="s">
        <v>148</v>
      </c>
      <c r="AE9" s="58" t="s">
        <v>149</v>
      </c>
      <c r="AF9" s="57" t="s">
        <v>148</v>
      </c>
      <c r="AG9" s="58" t="s">
        <v>149</v>
      </c>
      <c r="AH9" s="57" t="s">
        <v>148</v>
      </c>
      <c r="AI9" s="58" t="s">
        <v>149</v>
      </c>
      <c r="AJ9" s="88"/>
      <c r="AK9" s="39"/>
      <c r="AL9" s="59"/>
      <c r="AM9" s="60"/>
      <c r="AN9" s="60"/>
      <c r="AO9" s="60"/>
      <c r="AP9" s="60"/>
      <c r="AQ9" s="60"/>
      <c r="AR9" s="60"/>
      <c r="AS9" s="6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</row>
    <row r="10" spans="1:65" s="74" customFormat="1" ht="12.75" x14ac:dyDescent="0.2">
      <c r="A10" s="61"/>
      <c r="B10" s="62">
        <v>1</v>
      </c>
      <c r="C10" s="63" t="s">
        <v>150</v>
      </c>
      <c r="D10" s="64" t="s">
        <v>151</v>
      </c>
      <c r="E10" s="64" t="s">
        <v>152</v>
      </c>
      <c r="F10" s="64" t="s">
        <v>153</v>
      </c>
      <c r="G10" s="65">
        <v>17</v>
      </c>
      <c r="H10" s="66" t="s">
        <v>154</v>
      </c>
      <c r="I10" s="67">
        <v>0</v>
      </c>
      <c r="J10" s="68" t="s">
        <v>154</v>
      </c>
      <c r="K10" s="67">
        <v>0</v>
      </c>
      <c r="L10" s="68">
        <v>5</v>
      </c>
      <c r="M10" s="67">
        <v>7.5509259259259262E-3</v>
      </c>
      <c r="N10" s="68">
        <v>12</v>
      </c>
      <c r="O10" s="67">
        <v>4.0324074074074073E-3</v>
      </c>
      <c r="P10" s="68" t="s">
        <v>154</v>
      </c>
      <c r="Q10" s="67">
        <v>0</v>
      </c>
      <c r="R10" s="68">
        <v>4</v>
      </c>
      <c r="S10" s="67">
        <v>7.2141203703703707E-3</v>
      </c>
      <c r="T10" s="68">
        <v>10</v>
      </c>
      <c r="U10" s="67">
        <v>7.6666666666666662E-3</v>
      </c>
      <c r="V10" s="68">
        <v>14</v>
      </c>
      <c r="W10" s="67">
        <v>7.4456018518518517E-3</v>
      </c>
      <c r="X10" s="68">
        <v>23</v>
      </c>
      <c r="Y10" s="67">
        <v>9.1793981481481483E-3</v>
      </c>
      <c r="Z10" s="68">
        <v>16</v>
      </c>
      <c r="AA10" s="67">
        <v>7.2673611111111107E-3</v>
      </c>
      <c r="AB10" s="68">
        <v>3</v>
      </c>
      <c r="AC10" s="67">
        <v>9.0428240740740729E-3</v>
      </c>
      <c r="AD10" s="68">
        <v>7</v>
      </c>
      <c r="AE10" s="67">
        <v>7.0879629629629634E-3</v>
      </c>
      <c r="AF10" s="68">
        <v>15</v>
      </c>
      <c r="AG10" s="67">
        <v>8.2650462962962964E-3</v>
      </c>
      <c r="AH10" s="68">
        <v>51</v>
      </c>
      <c r="AI10" s="67">
        <v>7.828703703703704E-3</v>
      </c>
      <c r="AJ10" s="69">
        <f>L10+N10+R10+T10+V10+X10+Z10+AB10+AD10+AF10+AH10</f>
        <v>160</v>
      </c>
      <c r="AK10" s="70"/>
      <c r="AL10" s="71"/>
      <c r="AM10" s="72"/>
      <c r="AN10" s="72"/>
      <c r="AO10" s="72"/>
      <c r="AP10" s="72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5" s="74" customFormat="1" ht="13.5" thickBot="1" x14ac:dyDescent="0.25">
      <c r="A11" s="61"/>
      <c r="B11" s="75">
        <v>2</v>
      </c>
      <c r="C11" s="76" t="s">
        <v>155</v>
      </c>
      <c r="D11" s="77" t="s">
        <v>156</v>
      </c>
      <c r="E11" s="77" t="s">
        <v>157</v>
      </c>
      <c r="F11" s="77" t="s">
        <v>58</v>
      </c>
      <c r="G11" s="78">
        <v>14</v>
      </c>
      <c r="H11" s="79" t="s">
        <v>154</v>
      </c>
      <c r="I11" s="80">
        <v>0</v>
      </c>
      <c r="J11" s="81" t="s">
        <v>154</v>
      </c>
      <c r="K11" s="80">
        <v>0</v>
      </c>
      <c r="L11" s="81">
        <v>8</v>
      </c>
      <c r="M11" s="80">
        <v>7.5115740740740742E-3</v>
      </c>
      <c r="N11" s="81">
        <v>6</v>
      </c>
      <c r="O11" s="80">
        <v>4.1041666666666666E-3</v>
      </c>
      <c r="P11" s="81" t="s">
        <v>154</v>
      </c>
      <c r="Q11" s="80">
        <v>0</v>
      </c>
      <c r="R11" s="81">
        <v>15</v>
      </c>
      <c r="S11" s="80">
        <v>6.9965277777777777E-3</v>
      </c>
      <c r="T11" s="81">
        <v>5</v>
      </c>
      <c r="U11" s="80">
        <v>7.6134259259259254E-3</v>
      </c>
      <c r="V11" s="81">
        <v>9</v>
      </c>
      <c r="W11" s="80">
        <v>7.5057870370370374E-3</v>
      </c>
      <c r="X11" s="81">
        <v>47</v>
      </c>
      <c r="Y11" s="80">
        <v>8.9039351851851866E-3</v>
      </c>
      <c r="Z11" s="81">
        <v>7</v>
      </c>
      <c r="AA11" s="80">
        <v>6.9930555555555553E-3</v>
      </c>
      <c r="AB11" s="81">
        <v>24</v>
      </c>
      <c r="AC11" s="80">
        <v>8.72800925925926E-3</v>
      </c>
      <c r="AD11" s="81">
        <v>8</v>
      </c>
      <c r="AE11" s="80">
        <v>7.0787037037037042E-3</v>
      </c>
      <c r="AF11" s="81">
        <v>8</v>
      </c>
      <c r="AG11" s="80">
        <v>8.1886574074074066E-3</v>
      </c>
      <c r="AH11" s="81">
        <v>51</v>
      </c>
      <c r="AI11" s="80">
        <v>7.8333333333333328E-3</v>
      </c>
      <c r="AJ11" s="69">
        <f>L11+N11+R11+T11+V11+X11+Z11+AB11+AD11+AF11+AH11</f>
        <v>188</v>
      </c>
      <c r="AK11" s="70"/>
      <c r="AL11" s="71"/>
      <c r="AM11" s="72"/>
      <c r="AN11" s="72"/>
      <c r="AO11" s="72"/>
      <c r="AP11" s="72"/>
      <c r="AQ11" s="72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6" spans="1:65" x14ac:dyDescent="0.25">
      <c r="L16" s="82"/>
      <c r="N16" s="82"/>
      <c r="O16" s="82"/>
      <c r="Q16" s="82"/>
      <c r="R16" s="82"/>
      <c r="T16" s="82"/>
      <c r="U16" s="82"/>
      <c r="V16" s="82"/>
      <c r="W16" s="82"/>
      <c r="X16" s="82"/>
      <c r="Z16" s="82"/>
      <c r="AA16" s="82"/>
      <c r="AB16" s="82"/>
      <c r="AC16" s="82"/>
      <c r="AD16" s="82"/>
      <c r="AF16" s="82"/>
      <c r="AG16" s="82"/>
      <c r="AH16" s="82"/>
      <c r="AI16" s="82"/>
    </row>
    <row r="17" spans="12:35" x14ac:dyDescent="0.25">
      <c r="L17" s="82"/>
      <c r="N17" s="82"/>
      <c r="O17" s="82"/>
      <c r="Q17" s="82"/>
      <c r="R17" s="82"/>
      <c r="T17" s="82"/>
      <c r="U17" s="82"/>
      <c r="V17" s="82"/>
      <c r="W17" s="82"/>
      <c r="X17" s="82"/>
      <c r="Z17" s="82"/>
      <c r="AA17" s="82"/>
      <c r="AB17" s="82"/>
      <c r="AC17" s="82"/>
      <c r="AD17" s="82"/>
      <c r="AF17" s="82"/>
      <c r="AG17" s="82"/>
      <c r="AH17" s="82"/>
      <c r="AI17" s="82"/>
    </row>
    <row r="18" spans="12:35" x14ac:dyDescent="0.25">
      <c r="L18" s="82"/>
      <c r="N18" s="82"/>
      <c r="O18" s="82"/>
      <c r="Q18" s="82"/>
      <c r="R18" s="82"/>
      <c r="T18" s="82"/>
      <c r="U18" s="82"/>
      <c r="W18" s="82"/>
      <c r="X18" s="82"/>
      <c r="Z18" s="82"/>
      <c r="AA18" s="82"/>
      <c r="AC18" s="82"/>
      <c r="AD18" s="82"/>
      <c r="AF18" s="82"/>
      <c r="AG18" s="82"/>
      <c r="AI18" s="82"/>
    </row>
  </sheetData>
  <sheetProtection algorithmName="SHA-512" hashValue="KMN0GwjEZTMntv+chAnjIWsZKJvNVLJOKWs0MYt3BHjQoQA6AIkhkMmLhB4WMxaMax0vEeWY+Vg+0Xf13RislQ==" saltValue="VS1pQZSUP1ElqHTbT2NWBA==" spinCount="100000" sheet="1" objects="1" scenarios="1"/>
  <mergeCells count="21">
    <mergeCell ref="R5:S5"/>
    <mergeCell ref="B5:B9"/>
    <mergeCell ref="C5:C9"/>
    <mergeCell ref="D5:D9"/>
    <mergeCell ref="E5:E9"/>
    <mergeCell ref="F5:F9"/>
    <mergeCell ref="G5:G9"/>
    <mergeCell ref="H5:I5"/>
    <mergeCell ref="J5:K5"/>
    <mergeCell ref="L5:M5"/>
    <mergeCell ref="N5:O5"/>
    <mergeCell ref="P5:Q5"/>
    <mergeCell ref="AF5:AG5"/>
    <mergeCell ref="AH5:AI5"/>
    <mergeCell ref="AJ5:AJ9"/>
    <mergeCell ref="T5:U5"/>
    <mergeCell ref="V5:W5"/>
    <mergeCell ref="X5:Y5"/>
    <mergeCell ref="Z5:AA5"/>
    <mergeCell ref="AB5:AC5"/>
    <mergeCell ref="AD5:AE5"/>
  </mergeCells>
  <conditionalFormatting sqref="I10:I11 K10:K11 M10:M11 Q10:Q11 O10:O11">
    <cfRule type="expression" dxfId="33" priority="8">
      <formula>I10&lt;#REF!</formula>
    </cfRule>
  </conditionalFormatting>
  <conditionalFormatting sqref="S10:S11 W10:W11 U10:U11">
    <cfRule type="expression" dxfId="32" priority="7">
      <formula>S10&lt;#REF!</formula>
    </cfRule>
  </conditionalFormatting>
  <conditionalFormatting sqref="Y10:Y11">
    <cfRule type="expression" dxfId="31" priority="6">
      <formula>Y10&lt;#REF!</formula>
    </cfRule>
  </conditionalFormatting>
  <conditionalFormatting sqref="AA10:AA11">
    <cfRule type="expression" dxfId="30" priority="5">
      <formula>AA10&lt;#REF!</formula>
    </cfRule>
  </conditionalFormatting>
  <conditionalFormatting sqref="AC10:AC11">
    <cfRule type="expression" dxfId="29" priority="4">
      <formula>AC10&lt;#REF!</formula>
    </cfRule>
  </conditionalFormatting>
  <conditionalFormatting sqref="AE10:AE11">
    <cfRule type="expression" dxfId="28" priority="3">
      <formula>AE10&lt;#REF!</formula>
    </cfRule>
  </conditionalFormatting>
  <conditionalFormatting sqref="AG10:AG11">
    <cfRule type="expression" dxfId="27" priority="2">
      <formula>AG10&lt;#REF!</formula>
    </cfRule>
  </conditionalFormatting>
  <conditionalFormatting sqref="AI10:AI11">
    <cfRule type="expression" dxfId="26" priority="1">
      <formula>AI10&lt;#REF!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Competition</vt:lpstr>
      <vt:lpstr>Regularity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Mel</cp:lastModifiedBy>
  <cp:lastPrinted>2016-06-02T20:30:11Z</cp:lastPrinted>
  <dcterms:created xsi:type="dcterms:W3CDTF">2016-06-02T20:28:52Z</dcterms:created>
  <dcterms:modified xsi:type="dcterms:W3CDTF">2019-07-03T04:28:25Z</dcterms:modified>
</cp:coreProperties>
</file>