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8475" activeTab="1"/>
  </bookViews>
  <sheets>
    <sheet name="Spolight Video" sheetId="5" r:id="rId1"/>
    <sheet name="Loan Analysis" sheetId="4" r:id="rId2"/>
  </sheets>
  <calcPr calcId="144525"/>
</workbook>
</file>

<file path=xl/calcChain.xml><?xml version="1.0" encoding="utf-8"?>
<calcChain xmlns="http://schemas.openxmlformats.org/spreadsheetml/2006/main">
  <c r="B13" i="4" l="1"/>
  <c r="B10" i="4" s="1"/>
  <c r="B14" i="4"/>
  <c r="B12" i="4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3" i="5"/>
</calcChain>
</file>

<file path=xl/sharedStrings.xml><?xml version="1.0" encoding="utf-8"?>
<sst xmlns="http://schemas.openxmlformats.org/spreadsheetml/2006/main" count="79" uniqueCount="78">
  <si>
    <t>Assumptions</t>
  </si>
  <si>
    <t>Customer Name</t>
  </si>
  <si>
    <t>Joanne Krol</t>
  </si>
  <si>
    <t>FICO Credit Rating</t>
  </si>
  <si>
    <t>Purchase Price</t>
  </si>
  <si>
    <t>Down Payment</t>
  </si>
  <si>
    <t>Loan Term</t>
  </si>
  <si>
    <t>(years)</t>
  </si>
  <si>
    <t>Application Date</t>
  </si>
  <si>
    <t>Outputs</t>
  </si>
  <si>
    <t>Payment:</t>
  </si>
  <si>
    <t>per month</t>
  </si>
  <si>
    <t>Interest Rate:</t>
  </si>
  <si>
    <t>per year</t>
  </si>
  <si>
    <t>Loan Term:</t>
  </si>
  <si>
    <t>years</t>
  </si>
  <si>
    <t>Loan Amt.</t>
  </si>
  <si>
    <t>Today's Date:</t>
  </si>
  <si>
    <t>SPOTLIGHT VIDEO DEFECT REPORT</t>
  </si>
  <si>
    <t>ID</t>
  </si>
  <si>
    <t>MOVIE TITLE</t>
  </si>
  <si>
    <t># OF RENTALS</t>
  </si>
  <si>
    <t># OF DEFECTS</t>
  </si>
  <si>
    <t>STATUS</t>
  </si>
  <si>
    <t xml:space="preserve">Walk the Line (2005) </t>
  </si>
  <si>
    <t xml:space="preserve">Yours, Mine and Ours (2005) </t>
  </si>
  <si>
    <t xml:space="preserve">The Weather Man (2005) </t>
  </si>
  <si>
    <t xml:space="preserve">North Country (2005) </t>
  </si>
  <si>
    <t xml:space="preserve">Domino (2005) </t>
  </si>
  <si>
    <t xml:space="preserve">Saw II (2005) </t>
  </si>
  <si>
    <t xml:space="preserve">Rent (2005) </t>
  </si>
  <si>
    <t xml:space="preserve">Just Like Heaven (2005) </t>
  </si>
  <si>
    <t xml:space="preserve">Elizabethtown (2005) </t>
  </si>
  <si>
    <t xml:space="preserve">Zathura: A Space Adventure (2005) </t>
  </si>
  <si>
    <t xml:space="preserve">Flightplan (2005) </t>
  </si>
  <si>
    <t xml:space="preserve">Waiting... (2005/I) </t>
  </si>
  <si>
    <t xml:space="preserve">In Her Shoes (2005) </t>
  </si>
  <si>
    <t xml:space="preserve">Corpse Bride (2005) </t>
  </si>
  <si>
    <t xml:space="preserve">The Legend of Zorro (2005) </t>
  </si>
  <si>
    <t xml:space="preserve">Proof (2005) </t>
  </si>
  <si>
    <t xml:space="preserve">Lord of War (2005) </t>
  </si>
  <si>
    <t xml:space="preserve">The Ice Harvest (2005) </t>
  </si>
  <si>
    <t xml:space="preserve">Pride &amp; Prejudice (2005) </t>
  </si>
  <si>
    <t xml:space="preserve">Transporter 2 (2005) </t>
  </si>
  <si>
    <t xml:space="preserve">Red Eye (2005/I) </t>
  </si>
  <si>
    <t xml:space="preserve">Wallace &amp; Gromit in The Curse of the Were-Rabbit (2005) </t>
  </si>
  <si>
    <t xml:space="preserve">Doom (2005) </t>
  </si>
  <si>
    <t xml:space="preserve">Wedding Crashers (2005) </t>
  </si>
  <si>
    <t xml:space="preserve">The Man (2005) </t>
  </si>
  <si>
    <t xml:space="preserve">The Constant Gardener (2005) </t>
  </si>
  <si>
    <t xml:space="preserve">The Fog (2005) </t>
  </si>
  <si>
    <t xml:space="preserve">Hustle &amp; Flow (2005) </t>
  </si>
  <si>
    <t xml:space="preserve">The Prince and Me 2 (2006) (V) </t>
  </si>
  <si>
    <t xml:space="preserve">The Aristocrats (2005) </t>
  </si>
  <si>
    <t xml:space="preserve">Supercross (2005) </t>
  </si>
  <si>
    <t xml:space="preserve">MirrorMask (2005) </t>
  </si>
  <si>
    <t xml:space="preserve">Where the Truth Lies (2005) </t>
  </si>
  <si>
    <t xml:space="preserve">Into the Blue (2005) </t>
  </si>
  <si>
    <t xml:space="preserve">Two for the Money (2005) </t>
  </si>
  <si>
    <t xml:space="preserve">Broken Flowers (2005) </t>
  </si>
  <si>
    <t xml:space="preserve">Four Brothers (2005) </t>
  </si>
  <si>
    <t xml:space="preserve">Must Love Dogs (2005) </t>
  </si>
  <si>
    <t xml:space="preserve">The River King (2005) </t>
  </si>
  <si>
    <t xml:space="preserve">Stuart Little 3: Call of the Wild (2005) (V) </t>
  </si>
  <si>
    <t xml:space="preserve">The Cave (2005) </t>
  </si>
  <si>
    <t xml:space="preserve">The Thing About My Folks (2005) </t>
  </si>
  <si>
    <t xml:space="preserve">Separate Lies (2005) </t>
  </si>
  <si>
    <t xml:space="preserve">Cinderella Man (2005) </t>
  </si>
  <si>
    <t xml:space="preserve">Mr. &amp; Mrs. Smith (2005) </t>
  </si>
  <si>
    <t xml:space="preserve">Underclassman (2005) </t>
  </si>
  <si>
    <t xml:space="preserve">The 40 Year Old Virgin (2005) </t>
  </si>
  <si>
    <t xml:space="preserve">The Brothers Grimm (2005) </t>
  </si>
  <si>
    <t xml:space="preserve">Nine Lives (2005) </t>
  </si>
  <si>
    <t xml:space="preserve">Thumbsucker (2005) </t>
  </si>
  <si>
    <t>Screen Shot of Goal Seek Function</t>
  </si>
  <si>
    <r>
      <rPr>
        <b/>
        <sz val="10"/>
        <rFont val="Arial"/>
        <family val="2"/>
      </rPr>
      <t>Executive Summary</t>
    </r>
    <r>
      <rPr>
        <sz val="10"/>
        <rFont val="Arial"/>
        <family val="2"/>
      </rPr>
      <t>:  Spotlight Video would like to replace videos that have an 85% or higher damadge rating.  To determine this, an IF function was used to compare the number of rentals to the number of defects (# of defects/# of rentals) and if the percentage was higher than .85 (85%), then the title  has been marked to be replaced.  Those titles that shoudl be replaced include: Zathura: A Space Adventure, Flightplan, In Her Shoes, Lord of War, Red Eye, Wallace &amp; Gromit in The Curse of the Were-Rabbit, Wedding Crashers, The Man, Hustle &amp; Flow, The Aristocrats, Into the Blue, Two for the Money,  Four Brothers, Must Love Dogs, The River King, The Thing About My Folks, Mr. &amp; Mrs. Smith, Underclassman, Nine Lives, and Thumbsucker.</t>
    </r>
  </si>
  <si>
    <r>
      <rPr>
        <b/>
        <sz val="10"/>
        <rFont val="Arial"/>
        <family val="2"/>
      </rPr>
      <t>Executive Summary</t>
    </r>
    <r>
      <rPr>
        <sz val="10"/>
        <rFont val="Arial"/>
        <family val="2"/>
      </rPr>
      <t>:  Joanne would like to know what price she can afford on a car if she can make a $3,000 down payment and borrow the remainder of the price of the car at 7.25% and make $300 monthly payments for 3 years on a loan.  Using the Goal Seek function and by setting the payment as the set cell at $300 and setting the changing cell to the purchase price of the car, it has been determined that Joanne can purchase a car with a price of up to $12,680.06.</t>
    </r>
  </si>
  <si>
    <t>Meagan Frances Ayers BUAD 6800-901 HW#5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</si>
</sst>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yy;@"/>
    <numFmt numFmtId="165" formatCode="m/d/yy;@"/>
    <numFmt numFmtId="166" formatCode="_(&quot;$&quot;* #,##0.00_);_(&quot;$&quot;* \(#,##0.00\);_(&quot;$&quot;* &quot;-&quot;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0" borderId="2" xfId="1" applyFont="1" applyBorder="1"/>
    <xf numFmtId="0" fontId="3" fillId="0" borderId="4" xfId="1" applyFont="1" applyBorder="1"/>
    <xf numFmtId="41" fontId="1" fillId="3" borderId="4" xfId="1" applyNumberFormat="1" applyFill="1" applyBorder="1" applyProtection="1">
      <protection locked="0"/>
    </xf>
    <xf numFmtId="0" fontId="3" fillId="0" borderId="4" xfId="1" applyFont="1" applyFill="1" applyBorder="1"/>
    <xf numFmtId="164" fontId="1" fillId="3" borderId="4" xfId="1" applyNumberFormat="1" applyFill="1" applyBorder="1" applyProtection="1">
      <protection locked="0"/>
    </xf>
    <xf numFmtId="0" fontId="3" fillId="0" borderId="2" xfId="1" applyFont="1" applyFill="1" applyBorder="1" applyAlignment="1">
      <alignment horizontal="left"/>
    </xf>
    <xf numFmtId="8" fontId="1" fillId="0" borderId="2" xfId="1" applyNumberFormat="1" applyFill="1" applyBorder="1"/>
    <xf numFmtId="0" fontId="3" fillId="0" borderId="4" xfId="1" applyFont="1" applyFill="1" applyBorder="1" applyAlignment="1">
      <alignment horizontal="left"/>
    </xf>
    <xf numFmtId="10" fontId="1" fillId="0" borderId="4" xfId="1" applyNumberFormat="1" applyFill="1" applyBorder="1"/>
    <xf numFmtId="41" fontId="1" fillId="0" borderId="4" xfId="1" applyNumberFormat="1" applyFill="1" applyBorder="1"/>
    <xf numFmtId="165" fontId="1" fillId="0" borderId="4" xfId="1" applyNumberFormat="1" applyBorder="1"/>
    <xf numFmtId="0" fontId="3" fillId="3" borderId="6" xfId="1" applyFont="1" applyFill="1" applyBorder="1" applyAlignment="1">
      <alignment horizontal="center" vertical="center" wrapText="1"/>
    </xf>
    <xf numFmtId="0" fontId="5" fillId="0" borderId="7" xfId="1" applyFont="1" applyBorder="1"/>
    <xf numFmtId="2" fontId="1" fillId="0" borderId="0" xfId="1" applyNumberFormat="1"/>
    <xf numFmtId="0" fontId="5" fillId="0" borderId="8" xfId="1" applyFont="1" applyBorder="1"/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1" fontId="5" fillId="0" borderId="7" xfId="1" applyNumberFormat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1" fillId="0" borderId="0" xfId="1" applyAlignment="1">
      <alignment horizontal="center"/>
    </xf>
    <xf numFmtId="166" fontId="1" fillId="3" borderId="4" xfId="1" applyNumberFormat="1" applyFill="1" applyBorder="1" applyAlignment="1" applyProtection="1">
      <alignment horizontal="left" indent="1"/>
      <protection locked="0"/>
    </xf>
    <xf numFmtId="166" fontId="1" fillId="3" borderId="4" xfId="1" applyNumberFormat="1" applyFill="1" applyBorder="1" applyAlignment="1" applyProtection="1">
      <alignment horizontal="left" indent="2"/>
      <protection locked="0"/>
    </xf>
    <xf numFmtId="44" fontId="1" fillId="0" borderId="4" xfId="1" applyNumberFormat="1" applyFill="1" applyBorder="1" applyAlignment="1">
      <alignment horizontal="left" indent="2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1" fillId="0" borderId="0" xfId="1" applyFill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1" fillId="0" borderId="0" xfId="1" applyBorder="1"/>
    <xf numFmtId="2" fontId="1" fillId="0" borderId="0" xfId="1" applyNumberFormat="1" applyBorder="1"/>
    <xf numFmtId="0" fontId="4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/>
    </xf>
    <xf numFmtId="0" fontId="1" fillId="3" borderId="3" xfId="1" applyFill="1" applyBorder="1" applyAlignment="1" applyProtection="1">
      <protection locked="0"/>
    </xf>
    <xf numFmtId="0" fontId="2" fillId="2" borderId="5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11</xdr:col>
      <xdr:colOff>1759</xdr:colOff>
      <xdr:row>15</xdr:row>
      <xdr:rowOff>123513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62275"/>
          <a:ext cx="4980953" cy="24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4" zoomScale="80" zoomScaleNormal="80" workbookViewId="0">
      <selection activeCell="H14" sqref="H14:K14"/>
    </sheetView>
  </sheetViews>
  <sheetFormatPr defaultRowHeight="12.75" x14ac:dyDescent="0.2"/>
  <cols>
    <col min="1" max="1" width="5.42578125" style="19" customWidth="1"/>
    <col min="2" max="2" width="52.140625" style="1" bestFit="1" customWidth="1"/>
    <col min="3" max="3" width="10" style="23" bestFit="1" customWidth="1"/>
    <col min="4" max="4" width="9.5703125" style="23" bestFit="1" customWidth="1"/>
    <col min="5" max="5" width="11.7109375" style="23" customWidth="1"/>
    <col min="6" max="7" width="9.140625" style="1"/>
    <col min="8" max="8" width="16.140625" style="1" customWidth="1"/>
    <col min="9" max="9" width="13.42578125" style="1" customWidth="1"/>
    <col min="10" max="10" width="15" style="1" customWidth="1"/>
    <col min="11" max="16384" width="9.140625" style="1"/>
  </cols>
  <sheetData>
    <row r="1" spans="1:13" ht="29.25" customHeight="1" thickBot="1" x14ac:dyDescent="0.25">
      <c r="A1" s="33" t="s">
        <v>18</v>
      </c>
      <c r="B1" s="33"/>
      <c r="C1" s="33"/>
      <c r="D1" s="33"/>
      <c r="E1" s="33"/>
      <c r="G1" s="31"/>
      <c r="H1" s="31"/>
      <c r="I1" s="31"/>
      <c r="J1" s="31"/>
      <c r="K1" s="31"/>
      <c r="L1" s="31"/>
      <c r="M1" s="31"/>
    </row>
    <row r="2" spans="1:13" ht="26.25" customHeight="1" thickBot="1" x14ac:dyDescent="0.25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G2" s="30"/>
      <c r="H2" s="35" t="s">
        <v>75</v>
      </c>
      <c r="I2" s="36"/>
      <c r="J2" s="36"/>
      <c r="K2" s="37"/>
      <c r="L2" s="30"/>
      <c r="M2" s="30"/>
    </row>
    <row r="3" spans="1:13" ht="12.75" customHeight="1" x14ac:dyDescent="0.2">
      <c r="A3" s="17">
        <v>1</v>
      </c>
      <c r="B3" s="14" t="s">
        <v>24</v>
      </c>
      <c r="C3" s="20">
        <v>114</v>
      </c>
      <c r="D3" s="21">
        <v>5</v>
      </c>
      <c r="E3" s="21" t="str">
        <f>IF((D3/C3)&gt;0.85,"REPLACE","")</f>
        <v/>
      </c>
      <c r="G3" s="30"/>
      <c r="H3" s="38"/>
      <c r="I3" s="39"/>
      <c r="J3" s="39"/>
      <c r="K3" s="40"/>
      <c r="L3" s="30"/>
      <c r="M3" s="30"/>
    </row>
    <row r="4" spans="1:13" ht="15" customHeight="1" x14ac:dyDescent="0.2">
      <c r="A4" s="18">
        <v>2</v>
      </c>
      <c r="B4" s="16" t="s">
        <v>25</v>
      </c>
      <c r="C4" s="20">
        <v>52.938208180050417</v>
      </c>
      <c r="D4" s="22">
        <v>5</v>
      </c>
      <c r="E4" s="21" t="str">
        <f t="shared" ref="E4:E52" si="0">IF((D4/C4)&gt;0.85,"REPLACE","")</f>
        <v/>
      </c>
      <c r="G4" s="30"/>
      <c r="H4" s="38"/>
      <c r="I4" s="39"/>
      <c r="J4" s="39"/>
      <c r="K4" s="40"/>
      <c r="L4" s="30"/>
      <c r="M4" s="30"/>
    </row>
    <row r="5" spans="1:13" ht="15" customHeight="1" x14ac:dyDescent="0.2">
      <c r="A5" s="18">
        <v>3</v>
      </c>
      <c r="B5" s="16" t="s">
        <v>26</v>
      </c>
      <c r="C5" s="20">
        <v>112</v>
      </c>
      <c r="D5" s="22">
        <v>54</v>
      </c>
      <c r="E5" s="21" t="str">
        <f t="shared" si="0"/>
        <v/>
      </c>
      <c r="G5" s="30"/>
      <c r="H5" s="38"/>
      <c r="I5" s="39"/>
      <c r="J5" s="39"/>
      <c r="K5" s="40"/>
      <c r="L5" s="30"/>
      <c r="M5" s="30"/>
    </row>
    <row r="6" spans="1:13" ht="15" customHeight="1" x14ac:dyDescent="0.2">
      <c r="A6" s="18">
        <v>4</v>
      </c>
      <c r="B6" s="16" t="s">
        <v>27</v>
      </c>
      <c r="C6" s="20">
        <v>23.420849561198676</v>
      </c>
      <c r="D6" s="22">
        <v>12</v>
      </c>
      <c r="E6" s="21" t="str">
        <f t="shared" si="0"/>
        <v/>
      </c>
      <c r="G6" s="30"/>
      <c r="H6" s="38"/>
      <c r="I6" s="39"/>
      <c r="J6" s="39"/>
      <c r="K6" s="40"/>
      <c r="L6" s="30"/>
      <c r="M6" s="30"/>
    </row>
    <row r="7" spans="1:13" ht="15" customHeight="1" x14ac:dyDescent="0.2">
      <c r="A7" s="18">
        <v>5</v>
      </c>
      <c r="B7" s="16" t="s">
        <v>28</v>
      </c>
      <c r="C7" s="20">
        <v>99.542658531460248</v>
      </c>
      <c r="D7" s="22">
        <v>12</v>
      </c>
      <c r="E7" s="21" t="str">
        <f t="shared" si="0"/>
        <v/>
      </c>
      <c r="G7" s="30"/>
      <c r="H7" s="38"/>
      <c r="I7" s="39"/>
      <c r="J7" s="39"/>
      <c r="K7" s="40"/>
      <c r="L7" s="30"/>
      <c r="M7" s="30"/>
    </row>
    <row r="8" spans="1:13" ht="15" customHeight="1" x14ac:dyDescent="0.2">
      <c r="A8" s="18">
        <v>6</v>
      </c>
      <c r="B8" s="16" t="s">
        <v>29</v>
      </c>
      <c r="C8" s="20">
        <v>44</v>
      </c>
      <c r="D8" s="22">
        <v>19</v>
      </c>
      <c r="E8" s="21" t="str">
        <f t="shared" si="0"/>
        <v/>
      </c>
      <c r="G8" s="32"/>
      <c r="H8" s="38"/>
      <c r="I8" s="39"/>
      <c r="J8" s="39"/>
      <c r="K8" s="40"/>
      <c r="L8" s="31"/>
      <c r="M8" s="31"/>
    </row>
    <row r="9" spans="1:13" ht="15" customHeight="1" x14ac:dyDescent="0.2">
      <c r="A9" s="18">
        <v>7</v>
      </c>
      <c r="B9" s="16" t="s">
        <v>30</v>
      </c>
      <c r="C9" s="20">
        <v>52.621228053876791</v>
      </c>
      <c r="D9" s="22">
        <v>12</v>
      </c>
      <c r="E9" s="21" t="str">
        <f t="shared" si="0"/>
        <v/>
      </c>
      <c r="G9" s="32"/>
      <c r="H9" s="38"/>
      <c r="I9" s="39"/>
      <c r="J9" s="39"/>
      <c r="K9" s="40"/>
      <c r="L9" s="31"/>
      <c r="M9" s="31"/>
    </row>
    <row r="10" spans="1:13" ht="15" customHeight="1" x14ac:dyDescent="0.2">
      <c r="A10" s="18">
        <v>8</v>
      </c>
      <c r="B10" s="16" t="s">
        <v>31</v>
      </c>
      <c r="C10" s="20">
        <v>41.691825937427083</v>
      </c>
      <c r="D10" s="22">
        <v>26</v>
      </c>
      <c r="E10" s="21" t="str">
        <f t="shared" si="0"/>
        <v/>
      </c>
      <c r="G10" s="32"/>
      <c r="H10" s="38"/>
      <c r="I10" s="39"/>
      <c r="J10" s="39"/>
      <c r="K10" s="40"/>
      <c r="L10" s="31"/>
      <c r="M10" s="31"/>
    </row>
    <row r="11" spans="1:13" ht="15" customHeight="1" x14ac:dyDescent="0.2">
      <c r="A11" s="18">
        <v>9</v>
      </c>
      <c r="B11" s="16" t="s">
        <v>32</v>
      </c>
      <c r="C11" s="20">
        <v>91.822126765591051</v>
      </c>
      <c r="D11" s="22">
        <v>26</v>
      </c>
      <c r="E11" s="21" t="str">
        <f t="shared" si="0"/>
        <v/>
      </c>
      <c r="G11" s="32"/>
      <c r="H11" s="38"/>
      <c r="I11" s="39"/>
      <c r="J11" s="39"/>
      <c r="K11" s="40"/>
      <c r="L11" s="31"/>
      <c r="M11" s="31"/>
    </row>
    <row r="12" spans="1:13" ht="15" customHeight="1" thickBot="1" x14ac:dyDescent="0.25">
      <c r="A12" s="18">
        <v>10</v>
      </c>
      <c r="B12" s="16" t="s">
        <v>33</v>
      </c>
      <c r="C12" s="20">
        <v>20</v>
      </c>
      <c r="D12" s="22">
        <v>19</v>
      </c>
      <c r="E12" s="21" t="str">
        <f t="shared" si="0"/>
        <v>REPLACE</v>
      </c>
      <c r="G12" s="32"/>
      <c r="H12" s="41"/>
      <c r="I12" s="42"/>
      <c r="J12" s="42"/>
      <c r="K12" s="43"/>
      <c r="L12" s="31"/>
      <c r="M12" s="31"/>
    </row>
    <row r="13" spans="1:13" x14ac:dyDescent="0.2">
      <c r="A13" s="18">
        <v>11</v>
      </c>
      <c r="B13" s="16" t="s">
        <v>34</v>
      </c>
      <c r="C13" s="20">
        <v>43.87644483637709</v>
      </c>
      <c r="D13" s="22">
        <v>40</v>
      </c>
      <c r="E13" s="21" t="str">
        <f t="shared" si="0"/>
        <v>REPLACE</v>
      </c>
      <c r="G13" s="15"/>
    </row>
    <row r="14" spans="1:13" x14ac:dyDescent="0.2">
      <c r="A14" s="18">
        <v>12</v>
      </c>
      <c r="B14" s="16" t="s">
        <v>35</v>
      </c>
      <c r="C14" s="20">
        <v>88.228020964247406</v>
      </c>
      <c r="D14" s="22">
        <v>26</v>
      </c>
      <c r="E14" s="21" t="str">
        <f t="shared" si="0"/>
        <v/>
      </c>
      <c r="G14" s="15"/>
      <c r="H14" s="34" t="s">
        <v>77</v>
      </c>
      <c r="I14" s="34"/>
      <c r="J14" s="34"/>
      <c r="K14" s="34"/>
    </row>
    <row r="15" spans="1:13" x14ac:dyDescent="0.2">
      <c r="A15" s="18">
        <v>13</v>
      </c>
      <c r="B15" s="16" t="s">
        <v>36</v>
      </c>
      <c r="C15" s="20">
        <v>34</v>
      </c>
      <c r="D15" s="22">
        <v>33</v>
      </c>
      <c r="E15" s="21" t="str">
        <f t="shared" si="0"/>
        <v>REPLACE</v>
      </c>
      <c r="G15" s="15"/>
    </row>
    <row r="16" spans="1:13" x14ac:dyDescent="0.2">
      <c r="A16" s="18">
        <v>14</v>
      </c>
      <c r="B16" s="16" t="s">
        <v>37</v>
      </c>
      <c r="C16" s="20">
        <v>98.964789520907786</v>
      </c>
      <c r="D16" s="22">
        <v>33</v>
      </c>
      <c r="E16" s="21" t="str">
        <f t="shared" si="0"/>
        <v/>
      </c>
      <c r="G16" s="15"/>
    </row>
    <row r="17" spans="1:7" x14ac:dyDescent="0.2">
      <c r="A17" s="18">
        <v>15</v>
      </c>
      <c r="B17" s="16" t="s">
        <v>38</v>
      </c>
      <c r="C17" s="20">
        <v>62.487082611880339</v>
      </c>
      <c r="D17" s="22">
        <v>33</v>
      </c>
      <c r="E17" s="21" t="str">
        <f t="shared" si="0"/>
        <v/>
      </c>
      <c r="G17" s="15"/>
    </row>
    <row r="18" spans="1:7" x14ac:dyDescent="0.2">
      <c r="A18" s="18">
        <v>16</v>
      </c>
      <c r="B18" s="16" t="s">
        <v>39</v>
      </c>
      <c r="C18" s="20">
        <v>24</v>
      </c>
      <c r="D18" s="22">
        <v>19</v>
      </c>
      <c r="E18" s="21" t="str">
        <f t="shared" si="0"/>
        <v/>
      </c>
      <c r="G18" s="15"/>
    </row>
    <row r="19" spans="1:7" x14ac:dyDescent="0.2">
      <c r="A19" s="18">
        <v>17</v>
      </c>
      <c r="B19" s="16" t="s">
        <v>40</v>
      </c>
      <c r="C19" s="20">
        <v>50</v>
      </c>
      <c r="D19" s="22">
        <v>47</v>
      </c>
      <c r="E19" s="21" t="str">
        <f t="shared" si="0"/>
        <v>REPLACE</v>
      </c>
      <c r="G19" s="15"/>
    </row>
    <row r="20" spans="1:7" x14ac:dyDescent="0.2">
      <c r="A20" s="18">
        <v>18</v>
      </c>
      <c r="B20" s="16" t="s">
        <v>41</v>
      </c>
      <c r="C20" s="20">
        <v>8.8773495231707855</v>
      </c>
      <c r="D20" s="22">
        <v>5</v>
      </c>
      <c r="E20" s="21" t="str">
        <f t="shared" si="0"/>
        <v/>
      </c>
      <c r="G20" s="15"/>
    </row>
    <row r="21" spans="1:7" x14ac:dyDescent="0.2">
      <c r="A21" s="18">
        <v>19</v>
      </c>
      <c r="B21" s="16" t="s">
        <v>42</v>
      </c>
      <c r="C21" s="20">
        <v>33.897962271745754</v>
      </c>
      <c r="D21" s="22">
        <v>5</v>
      </c>
      <c r="E21" s="21" t="str">
        <f t="shared" si="0"/>
        <v/>
      </c>
      <c r="G21" s="15"/>
    </row>
    <row r="22" spans="1:7" x14ac:dyDescent="0.2">
      <c r="A22" s="18">
        <v>20</v>
      </c>
      <c r="B22" s="16" t="s">
        <v>43</v>
      </c>
      <c r="C22" s="20">
        <v>73.56240082506136</v>
      </c>
      <c r="D22" s="22">
        <v>54</v>
      </c>
      <c r="E22" s="21" t="str">
        <f t="shared" si="0"/>
        <v/>
      </c>
      <c r="G22" s="15"/>
    </row>
    <row r="23" spans="1:7" x14ac:dyDescent="0.2">
      <c r="A23" s="18">
        <v>21</v>
      </c>
      <c r="B23" s="16" t="s">
        <v>44</v>
      </c>
      <c r="C23" s="20">
        <v>55</v>
      </c>
      <c r="D23" s="22">
        <v>54</v>
      </c>
      <c r="E23" s="21" t="str">
        <f t="shared" si="0"/>
        <v>REPLACE</v>
      </c>
      <c r="G23" s="15"/>
    </row>
    <row r="24" spans="1:7" x14ac:dyDescent="0.2">
      <c r="A24" s="18">
        <v>22</v>
      </c>
      <c r="B24" s="16" t="s">
        <v>45</v>
      </c>
      <c r="C24" s="20">
        <v>29</v>
      </c>
      <c r="D24" s="22">
        <v>26</v>
      </c>
      <c r="E24" s="21" t="str">
        <f t="shared" si="0"/>
        <v>REPLACE</v>
      </c>
      <c r="G24" s="15"/>
    </row>
    <row r="25" spans="1:7" x14ac:dyDescent="0.2">
      <c r="A25" s="18">
        <v>23</v>
      </c>
      <c r="B25" s="16" t="s">
        <v>46</v>
      </c>
      <c r="C25" s="20">
        <v>77.53435662740884</v>
      </c>
      <c r="D25" s="22">
        <v>26</v>
      </c>
      <c r="E25" s="21" t="str">
        <f t="shared" si="0"/>
        <v/>
      </c>
      <c r="G25" s="15"/>
    </row>
    <row r="26" spans="1:7" x14ac:dyDescent="0.2">
      <c r="A26" s="18">
        <v>24</v>
      </c>
      <c r="B26" s="16" t="s">
        <v>47</v>
      </c>
      <c r="C26" s="20">
        <v>66</v>
      </c>
      <c r="D26" s="22">
        <v>61</v>
      </c>
      <c r="E26" s="21" t="str">
        <f t="shared" si="0"/>
        <v>REPLACE</v>
      </c>
      <c r="G26" s="15"/>
    </row>
    <row r="27" spans="1:7" x14ac:dyDescent="0.2">
      <c r="A27" s="18">
        <v>25</v>
      </c>
      <c r="B27" s="16" t="s">
        <v>48</v>
      </c>
      <c r="C27" s="20">
        <v>51</v>
      </c>
      <c r="D27" s="22">
        <v>47</v>
      </c>
      <c r="E27" s="21" t="str">
        <f t="shared" si="0"/>
        <v>REPLACE</v>
      </c>
      <c r="G27" s="15"/>
    </row>
    <row r="28" spans="1:7" x14ac:dyDescent="0.2">
      <c r="A28" s="18">
        <v>26</v>
      </c>
      <c r="B28" s="16" t="s">
        <v>49</v>
      </c>
      <c r="C28" s="20">
        <v>99.952754311286895</v>
      </c>
      <c r="D28" s="22">
        <v>54</v>
      </c>
      <c r="E28" s="21" t="str">
        <f t="shared" si="0"/>
        <v/>
      </c>
      <c r="G28" s="15"/>
    </row>
    <row r="29" spans="1:7" x14ac:dyDescent="0.2">
      <c r="A29" s="18">
        <v>27</v>
      </c>
      <c r="B29" s="16" t="s">
        <v>50</v>
      </c>
      <c r="C29" s="20">
        <v>50</v>
      </c>
      <c r="D29" s="22">
        <v>40</v>
      </c>
      <c r="E29" s="21" t="str">
        <f t="shared" si="0"/>
        <v/>
      </c>
      <c r="G29" s="15"/>
    </row>
    <row r="30" spans="1:7" x14ac:dyDescent="0.2">
      <c r="A30" s="18">
        <v>28</v>
      </c>
      <c r="B30" s="16" t="s">
        <v>51</v>
      </c>
      <c r="C30" s="20">
        <v>55.693052946711163</v>
      </c>
      <c r="D30" s="22">
        <v>54</v>
      </c>
      <c r="E30" s="21" t="str">
        <f t="shared" si="0"/>
        <v>REPLACE</v>
      </c>
      <c r="G30" s="15"/>
    </row>
    <row r="31" spans="1:7" x14ac:dyDescent="0.2">
      <c r="A31" s="18">
        <v>29</v>
      </c>
      <c r="B31" s="16" t="s">
        <v>52</v>
      </c>
      <c r="C31" s="20">
        <v>97.552117591658714</v>
      </c>
      <c r="D31" s="22">
        <v>12</v>
      </c>
      <c r="E31" s="21" t="str">
        <f t="shared" si="0"/>
        <v/>
      </c>
      <c r="G31" s="15"/>
    </row>
    <row r="32" spans="1:7" x14ac:dyDescent="0.2">
      <c r="A32" s="18">
        <v>30</v>
      </c>
      <c r="B32" s="16" t="s">
        <v>53</v>
      </c>
      <c r="C32" s="20">
        <v>46.167878243811856</v>
      </c>
      <c r="D32" s="22">
        <v>40</v>
      </c>
      <c r="E32" s="21" t="str">
        <f t="shared" si="0"/>
        <v>REPLACE</v>
      </c>
      <c r="G32" s="15"/>
    </row>
    <row r="33" spans="1:7" x14ac:dyDescent="0.2">
      <c r="A33" s="18">
        <v>31</v>
      </c>
      <c r="B33" s="16" t="s">
        <v>54</v>
      </c>
      <c r="C33" s="20">
        <v>71.541195748991441</v>
      </c>
      <c r="D33" s="22">
        <v>33</v>
      </c>
      <c r="E33" s="21" t="str">
        <f t="shared" si="0"/>
        <v/>
      </c>
      <c r="G33" s="15"/>
    </row>
    <row r="34" spans="1:7" x14ac:dyDescent="0.2">
      <c r="A34" s="18">
        <v>32</v>
      </c>
      <c r="B34" s="16" t="s">
        <v>55</v>
      </c>
      <c r="C34" s="20">
        <v>78.103169287169735</v>
      </c>
      <c r="D34" s="22">
        <v>19</v>
      </c>
      <c r="E34" s="21" t="str">
        <f t="shared" si="0"/>
        <v/>
      </c>
      <c r="G34" s="15"/>
    </row>
    <row r="35" spans="1:7" x14ac:dyDescent="0.2">
      <c r="A35" s="18">
        <v>33</v>
      </c>
      <c r="B35" s="16" t="s">
        <v>56</v>
      </c>
      <c r="C35" s="20">
        <v>50.118217666838305</v>
      </c>
      <c r="D35" s="22">
        <v>5</v>
      </c>
      <c r="E35" s="21" t="str">
        <f t="shared" si="0"/>
        <v/>
      </c>
      <c r="G35" s="15"/>
    </row>
    <row r="36" spans="1:7" x14ac:dyDescent="0.2">
      <c r="A36" s="18">
        <v>34</v>
      </c>
      <c r="B36" s="16" t="s">
        <v>57</v>
      </c>
      <c r="C36" s="20">
        <v>74</v>
      </c>
      <c r="D36" s="22">
        <v>69</v>
      </c>
      <c r="E36" s="21" t="str">
        <f t="shared" si="0"/>
        <v>REPLACE</v>
      </c>
      <c r="G36" s="15"/>
    </row>
    <row r="37" spans="1:7" x14ac:dyDescent="0.2">
      <c r="A37" s="18">
        <v>35</v>
      </c>
      <c r="B37" s="16" t="s">
        <v>58</v>
      </c>
      <c r="C37" s="20">
        <v>55</v>
      </c>
      <c r="D37" s="22">
        <v>47</v>
      </c>
      <c r="E37" s="21" t="str">
        <f t="shared" si="0"/>
        <v>REPLACE</v>
      </c>
      <c r="G37" s="15"/>
    </row>
    <row r="38" spans="1:7" x14ac:dyDescent="0.2">
      <c r="A38" s="18">
        <v>36</v>
      </c>
      <c r="B38" s="16" t="s">
        <v>59</v>
      </c>
      <c r="C38" s="20">
        <v>85.713398092556162</v>
      </c>
      <c r="D38" s="22">
        <v>61</v>
      </c>
      <c r="E38" s="21" t="str">
        <f t="shared" si="0"/>
        <v/>
      </c>
      <c r="G38" s="15"/>
    </row>
    <row r="39" spans="1:7" x14ac:dyDescent="0.2">
      <c r="A39" s="18">
        <v>36</v>
      </c>
      <c r="B39" s="16" t="s">
        <v>60</v>
      </c>
      <c r="C39" s="20">
        <v>87.069823967058269</v>
      </c>
      <c r="D39" s="22">
        <v>75</v>
      </c>
      <c r="E39" s="21" t="str">
        <f t="shared" si="0"/>
        <v>REPLACE</v>
      </c>
      <c r="G39" s="15"/>
    </row>
    <row r="40" spans="1:7" x14ac:dyDescent="0.2">
      <c r="A40" s="18">
        <v>38</v>
      </c>
      <c r="B40" s="16" t="s">
        <v>61</v>
      </c>
      <c r="C40" s="20">
        <v>83</v>
      </c>
      <c r="D40" s="22">
        <v>75</v>
      </c>
      <c r="E40" s="21" t="str">
        <f t="shared" si="0"/>
        <v>REPLACE</v>
      </c>
      <c r="G40" s="15"/>
    </row>
    <row r="41" spans="1:7" x14ac:dyDescent="0.2">
      <c r="A41" s="18">
        <v>39</v>
      </c>
      <c r="B41" s="16" t="s">
        <v>62</v>
      </c>
      <c r="C41" s="20">
        <v>2.6187567754512919</v>
      </c>
      <c r="D41" s="22">
        <v>40</v>
      </c>
      <c r="E41" s="21" t="str">
        <f t="shared" si="0"/>
        <v>REPLACE</v>
      </c>
      <c r="G41" s="15"/>
    </row>
    <row r="42" spans="1:7" x14ac:dyDescent="0.2">
      <c r="A42" s="18">
        <v>39</v>
      </c>
      <c r="B42" s="16" t="s">
        <v>63</v>
      </c>
      <c r="C42" s="20">
        <v>33.749309155972099</v>
      </c>
      <c r="D42" s="22">
        <v>12</v>
      </c>
      <c r="E42" s="21" t="str">
        <f t="shared" si="0"/>
        <v/>
      </c>
      <c r="G42" s="15"/>
    </row>
    <row r="43" spans="1:7" x14ac:dyDescent="0.2">
      <c r="A43" s="18">
        <v>41</v>
      </c>
      <c r="B43" s="16" t="s">
        <v>64</v>
      </c>
      <c r="C43" s="20">
        <v>90.015653159932725</v>
      </c>
      <c r="D43" s="22">
        <v>61</v>
      </c>
      <c r="E43" s="21" t="str">
        <f t="shared" si="0"/>
        <v/>
      </c>
      <c r="G43" s="15"/>
    </row>
    <row r="44" spans="1:7" x14ac:dyDescent="0.2">
      <c r="A44" s="18">
        <v>42</v>
      </c>
      <c r="B44" s="16" t="s">
        <v>65</v>
      </c>
      <c r="C44" s="20">
        <v>18.502597307966173</v>
      </c>
      <c r="D44" s="22">
        <v>19</v>
      </c>
      <c r="E44" s="21" t="str">
        <f t="shared" si="0"/>
        <v>REPLACE</v>
      </c>
      <c r="G44" s="15"/>
    </row>
    <row r="45" spans="1:7" x14ac:dyDescent="0.2">
      <c r="A45" s="18">
        <v>43</v>
      </c>
      <c r="B45" s="16" t="s">
        <v>66</v>
      </c>
      <c r="C45" s="20">
        <v>41.733030939816729</v>
      </c>
      <c r="D45" s="22">
        <v>12</v>
      </c>
      <c r="E45" s="21" t="str">
        <f t="shared" si="0"/>
        <v/>
      </c>
      <c r="G45" s="15"/>
    </row>
    <row r="46" spans="1:7" x14ac:dyDescent="0.2">
      <c r="A46" s="18">
        <v>44</v>
      </c>
      <c r="B46" s="16" t="s">
        <v>67</v>
      </c>
      <c r="C46" s="20">
        <v>99</v>
      </c>
      <c r="D46" s="22">
        <v>89</v>
      </c>
      <c r="E46" s="21" t="str">
        <f t="shared" si="0"/>
        <v>REPLACE</v>
      </c>
      <c r="G46" s="15"/>
    </row>
    <row r="47" spans="1:7" x14ac:dyDescent="0.2">
      <c r="A47" s="18">
        <v>44</v>
      </c>
      <c r="B47" s="16" t="s">
        <v>68</v>
      </c>
      <c r="C47" s="20">
        <v>102</v>
      </c>
      <c r="D47" s="22">
        <v>96</v>
      </c>
      <c r="E47" s="21" t="str">
        <f t="shared" si="0"/>
        <v>REPLACE</v>
      </c>
      <c r="G47" s="15"/>
    </row>
    <row r="48" spans="1:7" x14ac:dyDescent="0.2">
      <c r="A48" s="18">
        <v>44</v>
      </c>
      <c r="B48" s="16" t="s">
        <v>69</v>
      </c>
      <c r="C48" s="20">
        <v>77</v>
      </c>
      <c r="D48" s="22">
        <v>47</v>
      </c>
      <c r="E48" s="21" t="str">
        <f t="shared" si="0"/>
        <v/>
      </c>
      <c r="G48" s="15"/>
    </row>
    <row r="49" spans="1:7" x14ac:dyDescent="0.2">
      <c r="A49" s="18">
        <v>47</v>
      </c>
      <c r="B49" s="16" t="s">
        <v>70</v>
      </c>
      <c r="C49" s="20">
        <v>100</v>
      </c>
      <c r="D49" s="22">
        <v>82</v>
      </c>
      <c r="E49" s="21" t="str">
        <f t="shared" si="0"/>
        <v/>
      </c>
      <c r="G49" s="15"/>
    </row>
    <row r="50" spans="1:7" x14ac:dyDescent="0.2">
      <c r="A50" s="18">
        <v>47</v>
      </c>
      <c r="B50" s="16" t="s">
        <v>71</v>
      </c>
      <c r="C50" s="20">
        <v>100</v>
      </c>
      <c r="D50" s="22">
        <v>75</v>
      </c>
      <c r="E50" s="21" t="str">
        <f t="shared" si="0"/>
        <v/>
      </c>
      <c r="G50" s="15"/>
    </row>
    <row r="51" spans="1:7" x14ac:dyDescent="0.2">
      <c r="A51" s="18">
        <v>49</v>
      </c>
      <c r="B51" s="16" t="s">
        <v>72</v>
      </c>
      <c r="C51" s="20">
        <v>22.021446892329255</v>
      </c>
      <c r="D51" s="22">
        <v>19</v>
      </c>
      <c r="E51" s="21" t="str">
        <f t="shared" si="0"/>
        <v>REPLACE</v>
      </c>
      <c r="G51" s="15"/>
    </row>
    <row r="52" spans="1:7" x14ac:dyDescent="0.2">
      <c r="A52" s="18">
        <v>50</v>
      </c>
      <c r="B52" s="16" t="s">
        <v>73</v>
      </c>
      <c r="C52" s="20">
        <v>42.177935776131292</v>
      </c>
      <c r="D52" s="22">
        <v>40</v>
      </c>
      <c r="E52" s="21" t="str">
        <f t="shared" si="0"/>
        <v>REPLACE</v>
      </c>
      <c r="G52" s="15"/>
    </row>
  </sheetData>
  <mergeCells count="3">
    <mergeCell ref="A1:E1"/>
    <mergeCell ref="H14:K14"/>
    <mergeCell ref="H2:K12"/>
  </mergeCells>
  <conditionalFormatting sqref="E2:E52">
    <cfRule type="cellIs" dxfId="0" priority="1" stopIfTrue="1" operator="equal">
      <formula>"REPLACE"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0" zoomScaleNormal="80" workbookViewId="0">
      <selection activeCell="N24" sqref="N24"/>
    </sheetView>
  </sheetViews>
  <sheetFormatPr defaultRowHeight="12.75" x14ac:dyDescent="0.2"/>
  <cols>
    <col min="1" max="1" width="19.28515625" style="1" bestFit="1" customWidth="1"/>
    <col min="2" max="2" width="13.7109375" style="1" bestFit="1" customWidth="1"/>
    <col min="3" max="3" width="9.85546875" style="27" bestFit="1" customWidth="1"/>
    <col min="4" max="7" width="12.7109375" style="1" customWidth="1"/>
    <col min="8" max="16384" width="9.140625" style="1"/>
  </cols>
  <sheetData>
    <row r="1" spans="1:11" ht="21" thickBot="1" x14ac:dyDescent="0.35">
      <c r="A1" s="44" t="s">
        <v>0</v>
      </c>
      <c r="B1" s="44"/>
      <c r="C1" s="44"/>
      <c r="E1" s="48" t="s">
        <v>74</v>
      </c>
      <c r="F1" s="48"/>
      <c r="G1" s="48"/>
      <c r="H1" s="48"/>
      <c r="I1" s="48"/>
      <c r="J1" s="48"/>
      <c r="K1" s="48"/>
    </row>
    <row r="2" spans="1:11" x14ac:dyDescent="0.2">
      <c r="A2" s="2" t="s">
        <v>1</v>
      </c>
      <c r="B2" s="45" t="s">
        <v>2</v>
      </c>
      <c r="C2" s="45"/>
      <c r="G2" s="27"/>
    </row>
    <row r="3" spans="1:11" x14ac:dyDescent="0.2">
      <c r="A3" s="3" t="s">
        <v>3</v>
      </c>
      <c r="B3" s="4">
        <v>755</v>
      </c>
      <c r="C3" s="28"/>
      <c r="G3" s="27"/>
    </row>
    <row r="4" spans="1:11" x14ac:dyDescent="0.2">
      <c r="A4" s="3" t="s">
        <v>4</v>
      </c>
      <c r="B4" s="24">
        <v>12680.064454307756</v>
      </c>
      <c r="C4" s="28"/>
      <c r="G4" s="27"/>
    </row>
    <row r="5" spans="1:11" x14ac:dyDescent="0.2">
      <c r="A5" s="3" t="s">
        <v>5</v>
      </c>
      <c r="B5" s="25">
        <v>3000</v>
      </c>
      <c r="C5" s="28"/>
      <c r="G5" s="27"/>
    </row>
    <row r="6" spans="1:11" x14ac:dyDescent="0.2">
      <c r="A6" s="5" t="s">
        <v>6</v>
      </c>
      <c r="B6" s="4">
        <v>3</v>
      </c>
      <c r="C6" s="28" t="s">
        <v>7</v>
      </c>
      <c r="G6" s="27"/>
    </row>
    <row r="7" spans="1:11" x14ac:dyDescent="0.2">
      <c r="A7" s="5" t="s">
        <v>8</v>
      </c>
      <c r="B7" s="6">
        <v>39096</v>
      </c>
      <c r="C7" s="28"/>
      <c r="G7" s="27"/>
    </row>
    <row r="8" spans="1:11" x14ac:dyDescent="0.2">
      <c r="G8" s="27"/>
    </row>
    <row r="9" spans="1:11" ht="21" thickBot="1" x14ac:dyDescent="0.35">
      <c r="A9" s="46" t="s">
        <v>9</v>
      </c>
      <c r="B9" s="47"/>
      <c r="C9" s="47"/>
      <c r="G9" s="27"/>
    </row>
    <row r="10" spans="1:11" x14ac:dyDescent="0.2">
      <c r="A10" s="7" t="s">
        <v>10</v>
      </c>
      <c r="B10" s="8">
        <f>PMT(B11/12,B6*12,-B13)</f>
        <v>300.00000000000006</v>
      </c>
      <c r="C10" s="29" t="s">
        <v>11</v>
      </c>
      <c r="G10" s="27"/>
    </row>
    <row r="11" spans="1:11" x14ac:dyDescent="0.2">
      <c r="A11" s="9" t="s">
        <v>12</v>
      </c>
      <c r="B11" s="10">
        <v>7.2499999999999995E-2</v>
      </c>
      <c r="C11" s="29" t="s">
        <v>13</v>
      </c>
      <c r="G11" s="27"/>
    </row>
    <row r="12" spans="1:11" x14ac:dyDescent="0.2">
      <c r="A12" s="9" t="s">
        <v>14</v>
      </c>
      <c r="B12" s="11">
        <f>B6</f>
        <v>3</v>
      </c>
      <c r="C12" s="29" t="s">
        <v>15</v>
      </c>
      <c r="G12" s="27"/>
    </row>
    <row r="13" spans="1:11" x14ac:dyDescent="0.2">
      <c r="A13" s="9" t="s">
        <v>16</v>
      </c>
      <c r="B13" s="26">
        <f>B4-B5</f>
        <v>9680.064454307756</v>
      </c>
      <c r="C13" s="29"/>
      <c r="G13" s="27"/>
    </row>
    <row r="14" spans="1:11" x14ac:dyDescent="0.2">
      <c r="A14" s="3" t="s">
        <v>17</v>
      </c>
      <c r="B14" s="12">
        <f ca="1">NOW()</f>
        <v>40637.123711342596</v>
      </c>
      <c r="G14" s="27"/>
    </row>
    <row r="15" spans="1:11" x14ac:dyDescent="0.2">
      <c r="G15" s="27"/>
    </row>
    <row r="16" spans="1:11" x14ac:dyDescent="0.2">
      <c r="G16" s="27"/>
    </row>
    <row r="17" spans="2:7" x14ac:dyDescent="0.2">
      <c r="G17" s="27"/>
    </row>
    <row r="18" spans="2:7" ht="12.75" customHeight="1" thickBot="1" x14ac:dyDescent="0.25">
      <c r="E18" s="30"/>
      <c r="F18" s="30"/>
      <c r="G18" s="30"/>
    </row>
    <row r="19" spans="2:7" ht="12.75" customHeight="1" x14ac:dyDescent="0.2">
      <c r="B19" s="35" t="s">
        <v>76</v>
      </c>
      <c r="C19" s="36"/>
      <c r="D19" s="36"/>
      <c r="E19" s="37"/>
    </row>
    <row r="20" spans="2:7" ht="15" customHeight="1" x14ac:dyDescent="0.2">
      <c r="B20" s="38"/>
      <c r="C20" s="39"/>
      <c r="D20" s="39"/>
      <c r="E20" s="40"/>
    </row>
    <row r="21" spans="2:7" ht="15" customHeight="1" x14ac:dyDescent="0.2">
      <c r="B21" s="38"/>
      <c r="C21" s="39"/>
      <c r="D21" s="39"/>
      <c r="E21" s="40"/>
    </row>
    <row r="22" spans="2:7" ht="15" customHeight="1" x14ac:dyDescent="0.2">
      <c r="B22" s="38"/>
      <c r="C22" s="39"/>
      <c r="D22" s="39"/>
      <c r="E22" s="40"/>
    </row>
    <row r="23" spans="2:7" ht="15" customHeight="1" x14ac:dyDescent="0.2">
      <c r="B23" s="38"/>
      <c r="C23" s="39"/>
      <c r="D23" s="39"/>
      <c r="E23" s="40"/>
    </row>
    <row r="24" spans="2:7" ht="15" customHeight="1" x14ac:dyDescent="0.2">
      <c r="B24" s="38"/>
      <c r="C24" s="39"/>
      <c r="D24" s="39"/>
      <c r="E24" s="40"/>
    </row>
    <row r="25" spans="2:7" ht="15" customHeight="1" x14ac:dyDescent="0.2">
      <c r="B25" s="38"/>
      <c r="C25" s="39"/>
      <c r="D25" s="39"/>
      <c r="E25" s="40"/>
    </row>
    <row r="26" spans="2:7" ht="15" customHeight="1" thickBot="1" x14ac:dyDescent="0.25">
      <c r="B26" s="41"/>
      <c r="C26" s="42"/>
      <c r="D26" s="42"/>
      <c r="E26" s="43"/>
    </row>
    <row r="27" spans="2:7" ht="15" customHeight="1" x14ac:dyDescent="0.2">
      <c r="C27" s="1"/>
      <c r="D27" s="27"/>
    </row>
    <row r="28" spans="2:7" x14ac:dyDescent="0.2">
      <c r="B28" s="34" t="s">
        <v>77</v>
      </c>
      <c r="C28" s="34"/>
      <c r="D28" s="34"/>
      <c r="E28" s="34"/>
    </row>
  </sheetData>
  <sheetProtection selectLockedCells="1"/>
  <mergeCells count="6">
    <mergeCell ref="B19:E26"/>
    <mergeCell ref="B28:E28"/>
    <mergeCell ref="A1:C1"/>
    <mergeCell ref="B2:C2"/>
    <mergeCell ref="A9:C9"/>
    <mergeCell ref="E1:K1"/>
  </mergeCells>
  <pageMargins left="0.75" right="0.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Spolight Video</vt:lpstr>
      <vt:lpstr>Loan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Frances</dc:creator>
  <cp:lastModifiedBy>Meagan Frances</cp:lastModifiedBy>
  <dcterms:created xsi:type="dcterms:W3CDTF">2011-04-03T18:32:48Z</dcterms:created>
  <dcterms:modified xsi:type="dcterms:W3CDTF">2011-04-04T06:58:13Z</dcterms:modified>
</cp:coreProperties>
</file>