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2120" windowHeight="6450" firstSheet="1" activeTab="1"/>
  </bookViews>
  <sheets>
    <sheet name="Generations to Jacob" sheetId="1" r:id="rId1"/>
    <sheet name="Abraham to Promise Land" sheetId="3" r:id="rId2"/>
    <sheet name="Exodus Timeline" sheetId="4" r:id="rId3"/>
    <sheet name="Judges &amp; Kings" sheetId="5" r:id="rId4"/>
    <sheet name="Jubilee Years" sheetId="6" r:id="rId5"/>
    <sheet name="Shmittah Years" sheetId="7" r:id="rId6"/>
    <sheet name="Extra for powerpoint" sheetId="8" r:id="rId7"/>
    <sheet name="Jubilee by 50's" sheetId="9" r:id="rId8"/>
    <sheet name="Known Shmittah" sheetId="10" r:id="rId9"/>
    <sheet name="last jubilee" sheetId="11" r:id="rId10"/>
  </sheets>
  <definedNames>
    <definedName name="_xlnm.Print_Area" localSheetId="1">'Abraham to Promise Land'!$A$1:$M$57</definedName>
    <definedName name="_xlnm.Print_Area" localSheetId="2">'Exodus Timeline'!$A$1:$I$39</definedName>
    <definedName name="_xlnm.Print_Area" localSheetId="0">'Generations to Jacob'!$A$1:$F$28</definedName>
    <definedName name="_xlnm.Print_Area" localSheetId="7">'Jubilee by 50''s'!$A$1:$L$22</definedName>
    <definedName name="_xlnm.Print_Area" localSheetId="4">'Jubilee Years'!$A$1:$M$47</definedName>
    <definedName name="_xlnm.Print_Area" localSheetId="3">'Judges &amp; Kings'!$A$1:$M$34</definedName>
    <definedName name="_xlnm.Print_Area" localSheetId="8">'Known Shmittah'!$A$1:$B$17</definedName>
    <definedName name="_xlnm.Print_Area" localSheetId="9">'last jubilee'!$A$1:$H$8</definedName>
    <definedName name="_xlnm.Print_Area" localSheetId="5">'Shmittah Years'!$A$1:$X$74</definedName>
  </definedNames>
  <calcPr calcId="145621"/>
</workbook>
</file>

<file path=xl/calcChain.xml><?xml version="1.0" encoding="utf-8"?>
<calcChain xmlns="http://schemas.openxmlformats.org/spreadsheetml/2006/main">
  <c r="C50" i="9" l="1"/>
  <c r="C51" i="9" s="1"/>
  <c r="C52" i="9" s="1"/>
  <c r="C53" i="9" s="1"/>
  <c r="C54" i="9" s="1"/>
  <c r="C55" i="9" s="1"/>
  <c r="C56" i="9" s="1"/>
  <c r="C57" i="9" s="1"/>
  <c r="C58" i="9" s="1"/>
  <c r="C59" i="9" s="1"/>
  <c r="C13" i="9"/>
  <c r="C14" i="9" s="1"/>
  <c r="C15" i="9" s="1"/>
  <c r="C16" i="9" s="1"/>
  <c r="C17" i="9" s="1"/>
  <c r="C18" i="9" s="1"/>
  <c r="C19" i="9" s="1"/>
  <c r="C20" i="9" s="1"/>
  <c r="C21" i="9" s="1"/>
  <c r="C12" i="9"/>
  <c r="C37" i="6" l="1"/>
  <c r="C38" i="6" s="1"/>
  <c r="C39" i="6" s="1"/>
  <c r="C40" i="6" s="1"/>
  <c r="C41" i="6" s="1"/>
  <c r="C42" i="6" s="1"/>
  <c r="C43" i="6" s="1"/>
  <c r="C44" i="6" s="1"/>
  <c r="C45" i="6" s="1"/>
  <c r="C46" i="6" s="1"/>
  <c r="Q40" i="7" l="1"/>
  <c r="P41" i="7"/>
  <c r="P42" i="7" s="1"/>
  <c r="P43" i="7" s="1"/>
  <c r="P44" i="7" s="1"/>
  <c r="P45" i="7" s="1"/>
  <c r="P46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40" i="7"/>
  <c r="O41" i="7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40" i="7"/>
  <c r="N41" i="7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40" i="7"/>
  <c r="M41" i="7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40" i="7"/>
  <c r="L41" i="7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40" i="7"/>
  <c r="L39" i="7"/>
  <c r="K41" i="7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40" i="7"/>
  <c r="J41" i="7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40" i="7"/>
  <c r="I41" i="7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40" i="7"/>
  <c r="H41" i="7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40" i="7"/>
  <c r="G41" i="7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40" i="7"/>
  <c r="F40" i="7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E41" i="7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40" i="7"/>
  <c r="D41" i="7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40" i="7"/>
  <c r="C41" i="7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40" i="7"/>
  <c r="B40" i="7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A41" i="7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40" i="7"/>
  <c r="X40" i="7"/>
  <c r="X41" i="7" s="1"/>
  <c r="X42" i="7" s="1"/>
  <c r="X43" i="7" s="1"/>
  <c r="X44" i="7" s="1"/>
  <c r="X45" i="7" s="1"/>
  <c r="X46" i="7" s="1"/>
  <c r="X47" i="7" s="1"/>
  <c r="X48" i="7" s="1"/>
  <c r="X49" i="7" s="1"/>
  <c r="W40" i="7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W65" i="7" s="1"/>
  <c r="W66" i="7" s="1"/>
  <c r="W67" i="7" s="1"/>
  <c r="W68" i="7" s="1"/>
  <c r="W69" i="7" s="1"/>
  <c r="W70" i="7" s="1"/>
  <c r="W71" i="7" s="1"/>
  <c r="W72" i="7" s="1"/>
  <c r="W73" i="7" s="1"/>
  <c r="W74" i="7" s="1"/>
  <c r="V40" i="7"/>
  <c r="V41" i="7" s="1"/>
  <c r="V42" i="7" s="1"/>
  <c r="V43" i="7" s="1"/>
  <c r="V44" i="7" s="1"/>
  <c r="V45" i="7" s="1"/>
  <c r="V46" i="7" s="1"/>
  <c r="V47" i="7" s="1"/>
  <c r="V48" i="7" s="1"/>
  <c r="V49" i="7" s="1"/>
  <c r="V50" i="7" s="1"/>
  <c r="V51" i="7" s="1"/>
  <c r="V52" i="7" s="1"/>
  <c r="V53" i="7" s="1"/>
  <c r="V54" i="7" s="1"/>
  <c r="V55" i="7" s="1"/>
  <c r="V56" i="7" s="1"/>
  <c r="V57" i="7" s="1"/>
  <c r="V58" i="7" s="1"/>
  <c r="V59" i="7" s="1"/>
  <c r="V60" i="7" s="1"/>
  <c r="V61" i="7" s="1"/>
  <c r="V62" i="7" s="1"/>
  <c r="V63" i="7" s="1"/>
  <c r="V64" i="7" s="1"/>
  <c r="V65" i="7" s="1"/>
  <c r="V66" i="7" s="1"/>
  <c r="V67" i="7" s="1"/>
  <c r="V68" i="7" s="1"/>
  <c r="V69" i="7" s="1"/>
  <c r="V70" i="7" s="1"/>
  <c r="V71" i="7" s="1"/>
  <c r="V72" i="7" s="1"/>
  <c r="V73" i="7" s="1"/>
  <c r="V74" i="7" s="1"/>
  <c r="U40" i="7"/>
  <c r="U41" i="7" s="1"/>
  <c r="U42" i="7" s="1"/>
  <c r="U43" i="7" s="1"/>
  <c r="U44" i="7" s="1"/>
  <c r="U45" i="7" s="1"/>
  <c r="U46" i="7" s="1"/>
  <c r="U47" i="7" s="1"/>
  <c r="U48" i="7" s="1"/>
  <c r="U49" i="7" s="1"/>
  <c r="U50" i="7" s="1"/>
  <c r="U51" i="7" s="1"/>
  <c r="U52" i="7" s="1"/>
  <c r="U53" i="7" s="1"/>
  <c r="U54" i="7" s="1"/>
  <c r="U55" i="7" s="1"/>
  <c r="U56" i="7" s="1"/>
  <c r="U57" i="7" s="1"/>
  <c r="U58" i="7" s="1"/>
  <c r="U59" i="7" s="1"/>
  <c r="U60" i="7" s="1"/>
  <c r="U61" i="7" s="1"/>
  <c r="U62" i="7" s="1"/>
  <c r="U63" i="7" s="1"/>
  <c r="U64" i="7" s="1"/>
  <c r="U65" i="7" s="1"/>
  <c r="U66" i="7" s="1"/>
  <c r="U67" i="7" s="1"/>
  <c r="U68" i="7" s="1"/>
  <c r="U69" i="7" s="1"/>
  <c r="U70" i="7" s="1"/>
  <c r="U71" i="7" s="1"/>
  <c r="U72" i="7" s="1"/>
  <c r="U73" i="7" s="1"/>
  <c r="U74" i="7" s="1"/>
  <c r="S40" i="7"/>
  <c r="S41" i="7" s="1"/>
  <c r="S42" i="7" s="1"/>
  <c r="S43" i="7" s="1"/>
  <c r="S44" i="7" s="1"/>
  <c r="S45" i="7" s="1"/>
  <c r="S46" i="7" s="1"/>
  <c r="S47" i="7" s="1"/>
  <c r="S48" i="7" s="1"/>
  <c r="S49" i="7" s="1"/>
  <c r="S50" i="7" s="1"/>
  <c r="S51" i="7" s="1"/>
  <c r="S52" i="7" s="1"/>
  <c r="S53" i="7" s="1"/>
  <c r="S54" i="7" s="1"/>
  <c r="S55" i="7" s="1"/>
  <c r="S56" i="7" s="1"/>
  <c r="S57" i="7" s="1"/>
  <c r="S58" i="7" s="1"/>
  <c r="S59" i="7" s="1"/>
  <c r="S60" i="7" s="1"/>
  <c r="S61" i="7" s="1"/>
  <c r="S62" i="7" s="1"/>
  <c r="S63" i="7" s="1"/>
  <c r="S64" i="7" s="1"/>
  <c r="S65" i="7" s="1"/>
  <c r="S66" i="7" s="1"/>
  <c r="S67" i="7" s="1"/>
  <c r="S68" i="7" s="1"/>
  <c r="S69" i="7" s="1"/>
  <c r="S70" i="7" s="1"/>
  <c r="S71" i="7" s="1"/>
  <c r="S72" i="7" s="1"/>
  <c r="S73" i="7" s="1"/>
  <c r="S74" i="7" s="1"/>
  <c r="R40" i="7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R58" i="7" s="1"/>
  <c r="R59" i="7" s="1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4" i="7" s="1"/>
  <c r="Q41" i="7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T40" i="7"/>
  <c r="T41" i="7" s="1"/>
  <c r="T42" i="7" s="1"/>
  <c r="T43" i="7" s="1"/>
  <c r="T44" i="7" s="1"/>
  <c r="T45" i="7" s="1"/>
  <c r="T46" i="7" s="1"/>
  <c r="T47" i="7" s="1"/>
  <c r="T48" i="7" s="1"/>
  <c r="T49" i="7" s="1"/>
  <c r="T50" i="7" s="1"/>
  <c r="T51" i="7" s="1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T65" i="7" s="1"/>
  <c r="T66" i="7" s="1"/>
  <c r="T67" i="7" s="1"/>
  <c r="T68" i="7" s="1"/>
  <c r="T69" i="7" s="1"/>
  <c r="T70" i="7" s="1"/>
  <c r="T71" i="7" s="1"/>
  <c r="T72" i="7" s="1"/>
  <c r="T73" i="7" s="1"/>
  <c r="T74" i="7" s="1"/>
  <c r="X4" i="7"/>
  <c r="X5" i="7" s="1"/>
  <c r="X6" i="7" s="1"/>
  <c r="X7" i="7" s="1"/>
  <c r="X8" i="7" s="1"/>
  <c r="X9" i="7" s="1"/>
  <c r="X10" i="7" s="1"/>
  <c r="X11" i="7" s="1"/>
  <c r="X12" i="7" s="1"/>
  <c r="X13" i="7" s="1"/>
  <c r="X3" i="7"/>
  <c r="V3" i="7"/>
  <c r="W3" i="7"/>
  <c r="W4" i="7" s="1"/>
  <c r="W5" i="7" s="1"/>
  <c r="W6" i="7" s="1"/>
  <c r="W7" i="7" s="1"/>
  <c r="W8" i="7" s="1"/>
  <c r="W9" i="7" s="1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V4" i="7"/>
  <c r="V5" i="7" s="1"/>
  <c r="V6" i="7" s="1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V35" i="7" s="1"/>
  <c r="V36" i="7" s="1"/>
  <c r="V37" i="7" s="1"/>
  <c r="U4" i="7"/>
  <c r="U5" i="7" s="1"/>
  <c r="U6" i="7" s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" i="7"/>
  <c r="T4" i="7"/>
  <c r="T5" i="7" s="1"/>
  <c r="T6" i="7" s="1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T3" i="7"/>
  <c r="T2" i="7"/>
  <c r="S30" i="7"/>
  <c r="S31" i="7" s="1"/>
  <c r="S32" i="7" s="1"/>
  <c r="S33" i="7" s="1"/>
  <c r="S34" i="7" s="1"/>
  <c r="S35" i="7" s="1"/>
  <c r="S36" i="7" s="1"/>
  <c r="S37" i="7" s="1"/>
  <c r="S29" i="7"/>
  <c r="R4" i="7"/>
  <c r="R5" i="7" s="1"/>
  <c r="R6" i="7" s="1"/>
  <c r="R7" i="7" s="1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" i="7"/>
  <c r="Q4" i="7"/>
  <c r="Q5" i="7" s="1"/>
  <c r="Q6" i="7" s="1"/>
  <c r="Q7" i="7" s="1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" i="7"/>
  <c r="P4" i="7"/>
  <c r="P5" i="7" s="1"/>
  <c r="P6" i="7" s="1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" i="7"/>
  <c r="O4" i="7"/>
  <c r="O5" i="7" s="1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" i="7"/>
  <c r="N4" i="7"/>
  <c r="N5" i="7" s="1"/>
  <c r="N6" i="7" s="1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" i="7"/>
  <c r="N2" i="7"/>
  <c r="M4" i="7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" i="7"/>
  <c r="L4" i="7"/>
  <c r="L5" i="7" s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" i="7"/>
  <c r="K4" i="7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" i="7"/>
  <c r="J4" i="7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" i="7"/>
  <c r="J2" i="7"/>
  <c r="I4" i="7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" i="7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" i="7"/>
  <c r="G4" i="7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" i="7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" i="7"/>
  <c r="E4" i="7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" i="7"/>
  <c r="D4" i="7"/>
  <c r="D5" i="7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" i="7"/>
  <c r="C4" i="7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" i="7"/>
  <c r="S3" i="7"/>
  <c r="S4" i="7" s="1"/>
  <c r="S5" i="7" s="1"/>
  <c r="S6" i="7" s="1"/>
  <c r="S7" i="7" s="1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B2" i="7" s="1"/>
  <c r="B3" i="7" s="1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D13" i="6"/>
  <c r="B14" i="6"/>
  <c r="B15" i="6" s="1"/>
  <c r="B16" i="6" s="1"/>
  <c r="B17" i="6" s="1"/>
  <c r="B18" i="6" s="1"/>
  <c r="B19" i="6" s="1"/>
  <c r="B20" i="6" s="1"/>
  <c r="B21" i="6" s="1"/>
  <c r="D12" i="6" s="1"/>
  <c r="B13" i="6"/>
  <c r="B12" i="6"/>
  <c r="C12" i="6"/>
  <c r="C13" i="6" s="1"/>
  <c r="C14" i="6" s="1"/>
  <c r="C15" i="6" s="1"/>
  <c r="C16" i="6" s="1"/>
  <c r="C17" i="6" s="1"/>
  <c r="C18" i="6" s="1"/>
  <c r="C19" i="6" s="1"/>
  <c r="C20" i="6" s="1"/>
  <c r="C21" i="6" s="1"/>
  <c r="E25" i="1" l="1"/>
  <c r="E24" i="1"/>
  <c r="C25" i="1"/>
</calcChain>
</file>

<file path=xl/sharedStrings.xml><?xml version="1.0" encoding="utf-8"?>
<sst xmlns="http://schemas.openxmlformats.org/spreadsheetml/2006/main" count="1031" uniqueCount="541">
  <si>
    <t>Adam</t>
  </si>
  <si>
    <t>Seth</t>
  </si>
  <si>
    <t>Enosh</t>
  </si>
  <si>
    <t>Birth Date</t>
  </si>
  <si>
    <t>Death Date</t>
  </si>
  <si>
    <t>Cainan</t>
  </si>
  <si>
    <t>Mahalaleel</t>
  </si>
  <si>
    <t>Jared</t>
  </si>
  <si>
    <t>Enoch</t>
  </si>
  <si>
    <t>Methuselah</t>
  </si>
  <si>
    <t>Lamech</t>
  </si>
  <si>
    <t>Noah</t>
  </si>
  <si>
    <t>Shem</t>
  </si>
  <si>
    <t>Arphaxad</t>
  </si>
  <si>
    <t>Shelah</t>
  </si>
  <si>
    <t>Eber</t>
  </si>
  <si>
    <t>Peleg</t>
  </si>
  <si>
    <t>Reu</t>
  </si>
  <si>
    <t>Serug</t>
  </si>
  <si>
    <t>Nahor</t>
  </si>
  <si>
    <t>Terah</t>
  </si>
  <si>
    <t>Abraham</t>
  </si>
  <si>
    <t>Isaac</t>
  </si>
  <si>
    <t>Jacob</t>
  </si>
  <si>
    <t>6th Day</t>
  </si>
  <si>
    <t>Notes</t>
  </si>
  <si>
    <t>Sarah</t>
  </si>
  <si>
    <t>35+403=438</t>
  </si>
  <si>
    <t>30+403=433</t>
  </si>
  <si>
    <t>34+430=464</t>
  </si>
  <si>
    <t>30+209=239</t>
  </si>
  <si>
    <t>32+207=239</t>
  </si>
  <si>
    <t>30+200=230</t>
  </si>
  <si>
    <t>29+119=148</t>
  </si>
  <si>
    <t>70+135=205</t>
  </si>
  <si>
    <t>Ishmael</t>
  </si>
  <si>
    <t xml:space="preserve"> </t>
  </si>
  <si>
    <t>60+120=180</t>
  </si>
  <si>
    <t>86+14+75=175</t>
  </si>
  <si>
    <t>90+37=127</t>
  </si>
  <si>
    <t xml:space="preserve">  </t>
  </si>
  <si>
    <t>Born</t>
  </si>
  <si>
    <t>Dies</t>
  </si>
  <si>
    <t>Marries</t>
  </si>
  <si>
    <t>Birthright</t>
  </si>
  <si>
    <t>to Jacob</t>
  </si>
  <si>
    <t>Pharaoh</t>
  </si>
  <si>
    <t xml:space="preserve">Jacob </t>
  </si>
  <si>
    <t>prophecy</t>
  </si>
  <si>
    <t>Laban</t>
  </si>
  <si>
    <t>Sold</t>
  </si>
  <si>
    <t>Benjamin</t>
  </si>
  <si>
    <t>land</t>
  </si>
  <si>
    <t>Rachel</t>
  </si>
  <si>
    <t>Rachel &amp;</t>
  </si>
  <si>
    <t>Covenant</t>
  </si>
  <si>
    <t>Levi</t>
  </si>
  <si>
    <t>Yosef</t>
  </si>
  <si>
    <t>Adam &gt; Yrs</t>
  </si>
  <si>
    <t>430 Yrs</t>
  </si>
  <si>
    <t xml:space="preserve">Born </t>
  </si>
  <si>
    <t>Circum.</t>
  </si>
  <si>
    <t>430 yrs</t>
  </si>
  <si>
    <t>Dies @ 205</t>
  </si>
  <si>
    <t>Y 22:33</t>
  </si>
  <si>
    <t>Dies @</t>
  </si>
  <si>
    <t>Rebbeca</t>
  </si>
  <si>
    <t>(14 yrs old)</t>
  </si>
  <si>
    <t>&amp; Esau</t>
  </si>
  <si>
    <t>Esau</t>
  </si>
  <si>
    <t>Jacob leaves</t>
  </si>
  <si>
    <t>for 32 yrs to</t>
  </si>
  <si>
    <t>study w/</t>
  </si>
  <si>
    <t>Shem &amp; Eber</t>
  </si>
  <si>
    <t>dies</t>
  </si>
  <si>
    <t>(600 yrs)</t>
  </si>
  <si>
    <t>Leah</t>
  </si>
  <si>
    <t xml:space="preserve">Leaves to </t>
  </si>
  <si>
    <t>Eber 14 yrs</t>
  </si>
  <si>
    <t>Y 29:11</t>
  </si>
  <si>
    <r>
      <t xml:space="preserve">Born </t>
    </r>
    <r>
      <rPr>
        <b/>
        <u/>
        <sz val="11"/>
        <color theme="1"/>
        <rFont val="Calibri"/>
        <family val="2"/>
        <scheme val="minor"/>
      </rPr>
      <t>1958</t>
    </r>
  </si>
  <si>
    <t>D = Deuteronomy</t>
  </si>
  <si>
    <t>Y = Sefer Yashar</t>
  </si>
  <si>
    <t>flees to</t>
  </si>
  <si>
    <t>begins</t>
  </si>
  <si>
    <t>7 years for</t>
  </si>
  <si>
    <t>Y 29:20</t>
  </si>
  <si>
    <t>4th of 7 yrs</t>
  </si>
  <si>
    <t>Laban has</t>
  </si>
  <si>
    <t>a son</t>
  </si>
  <si>
    <t>Beor</t>
  </si>
  <si>
    <t>End of 7</t>
  </si>
  <si>
    <t>Y 31:21</t>
  </si>
  <si>
    <t>another</t>
  </si>
  <si>
    <t>7 begins</t>
  </si>
  <si>
    <t>Yosef Born</t>
  </si>
  <si>
    <t>7 years end</t>
  </si>
  <si>
    <t>End of 6</t>
  </si>
  <si>
    <t>years</t>
  </si>
  <si>
    <t>flees</t>
  </si>
  <si>
    <t>6 years</t>
  </si>
  <si>
    <t>2186-2205</t>
  </si>
  <si>
    <t>Overcomes</t>
  </si>
  <si>
    <t>Canaan</t>
  </si>
  <si>
    <t>YHWH</t>
  </si>
  <si>
    <t xml:space="preserve">names </t>
  </si>
  <si>
    <t>Israel</t>
  </si>
  <si>
    <t>Y 36:8</t>
  </si>
  <si>
    <t>20 years</t>
  </si>
  <si>
    <t>Born Rachel</t>
  </si>
  <si>
    <t>dies @ 45</t>
  </si>
  <si>
    <t>Dies @ 51</t>
  </si>
  <si>
    <t>Serves</t>
  </si>
  <si>
    <t>Potifer</t>
  </si>
  <si>
    <t>Y 44:14</t>
  </si>
  <si>
    <t>Y 41:2</t>
  </si>
  <si>
    <t>Y 36:11</t>
  </si>
  <si>
    <t>Y 45:21</t>
  </si>
  <si>
    <t xml:space="preserve">meets </t>
  </si>
  <si>
    <t>Ephraim &amp;</t>
  </si>
  <si>
    <t>Mannaseh</t>
  </si>
  <si>
    <t>born</t>
  </si>
  <si>
    <t>32nd</t>
  </si>
  <si>
    <t>71st</t>
  </si>
  <si>
    <t>Zebulun</t>
  </si>
  <si>
    <t>Y 61:3</t>
  </si>
  <si>
    <t>72nd</t>
  </si>
  <si>
    <t>75th</t>
  </si>
  <si>
    <t>Simeon</t>
  </si>
  <si>
    <t>Y 61:4</t>
  </si>
  <si>
    <t>Reuben</t>
  </si>
  <si>
    <t>80th</t>
  </si>
  <si>
    <t>79th</t>
  </si>
  <si>
    <t>Dan</t>
  </si>
  <si>
    <t>Issachar</t>
  </si>
  <si>
    <t>122 died</t>
  </si>
  <si>
    <t>120 died</t>
  </si>
  <si>
    <t>125 died</t>
  </si>
  <si>
    <t>114 died</t>
  </si>
  <si>
    <t>81st</t>
  </si>
  <si>
    <t>82nd</t>
  </si>
  <si>
    <t>Asher</t>
  </si>
  <si>
    <t>123 died</t>
  </si>
  <si>
    <t>83rd</t>
  </si>
  <si>
    <t>Gad</t>
  </si>
  <si>
    <t>86th</t>
  </si>
  <si>
    <t>Judah</t>
  </si>
  <si>
    <t>89th</t>
  </si>
  <si>
    <t>Naphtali</t>
  </si>
  <si>
    <t>129 died</t>
  </si>
  <si>
    <t>132 died</t>
  </si>
  <si>
    <t>93rd</t>
  </si>
  <si>
    <t>137 died</t>
  </si>
  <si>
    <t>102nd</t>
  </si>
  <si>
    <t xml:space="preserve">Pharaoh </t>
  </si>
  <si>
    <t>died</t>
  </si>
  <si>
    <t>Moses</t>
  </si>
  <si>
    <t>enters</t>
  </si>
  <si>
    <t>promise</t>
  </si>
  <si>
    <t>Spies</t>
  </si>
  <si>
    <t>bad report</t>
  </si>
  <si>
    <t>40 years</t>
  </si>
  <si>
    <t>for 40 days</t>
  </si>
  <si>
    <t>leaves</t>
  </si>
  <si>
    <t>Egypt</t>
  </si>
  <si>
    <t>fulfilling</t>
  </si>
  <si>
    <t>430 yr</t>
  </si>
  <si>
    <t>* Testament of Levi</t>
  </si>
  <si>
    <t>Kohath born when Levi was 35</t>
  </si>
  <si>
    <t xml:space="preserve">140th </t>
  </si>
  <si>
    <t>220th</t>
  </si>
  <si>
    <t>180th</t>
  </si>
  <si>
    <t>Amram marries Jochebed when Levi 94</t>
  </si>
  <si>
    <t>Kohath born</t>
  </si>
  <si>
    <t xml:space="preserve">Jochebed </t>
  </si>
  <si>
    <t>is Amram's aunt (?)</t>
  </si>
  <si>
    <t>Jochebed Born when Levi was 64</t>
  </si>
  <si>
    <t>17th</t>
  </si>
  <si>
    <t>110th</t>
  </si>
  <si>
    <t>Aaron</t>
  </si>
  <si>
    <t>Midian</t>
  </si>
  <si>
    <t>Moses in</t>
  </si>
  <si>
    <t>158th</t>
  </si>
  <si>
    <t>for 94 yrs</t>
  </si>
  <si>
    <t>Y 72:22</t>
  </si>
  <si>
    <t>rules</t>
  </si>
  <si>
    <t>in Cush</t>
  </si>
  <si>
    <t>Ephraimites</t>
  </si>
  <si>
    <t>Left Egypt</t>
  </si>
  <si>
    <t>too soon</t>
  </si>
  <si>
    <t>&amp; perished</t>
  </si>
  <si>
    <t>206th</t>
  </si>
  <si>
    <t>Plagues</t>
  </si>
  <si>
    <t>started in</t>
  </si>
  <si>
    <t>Fall feasts</t>
  </si>
  <si>
    <t>ending</t>
  </si>
  <si>
    <t>during</t>
  </si>
  <si>
    <t>Pesach</t>
  </si>
  <si>
    <t>Kohath 133 (V 6:18)</t>
  </si>
  <si>
    <t>Amram 137 (V 6:20)</t>
  </si>
  <si>
    <t>1/0</t>
  </si>
  <si>
    <t>On</t>
  </si>
  <si>
    <t>PESACH</t>
  </si>
  <si>
    <t>2457/58</t>
  </si>
  <si>
    <t>G = Genesis</t>
  </si>
  <si>
    <t>E = Exodus</t>
  </si>
  <si>
    <t>L = Leviticus</t>
  </si>
  <si>
    <t>N = Numbers</t>
  </si>
  <si>
    <t>G 35:10</t>
  </si>
  <si>
    <t>G 15</t>
  </si>
  <si>
    <t>E 6:16</t>
  </si>
  <si>
    <t>137th</t>
  </si>
  <si>
    <t>120th</t>
  </si>
  <si>
    <t xml:space="preserve">Exo 7:7  </t>
  </si>
  <si>
    <t>Now Moses was eighty years old and Aaron eighty-three years old when they spoke to Pharaoh.</t>
  </si>
  <si>
    <t>Plagues lasted less than 1 year</t>
  </si>
  <si>
    <t>Exo 12</t>
  </si>
  <si>
    <t>At the end of 430 years to the day that Israel left Egypt</t>
  </si>
  <si>
    <t>Exo 13</t>
  </si>
  <si>
    <t>Israel leaves Egypt on 1st day (in the night hours) of unleavened bread.</t>
  </si>
  <si>
    <t>Exo 15</t>
  </si>
  <si>
    <t>Manna falls 30 days after leaving Egypt</t>
  </si>
  <si>
    <t>Exo 15-19</t>
  </si>
  <si>
    <t>Journey in wilderness to Sinai and giving of Torah</t>
  </si>
  <si>
    <t>Num 1:1,18</t>
  </si>
  <si>
    <r>
      <t xml:space="preserve">Census given in Aviv the 2nd year </t>
    </r>
    <r>
      <rPr>
        <b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Israel left Egypt</t>
    </r>
  </si>
  <si>
    <t>Num 9:1-5</t>
  </si>
  <si>
    <t xml:space="preserve">Israel observed passover in the 2nd year </t>
  </si>
  <si>
    <t>Num 9:6</t>
  </si>
  <si>
    <t>Some Israelites defiled, they had to wait to observe passover in 2nd month</t>
  </si>
  <si>
    <t>Num 10:11</t>
  </si>
  <si>
    <t>The 20th day of the 2nd month of the 2nd year the Israelites departed to Paran</t>
  </si>
  <si>
    <t>(my opinion is they had to wait for those who were defiled to observe the Pesach unleavened bread, and first fruits</t>
  </si>
  <si>
    <t xml:space="preserve"> before moving on- they still would have eaten unleavened bread for the remaining days to fulfill the commandment.) </t>
  </si>
  <si>
    <t>Num 11:20</t>
  </si>
  <si>
    <t>Israel to eat quail for a whole month/moon. *opinion: Israel reached Paran in the third month -quail for the whole month</t>
  </si>
  <si>
    <t>Num 14:34</t>
  </si>
  <si>
    <t>Spies sent out for 40 days (came back on 9th of Av?? with a bad report)</t>
  </si>
  <si>
    <t>40 years wandering in the wilderness for 40 days searching the land and bringing back a bad report</t>
  </si>
  <si>
    <t>Num 33:38</t>
  </si>
  <si>
    <r>
      <t xml:space="preserve">And Aaron the priest went up into mount Hor at the commandment of the LORD, and died there, in the fortieth year </t>
    </r>
    <r>
      <rPr>
        <b/>
        <sz val="11"/>
        <color theme="1"/>
        <rFont val="Calibri"/>
        <family val="2"/>
        <scheme val="minor"/>
      </rPr>
      <t>after</t>
    </r>
  </si>
  <si>
    <t xml:space="preserve"> the children of Israel were come out of the land of Egypt, in the first day of the fifth month. </t>
  </si>
  <si>
    <t>Deu 1:3</t>
  </si>
  <si>
    <t>And it came to pass in the fortieth year, in the eleventh month, on the first day of the month, that Moses spake unto the</t>
  </si>
  <si>
    <t xml:space="preserve"> children of Israel, according unto all that the LORD had given him in commandment unto them; </t>
  </si>
  <si>
    <t>Deu 31:2</t>
  </si>
  <si>
    <t>Moses 120 years old when giving Devarim to Israel</t>
  </si>
  <si>
    <t>Deu 31:14</t>
  </si>
  <si>
    <t>YHWH tells Moses his time to die is soon (Deu 34:7)</t>
  </si>
  <si>
    <t>Deu 31:22</t>
  </si>
  <si>
    <t>Moses writes teaches the song to Israel as a witness against them</t>
  </si>
  <si>
    <t>Deu 34:8-9</t>
  </si>
  <si>
    <t>Israel mourns for Moses 30 days -Joshua in charge/appointed</t>
  </si>
  <si>
    <t>Jos 1:1</t>
  </si>
  <si>
    <t xml:space="preserve">"It came to pass" - 'Hayah' </t>
  </si>
  <si>
    <t>Ex 16:35</t>
  </si>
  <si>
    <t>Children ate manna 40 years- they were not in the land yet</t>
  </si>
  <si>
    <t>Moses, when he wrote the Torah was in his 40th year</t>
  </si>
  <si>
    <t>AGES</t>
  </si>
  <si>
    <t>Deu 9:1</t>
  </si>
  <si>
    <t>Moses says "this day" 'yom' can mean a cycle of time</t>
  </si>
  <si>
    <t>MOSES</t>
  </si>
  <si>
    <t>AARON</t>
  </si>
  <si>
    <t>CALEB</t>
  </si>
  <si>
    <t>Unleavened bread - Exodus begins</t>
  </si>
  <si>
    <t>30 days later- manna falls 2nd month 15th day</t>
  </si>
  <si>
    <t>Aviv 1 2nd year AFTER leaving egypt - census</t>
  </si>
  <si>
    <t>Passover kept 2nd year after leaving Egypt</t>
  </si>
  <si>
    <t>Josh 14:7 Caleb 40</t>
  </si>
  <si>
    <t>5th month 2nd year spies sent - bad report 40 yrs</t>
  </si>
  <si>
    <t>5th month 40th year Aaron dies</t>
  </si>
  <si>
    <t>11th/12th month 40th year Moses dies</t>
  </si>
  <si>
    <t>Josh 14:10 Caleb 85</t>
  </si>
  <si>
    <t>Josephus 5.1.19  Conquest of land takes 5 years</t>
  </si>
  <si>
    <t>G 21:8-10</t>
  </si>
  <si>
    <t>502+448=950</t>
  </si>
  <si>
    <t>100+500=600</t>
  </si>
  <si>
    <t>Noah died</t>
  </si>
  <si>
    <t>Jacob in</t>
  </si>
  <si>
    <t>1st</t>
  </si>
  <si>
    <t>weaned</t>
  </si>
  <si>
    <t>Saul</t>
  </si>
  <si>
    <t>David</t>
  </si>
  <si>
    <t>Solomon</t>
  </si>
  <si>
    <t>It was 2 years after the flood (Noah 502) that</t>
  </si>
  <si>
    <t>Shem begat Arpaxad.</t>
  </si>
  <si>
    <t>Y 62:1</t>
  </si>
  <si>
    <t>Y 62:2</t>
  </si>
  <si>
    <t>Y 62:3</t>
  </si>
  <si>
    <t>Y 62:4</t>
  </si>
  <si>
    <t>Y 62:5</t>
  </si>
  <si>
    <t>Y 62:23</t>
  </si>
  <si>
    <t>Y 62:24</t>
  </si>
  <si>
    <t>Y 63:1</t>
  </si>
  <si>
    <t>2nd yr</t>
  </si>
  <si>
    <t>9th of AV</t>
  </si>
  <si>
    <t>1.5 years</t>
  </si>
  <si>
    <t>196th</t>
  </si>
  <si>
    <t>840 (sevens)</t>
  </si>
  <si>
    <t>Shmittah Years [Beginning w/ Adam]</t>
  </si>
  <si>
    <t>Shmittah Counting Backwards to CE then forward</t>
  </si>
  <si>
    <t>Joshua 1:1 "it came to pass" [entered land 2 yrs later]</t>
  </si>
  <si>
    <t>Exodus Timeline</t>
  </si>
  <si>
    <t>G 11:26</t>
  </si>
  <si>
    <t>G 12:4</t>
  </si>
  <si>
    <t>G 16:16</t>
  </si>
  <si>
    <t>G 17:24</t>
  </si>
  <si>
    <t>G 21:5</t>
  </si>
  <si>
    <t>G 23:1</t>
  </si>
  <si>
    <t>G 25:20</t>
  </si>
  <si>
    <t>G 25:26</t>
  </si>
  <si>
    <t>G 28:2</t>
  </si>
  <si>
    <t>G 29:20</t>
  </si>
  <si>
    <t>G 29:27</t>
  </si>
  <si>
    <t>G 30:25</t>
  </si>
  <si>
    <t>G 33:17</t>
  </si>
  <si>
    <t>G 35:18</t>
  </si>
  <si>
    <t>G 37:2</t>
  </si>
  <si>
    <t>G 37:28</t>
  </si>
  <si>
    <t>G 35:28</t>
  </si>
  <si>
    <t>G 41:14</t>
  </si>
  <si>
    <t>G 41:50</t>
  </si>
  <si>
    <t>Jacob &amp;</t>
  </si>
  <si>
    <t>G 47:9</t>
  </si>
  <si>
    <t>G 47:28</t>
  </si>
  <si>
    <t>Y 58:1</t>
  </si>
  <si>
    <t>Yosef dies</t>
  </si>
  <si>
    <t>Y 59:20</t>
  </si>
  <si>
    <t>G 50:26</t>
  </si>
  <si>
    <t>Y 50:15</t>
  </si>
  <si>
    <t>Magron (D)</t>
  </si>
  <si>
    <t>Melol reigns</t>
  </si>
  <si>
    <t>Y 63:4</t>
  </si>
  <si>
    <t>Melol</t>
  </si>
  <si>
    <t>E 7:7</t>
  </si>
  <si>
    <t>N 33:39</t>
  </si>
  <si>
    <t>D 31:2</t>
  </si>
  <si>
    <t>Y 28:28</t>
  </si>
  <si>
    <t>Y 30:18</t>
  </si>
  <si>
    <t>Moses born Adar?</t>
  </si>
  <si>
    <t>I</t>
  </si>
  <si>
    <t>Time</t>
  </si>
  <si>
    <t>Of The</t>
  </si>
  <si>
    <t>Judges</t>
  </si>
  <si>
    <t xml:space="preserve">Time of </t>
  </si>
  <si>
    <t>The Kings</t>
  </si>
  <si>
    <t>King</t>
  </si>
  <si>
    <t xml:space="preserve">Becomes </t>
  </si>
  <si>
    <t>Becomes</t>
  </si>
  <si>
    <t>Rehoboam</t>
  </si>
  <si>
    <t>Northern Kingdom: ISRAEL</t>
  </si>
  <si>
    <t>S</t>
  </si>
  <si>
    <t>Sothern Kingdom: JUDAH</t>
  </si>
  <si>
    <t>Jeroboam</t>
  </si>
  <si>
    <t>King of</t>
  </si>
  <si>
    <t>Abijah</t>
  </si>
  <si>
    <t xml:space="preserve">King of </t>
  </si>
  <si>
    <t>Nadab</t>
  </si>
  <si>
    <t>Baasha</t>
  </si>
  <si>
    <t>Elah</t>
  </si>
  <si>
    <t>Zimri</t>
  </si>
  <si>
    <t>7 days</t>
  </si>
  <si>
    <t>Omri</t>
  </si>
  <si>
    <t>Ahab</t>
  </si>
  <si>
    <t>Ahaziah</t>
  </si>
  <si>
    <t>Joram</t>
  </si>
  <si>
    <t>Jehoram</t>
  </si>
  <si>
    <t>of Judah</t>
  </si>
  <si>
    <t>Jehu</t>
  </si>
  <si>
    <t>Jehoahaz</t>
  </si>
  <si>
    <t>Jehoash</t>
  </si>
  <si>
    <t>Jeroboam II</t>
  </si>
  <si>
    <t>Zachariah</t>
  </si>
  <si>
    <t>Shullum</t>
  </si>
  <si>
    <t>Menahem</t>
  </si>
  <si>
    <t>Pekah</t>
  </si>
  <si>
    <t>Pekiah</t>
  </si>
  <si>
    <t>757-755</t>
  </si>
  <si>
    <t>Hoshea</t>
  </si>
  <si>
    <t>731-721</t>
  </si>
  <si>
    <t>Asa</t>
  </si>
  <si>
    <t>Jehosaphat</t>
  </si>
  <si>
    <t>Athaliah</t>
  </si>
  <si>
    <t>Joash</t>
  </si>
  <si>
    <t>Amaziah</t>
  </si>
  <si>
    <t>Uzziah</t>
  </si>
  <si>
    <t>CAPTIVITY</t>
  </si>
  <si>
    <t>Assyria</t>
  </si>
  <si>
    <t>Jotham</t>
  </si>
  <si>
    <t>Ahaz</t>
  </si>
  <si>
    <t>Hezekiah</t>
  </si>
  <si>
    <t>Manasseh</t>
  </si>
  <si>
    <t>Amon</t>
  </si>
  <si>
    <t>643-641</t>
  </si>
  <si>
    <t>Josiah</t>
  </si>
  <si>
    <t>Jehoiakim</t>
  </si>
  <si>
    <t>609-598</t>
  </si>
  <si>
    <t>Jehpiachin</t>
  </si>
  <si>
    <t>598-597</t>
  </si>
  <si>
    <t>Zedekiah</t>
  </si>
  <si>
    <t>597-586</t>
  </si>
  <si>
    <t>Babylon</t>
  </si>
  <si>
    <t>(overlapping dates)</t>
  </si>
  <si>
    <t>8 Years Chushan</t>
  </si>
  <si>
    <t>40 Years Othniel</t>
  </si>
  <si>
    <t>18 Moab</t>
  </si>
  <si>
    <t>80 Rest (Ehud)</t>
  </si>
  <si>
    <t>20 Oppression</t>
  </si>
  <si>
    <t>40 Years Deborah</t>
  </si>
  <si>
    <t>7 Midianite</t>
  </si>
  <si>
    <t>40 Gideon</t>
  </si>
  <si>
    <t>23 Abimelech</t>
  </si>
  <si>
    <t>23 Tola</t>
  </si>
  <si>
    <t>22 Jair</t>
  </si>
  <si>
    <t>18 Oppression</t>
  </si>
  <si>
    <t>6 Jephthah</t>
  </si>
  <si>
    <t>7 Ibzan</t>
  </si>
  <si>
    <t>10 Elon</t>
  </si>
  <si>
    <t>8 Abdon</t>
  </si>
  <si>
    <t>40 Philistines</t>
  </si>
  <si>
    <t>20 Samson</t>
  </si>
  <si>
    <t>40 Eli</t>
  </si>
  <si>
    <t>?? Samuel</t>
  </si>
  <si>
    <t>[Regent]</t>
  </si>
  <si>
    <t>K</t>
  </si>
  <si>
    <t>N</t>
  </si>
  <si>
    <t>G</t>
  </si>
  <si>
    <t>D</t>
  </si>
  <si>
    <t>O</t>
  </si>
  <si>
    <t>M</t>
  </si>
  <si>
    <t>P</t>
  </si>
  <si>
    <t>L</t>
  </si>
  <si>
    <t>T</t>
  </si>
  <si>
    <t>* Data on Kings</t>
  </si>
  <si>
    <t>Promise Given to Abraham</t>
  </si>
  <si>
    <t>Blessing given but covenant given to Isaac</t>
  </si>
  <si>
    <t>Promised Son - Covenant to Isaac</t>
  </si>
  <si>
    <t>Covenant  to Jacob</t>
  </si>
  <si>
    <t>24 Generations from Adam to Jacob</t>
  </si>
  <si>
    <t>Jubilee Years From Adam</t>
  </si>
  <si>
    <t>Jubilee Year (reckoning of Time)</t>
  </si>
  <si>
    <t>- BCE to CE</t>
  </si>
  <si>
    <t>Start date :    -3836</t>
  </si>
  <si>
    <t>Start date :        1</t>
  </si>
  <si>
    <t>2045/5881</t>
  </si>
  <si>
    <t>Conquered</t>
  </si>
  <si>
    <t>by Israel</t>
  </si>
  <si>
    <t>931-910</t>
  </si>
  <si>
    <t>910-909</t>
  </si>
  <si>
    <t>909-886</t>
  </si>
  <si>
    <t>886-885</t>
  </si>
  <si>
    <t>885-874</t>
  </si>
  <si>
    <t>874-853</t>
  </si>
  <si>
    <t>853-852</t>
  </si>
  <si>
    <t>852-841</t>
  </si>
  <si>
    <t>841-814</t>
  </si>
  <si>
    <t>814-798</t>
  </si>
  <si>
    <t>798-782</t>
  </si>
  <si>
    <t>793-753</t>
  </si>
  <si>
    <t>753-752</t>
  </si>
  <si>
    <t>752-742</t>
  </si>
  <si>
    <t>752-732</t>
  </si>
  <si>
    <t>&lt;1</t>
  </si>
  <si>
    <t>931-913</t>
  </si>
  <si>
    <t>913-911</t>
  </si>
  <si>
    <t>911-870</t>
  </si>
  <si>
    <t>872-848</t>
  </si>
  <si>
    <t>848-841</t>
  </si>
  <si>
    <t>841-835</t>
  </si>
  <si>
    <t>835-796</t>
  </si>
  <si>
    <t>796-767</t>
  </si>
  <si>
    <t>792-740</t>
  </si>
  <si>
    <t>345 Years</t>
  </si>
  <si>
    <t>641-609</t>
  </si>
  <si>
    <t>697-643</t>
  </si>
  <si>
    <t>716-687</t>
  </si>
  <si>
    <t>732-716</t>
  </si>
  <si>
    <t>740-732</t>
  </si>
  <si>
    <t>compiled from Thiele</t>
  </si>
  <si>
    <t>Numbers of the</t>
  </si>
  <si>
    <t>"The Mysterious</t>
  </si>
  <si>
    <t>Hebrew Kings"</t>
  </si>
  <si>
    <t>210 Years</t>
  </si>
  <si>
    <t>BC</t>
  </si>
  <si>
    <t>1342 BC</t>
  </si>
  <si>
    <t>Dates of Kings</t>
  </si>
  <si>
    <t>overlap.</t>
  </si>
  <si>
    <t>There are</t>
  </si>
  <si>
    <t>single and</t>
  </si>
  <si>
    <t>co-regent</t>
  </si>
  <si>
    <t>reigns</t>
  </si>
  <si>
    <t>Before Common Era</t>
  </si>
  <si>
    <t>Common Era</t>
  </si>
  <si>
    <t>(possibly 6 months from Fall Feasts to Pesach)</t>
  </si>
  <si>
    <t>Ex 7:7  Spoke to Pharaoh (possibly during fall feasts)</t>
  </si>
  <si>
    <t>Plagues (possibly 6 months from fall to spring)</t>
  </si>
  <si>
    <t>Melech-Tzaddik</t>
  </si>
  <si>
    <t>Jubilee Years From Adam (Multiplier of 50)</t>
  </si>
  <si>
    <t>-14 BC</t>
  </si>
  <si>
    <t>36 CE</t>
  </si>
  <si>
    <t>701 BC</t>
  </si>
  <si>
    <t>Sennacharib King of Assyria attacks Judah 2 Kings 19:29</t>
  </si>
  <si>
    <t>700 BC</t>
  </si>
  <si>
    <t>Yovel year  2 Kings 19:29</t>
  </si>
  <si>
    <t>456 BC</t>
  </si>
  <si>
    <t>Nehemiah read the Torah (Deu 31:10-13)  Nehemiah 8:18</t>
  </si>
  <si>
    <t>162 BC</t>
  </si>
  <si>
    <t xml:space="preserve">1 Maccabees 16:14 &amp; Josephus Antiquities </t>
  </si>
  <si>
    <t>134 BC</t>
  </si>
  <si>
    <t>1 Maccabees &amp; Josephus Antiquities</t>
  </si>
  <si>
    <t>43 BC</t>
  </si>
  <si>
    <t>Julius Caesar &amp; Josephus Antiquities</t>
  </si>
  <si>
    <t>36 BC</t>
  </si>
  <si>
    <t>Josephus Antiquities 14.16.2</t>
  </si>
  <si>
    <t>22 BC</t>
  </si>
  <si>
    <t>Josephus Antiquities 15.9.1</t>
  </si>
  <si>
    <t>42 CE</t>
  </si>
  <si>
    <t>Josephus Antiquities 18</t>
  </si>
  <si>
    <t>56 CE</t>
  </si>
  <si>
    <t xml:space="preserve">Recorded debt in year 2 reign of Nero Caesar </t>
  </si>
  <si>
    <t>70 CE</t>
  </si>
  <si>
    <t>Sabbath Year</t>
  </si>
  <si>
    <t>133 CE</t>
  </si>
  <si>
    <t>Rental contracts beginning of Bar Kochba revolt</t>
  </si>
  <si>
    <t>140 CE</t>
  </si>
  <si>
    <t>Rental contracts near end of Bar Kochba revolt</t>
  </si>
  <si>
    <t>439 CE</t>
  </si>
  <si>
    <r>
      <t>*Added. Zoar Tombstone inscription (5</t>
    </r>
    <r>
      <rPr>
        <vertAlign val="superscript"/>
        <sz val="14"/>
        <color theme="1"/>
        <rFont val="Times New Roman"/>
        <family val="1"/>
      </rPr>
      <t>th</t>
    </r>
    <r>
      <rPr>
        <sz val="14"/>
        <color theme="1"/>
        <rFont val="Times New Roman"/>
        <family val="1"/>
      </rPr>
      <t xml:space="preserve"> yr of Shmittah)</t>
    </r>
  </si>
  <si>
    <t>515 CE</t>
  </si>
  <si>
    <r>
      <t>*Added. Zoar Tombstone inscription (4</t>
    </r>
    <r>
      <rPr>
        <vertAlign val="superscript"/>
        <sz val="14"/>
        <color theme="1"/>
        <rFont val="Times New Roman"/>
        <family val="1"/>
      </rPr>
      <t>th</t>
    </r>
    <r>
      <rPr>
        <sz val="14"/>
        <color theme="1"/>
        <rFont val="Times New Roman"/>
        <family val="1"/>
      </rPr>
      <t xml:space="preserve"> yr of Shmittah)</t>
    </r>
  </si>
  <si>
    <t>Known Historical Recorded Shmittah Years</t>
  </si>
  <si>
    <t>Year</t>
  </si>
  <si>
    <t>1st Shmittah Cycle</t>
  </si>
  <si>
    <t>2nd Shmittah Cycle</t>
  </si>
  <si>
    <t>3rd Shmittah Cycle</t>
  </si>
  <si>
    <t>4th Shmittah Cycle</t>
  </si>
  <si>
    <t>5th Shmittah Cycle</t>
  </si>
  <si>
    <t>6th  Shmittah Cycle</t>
  </si>
  <si>
    <t>7th  Shmittah Cycle</t>
  </si>
  <si>
    <t>119th Jubilee</t>
  </si>
  <si>
    <t>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</si>
</sst>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/>
      <sz val="11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u/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color rgb="FF333333"/>
      <name val="Verdana"/>
      <family val="2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u/>
      <sz val="14"/>
      <color theme="1"/>
      <name val="Times New Roman"/>
      <family val="1"/>
    </font>
    <font>
      <u/>
      <sz val="24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6" fillId="3" borderId="10" xfId="0" applyFont="1" applyFill="1" applyBorder="1" applyAlignment="1">
      <alignment horizontal="center"/>
    </xf>
    <xf numFmtId="0" fontId="0" fillId="0" borderId="11" xfId="0" applyBorder="1"/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/>
    <xf numFmtId="0" fontId="0" fillId="0" borderId="13" xfId="0" applyBorder="1"/>
    <xf numFmtId="0" fontId="0" fillId="0" borderId="0" xfId="0" applyBorder="1"/>
    <xf numFmtId="0" fontId="0" fillId="0" borderId="13" xfId="0" applyFill="1" applyBorder="1"/>
    <xf numFmtId="0" fontId="0" fillId="0" borderId="14" xfId="0" applyFill="1" applyBorder="1" applyAlignment="1">
      <alignment horizontal="center"/>
    </xf>
    <xf numFmtId="0" fontId="0" fillId="0" borderId="2" xfId="0" applyBorder="1"/>
    <xf numFmtId="0" fontId="0" fillId="0" borderId="17" xfId="0" applyBorder="1"/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9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0" fillId="3" borderId="0" xfId="0" applyFill="1"/>
    <xf numFmtId="0" fontId="8" fillId="3" borderId="0" xfId="0" applyFont="1" applyFill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4" borderId="11" xfId="0" applyFill="1" applyBorder="1"/>
    <xf numFmtId="0" fontId="0" fillId="4" borderId="16" xfId="0" applyFill="1" applyBorder="1"/>
    <xf numFmtId="0" fontId="0" fillId="4" borderId="13" xfId="0" applyFill="1" applyBorder="1"/>
    <xf numFmtId="0" fontId="0" fillId="4" borderId="0" xfId="0" applyFill="1"/>
    <xf numFmtId="0" fontId="0" fillId="4" borderId="14" xfId="0" applyFill="1" applyBorder="1"/>
    <xf numFmtId="0" fontId="0" fillId="4" borderId="2" xfId="0" applyFill="1" applyBorder="1"/>
    <xf numFmtId="0" fontId="0" fillId="4" borderId="17" xfId="0" applyFill="1" applyBorder="1"/>
    <xf numFmtId="0" fontId="0" fillId="4" borderId="15" xfId="0" applyFill="1" applyBorder="1"/>
    <xf numFmtId="0" fontId="0" fillId="4" borderId="12" xfId="0" applyFill="1" applyBorder="1"/>
    <xf numFmtId="0" fontId="2" fillId="4" borderId="15" xfId="0" applyFont="1" applyFill="1" applyBorder="1"/>
    <xf numFmtId="0" fontId="0" fillId="5" borderId="0" xfId="0" applyFill="1"/>
    <xf numFmtId="0" fontId="0" fillId="5" borderId="14" xfId="0" applyFill="1" applyBorder="1"/>
    <xf numFmtId="0" fontId="0" fillId="5" borderId="2" xfId="0" applyFill="1" applyBorder="1"/>
    <xf numFmtId="0" fontId="0" fillId="5" borderId="17" xfId="0" applyFill="1" applyBorder="1"/>
    <xf numFmtId="0" fontId="0" fillId="5" borderId="15" xfId="0" applyFill="1" applyBorder="1"/>
    <xf numFmtId="0" fontId="0" fillId="5" borderId="11" xfId="0" applyFill="1" applyBorder="1"/>
    <xf numFmtId="0" fontId="0" fillId="5" borderId="16" xfId="0" applyFill="1" applyBorder="1"/>
    <xf numFmtId="0" fontId="0" fillId="5" borderId="12" xfId="0" applyFill="1" applyBorder="1"/>
    <xf numFmtId="0" fontId="2" fillId="4" borderId="0" xfId="0" applyFont="1" applyFill="1"/>
    <xf numFmtId="0" fontId="2" fillId="5" borderId="0" xfId="0" applyFont="1" applyFill="1" applyAlignment="1">
      <alignment horizontal="left"/>
    </xf>
    <xf numFmtId="0" fontId="0" fillId="5" borderId="13" xfId="0" applyFill="1" applyBorder="1"/>
    <xf numFmtId="0" fontId="2" fillId="5" borderId="0" xfId="0" applyFont="1" applyFill="1"/>
    <xf numFmtId="0" fontId="0" fillId="0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29" fillId="6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center"/>
    </xf>
    <xf numFmtId="0" fontId="0" fillId="4" borderId="1" xfId="0" applyFill="1" applyBorder="1"/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30" fillId="0" borderId="0" xfId="0" applyFont="1" applyFill="1" applyBorder="1" applyAlignment="1">
      <alignment horizontal="left"/>
    </xf>
    <xf numFmtId="0" fontId="30" fillId="0" borderId="0" xfId="0" quotePrefix="1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0" xfId="0" applyFont="1" applyFill="1" applyBorder="1"/>
    <xf numFmtId="0" fontId="9" fillId="4" borderId="1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4" borderId="22" xfId="0" applyFill="1" applyBorder="1"/>
    <xf numFmtId="0" fontId="24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0" fillId="8" borderId="14" xfId="0" applyFill="1" applyBorder="1"/>
    <xf numFmtId="0" fontId="1" fillId="8" borderId="0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8" fillId="8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4" fillId="4" borderId="21" xfId="0" applyFont="1" applyFill="1" applyBorder="1" applyAlignment="1">
      <alignment horizontal="left"/>
    </xf>
    <xf numFmtId="0" fontId="24" fillId="8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left"/>
    </xf>
    <xf numFmtId="0" fontId="26" fillId="8" borderId="13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28" fillId="8" borderId="13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23" fillId="8" borderId="17" xfId="0" applyFont="1" applyFill="1" applyBorder="1" applyAlignment="1">
      <alignment horizontal="center"/>
    </xf>
    <xf numFmtId="0" fontId="0" fillId="0" borderId="15" xfId="0" applyBorder="1"/>
    <xf numFmtId="0" fontId="31" fillId="0" borderId="13" xfId="0" applyFont="1" applyBorder="1" applyAlignment="1">
      <alignment horizontal="center"/>
    </xf>
    <xf numFmtId="0" fontId="34" fillId="6" borderId="18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14" fontId="0" fillId="0" borderId="0" xfId="0" applyNumberFormat="1"/>
    <xf numFmtId="14" fontId="35" fillId="0" borderId="0" xfId="0" applyNumberFormat="1" applyFont="1"/>
    <xf numFmtId="0" fontId="8" fillId="4" borderId="0" xfId="0" applyFont="1" applyFill="1" applyBorder="1"/>
    <xf numFmtId="0" fontId="0" fillId="4" borderId="0" xfId="0" applyFont="1" applyFill="1" applyBorder="1"/>
    <xf numFmtId="0" fontId="2" fillId="5" borderId="10" xfId="0" applyFont="1" applyFill="1" applyBorder="1"/>
    <xf numFmtId="49" fontId="0" fillId="0" borderId="14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vertical="center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3" borderId="20" xfId="0" applyFont="1" applyFill="1" applyBorder="1" applyAlignment="1">
      <alignment horizontal="center"/>
    </xf>
    <xf numFmtId="0" fontId="41" fillId="9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5" sqref="A5"/>
    </sheetView>
  </sheetViews>
  <sheetFormatPr defaultRowHeight="15" x14ac:dyDescent="0.25"/>
  <cols>
    <col min="1" max="1" width="18.42578125" customWidth="1"/>
    <col min="2" max="2" width="18.140625" customWidth="1"/>
    <col min="3" max="3" width="13.28515625" customWidth="1"/>
    <col min="4" max="4" width="16.140625" customWidth="1"/>
    <col min="5" max="5" width="18.140625" customWidth="1"/>
    <col min="6" max="6" width="39.42578125" customWidth="1"/>
  </cols>
  <sheetData>
    <row r="1" spans="1:6" x14ac:dyDescent="0.25">
      <c r="C1" s="90" t="s">
        <v>438</v>
      </c>
    </row>
    <row r="3" spans="1:6" x14ac:dyDescent="0.25">
      <c r="A3" s="2" t="s">
        <v>496</v>
      </c>
      <c r="C3" s="2" t="s">
        <v>3</v>
      </c>
      <c r="D3" s="2"/>
      <c r="E3" s="2" t="s">
        <v>4</v>
      </c>
      <c r="F3" s="2" t="s">
        <v>25</v>
      </c>
    </row>
    <row r="4" spans="1:6" x14ac:dyDescent="0.25">
      <c r="A4" s="114">
        <v>1</v>
      </c>
      <c r="B4" t="s">
        <v>0</v>
      </c>
      <c r="C4" s="1" t="s">
        <v>24</v>
      </c>
      <c r="D4" s="1">
        <v>930</v>
      </c>
      <c r="E4" s="1">
        <v>930</v>
      </c>
      <c r="F4" t="s">
        <v>36</v>
      </c>
    </row>
    <row r="5" spans="1:6" x14ac:dyDescent="0.25">
      <c r="A5" s="114">
        <v>2</v>
      </c>
      <c r="B5" t="s">
        <v>1</v>
      </c>
      <c r="C5" s="1">
        <v>130</v>
      </c>
      <c r="D5" s="1">
        <v>912</v>
      </c>
      <c r="E5" s="1">
        <v>1042</v>
      </c>
      <c r="F5" t="s">
        <v>40</v>
      </c>
    </row>
    <row r="6" spans="1:6" x14ac:dyDescent="0.25">
      <c r="A6" s="114">
        <v>3</v>
      </c>
      <c r="B6" t="s">
        <v>2</v>
      </c>
      <c r="C6" s="1">
        <v>235</v>
      </c>
      <c r="D6" s="1">
        <v>905</v>
      </c>
      <c r="E6" s="1">
        <v>1140</v>
      </c>
      <c r="F6" t="s">
        <v>36</v>
      </c>
    </row>
    <row r="7" spans="1:6" x14ac:dyDescent="0.25">
      <c r="A7" s="114">
        <v>4</v>
      </c>
      <c r="B7" t="s">
        <v>5</v>
      </c>
      <c r="C7" s="1">
        <v>325</v>
      </c>
      <c r="D7" s="1">
        <v>910</v>
      </c>
      <c r="E7" s="1">
        <v>1235</v>
      </c>
      <c r="F7" t="s">
        <v>36</v>
      </c>
    </row>
    <row r="8" spans="1:6" x14ac:dyDescent="0.25">
      <c r="A8" s="114">
        <v>5</v>
      </c>
      <c r="B8" t="s">
        <v>6</v>
      </c>
      <c r="C8" s="1">
        <v>395</v>
      </c>
      <c r="D8" s="1">
        <v>895</v>
      </c>
      <c r="E8" s="1">
        <v>1290</v>
      </c>
      <c r="F8" t="s">
        <v>40</v>
      </c>
    </row>
    <row r="9" spans="1:6" x14ac:dyDescent="0.25">
      <c r="A9" s="114">
        <v>6</v>
      </c>
      <c r="B9" t="s">
        <v>7</v>
      </c>
      <c r="C9" s="1">
        <v>460</v>
      </c>
      <c r="D9" s="1">
        <v>962</v>
      </c>
      <c r="E9" s="1">
        <v>1422</v>
      </c>
      <c r="F9" t="s">
        <v>36</v>
      </c>
    </row>
    <row r="10" spans="1:6" x14ac:dyDescent="0.25">
      <c r="A10" s="114"/>
      <c r="B10" t="s">
        <v>8</v>
      </c>
      <c r="C10" s="1">
        <v>622</v>
      </c>
      <c r="D10" s="1">
        <v>365</v>
      </c>
      <c r="E10" s="1">
        <v>987</v>
      </c>
      <c r="F10" t="s">
        <v>36</v>
      </c>
    </row>
    <row r="11" spans="1:6" x14ac:dyDescent="0.25">
      <c r="A11" s="114">
        <v>7</v>
      </c>
      <c r="B11" t="s">
        <v>9</v>
      </c>
      <c r="C11" s="1">
        <v>687</v>
      </c>
      <c r="D11" s="1">
        <v>969</v>
      </c>
      <c r="E11" s="1">
        <v>1656</v>
      </c>
      <c r="F11" t="s">
        <v>36</v>
      </c>
    </row>
    <row r="12" spans="1:6" x14ac:dyDescent="0.25">
      <c r="A12" s="114"/>
      <c r="B12" t="s">
        <v>10</v>
      </c>
      <c r="C12" s="1">
        <v>874</v>
      </c>
      <c r="D12" s="1">
        <v>777</v>
      </c>
      <c r="E12" s="1">
        <v>1651</v>
      </c>
      <c r="F12" t="s">
        <v>36</v>
      </c>
    </row>
    <row r="13" spans="1:6" x14ac:dyDescent="0.25">
      <c r="A13" s="114">
        <v>8</v>
      </c>
      <c r="B13" t="s">
        <v>11</v>
      </c>
      <c r="C13" s="1">
        <v>1056</v>
      </c>
      <c r="D13" s="1" t="s">
        <v>275</v>
      </c>
      <c r="E13" s="1">
        <v>2006</v>
      </c>
      <c r="F13" t="s">
        <v>284</v>
      </c>
    </row>
    <row r="14" spans="1:6" x14ac:dyDescent="0.25">
      <c r="A14" s="114">
        <v>9</v>
      </c>
      <c r="B14" t="s">
        <v>12</v>
      </c>
      <c r="C14" s="1">
        <v>1558</v>
      </c>
      <c r="D14" s="1" t="s">
        <v>276</v>
      </c>
      <c r="E14" s="1">
        <v>2158</v>
      </c>
      <c r="F14" t="s">
        <v>285</v>
      </c>
    </row>
    <row r="15" spans="1:6" x14ac:dyDescent="0.25">
      <c r="A15" s="114"/>
      <c r="B15" t="s">
        <v>13</v>
      </c>
      <c r="C15" s="1">
        <v>1658</v>
      </c>
      <c r="D15" s="1" t="s">
        <v>27</v>
      </c>
      <c r="E15" s="1">
        <v>2096</v>
      </c>
    </row>
    <row r="16" spans="1:6" x14ac:dyDescent="0.25">
      <c r="A16" s="114"/>
      <c r="B16" t="s">
        <v>14</v>
      </c>
      <c r="C16" s="1">
        <v>1693</v>
      </c>
      <c r="D16" s="1" t="s">
        <v>28</v>
      </c>
      <c r="E16" s="1">
        <v>2126</v>
      </c>
      <c r="F16" t="s">
        <v>36</v>
      </c>
    </row>
    <row r="17" spans="1:6" x14ac:dyDescent="0.25">
      <c r="A17" s="114">
        <v>10</v>
      </c>
      <c r="B17" t="s">
        <v>15</v>
      </c>
      <c r="C17" s="1">
        <v>1723</v>
      </c>
      <c r="D17" s="1" t="s">
        <v>29</v>
      </c>
      <c r="E17" s="1">
        <v>2187</v>
      </c>
      <c r="F17" t="s">
        <v>36</v>
      </c>
    </row>
    <row r="18" spans="1:6" x14ac:dyDescent="0.25">
      <c r="A18" s="114"/>
      <c r="B18" t="s">
        <v>16</v>
      </c>
      <c r="C18" s="1">
        <v>1757</v>
      </c>
      <c r="D18" s="1" t="s">
        <v>30</v>
      </c>
      <c r="E18" s="1">
        <v>1996</v>
      </c>
      <c r="F18" t="s">
        <v>36</v>
      </c>
    </row>
    <row r="19" spans="1:6" x14ac:dyDescent="0.25">
      <c r="A19" s="114"/>
      <c r="B19" t="s">
        <v>17</v>
      </c>
      <c r="C19" s="1">
        <v>1787</v>
      </c>
      <c r="D19" s="1" t="s">
        <v>31</v>
      </c>
      <c r="E19" s="1">
        <v>2026</v>
      </c>
      <c r="F19" t="s">
        <v>36</v>
      </c>
    </row>
    <row r="20" spans="1:6" x14ac:dyDescent="0.25">
      <c r="A20" s="114"/>
      <c r="B20" t="s">
        <v>18</v>
      </c>
      <c r="C20" s="1">
        <v>1819</v>
      </c>
      <c r="D20" s="1" t="s">
        <v>32</v>
      </c>
      <c r="E20" s="1">
        <v>2049</v>
      </c>
      <c r="F20" t="s">
        <v>36</v>
      </c>
    </row>
    <row r="21" spans="1:6" x14ac:dyDescent="0.25">
      <c r="A21" s="114"/>
      <c r="B21" t="s">
        <v>19</v>
      </c>
      <c r="C21" s="1">
        <v>1849</v>
      </c>
      <c r="D21" s="1" t="s">
        <v>33</v>
      </c>
      <c r="E21" s="1">
        <v>1997</v>
      </c>
      <c r="F21" t="s">
        <v>36</v>
      </c>
    </row>
    <row r="22" spans="1:6" x14ac:dyDescent="0.25">
      <c r="A22" s="114"/>
      <c r="B22" t="s">
        <v>20</v>
      </c>
      <c r="C22" s="1">
        <v>1878</v>
      </c>
      <c r="D22" s="1" t="s">
        <v>34</v>
      </c>
      <c r="E22" s="1">
        <v>2083</v>
      </c>
      <c r="F22" t="s">
        <v>36</v>
      </c>
    </row>
    <row r="23" spans="1:6" x14ac:dyDescent="0.25">
      <c r="A23" s="114"/>
      <c r="B23" t="s">
        <v>21</v>
      </c>
      <c r="C23" s="1">
        <v>1948</v>
      </c>
      <c r="D23" s="1" t="s">
        <v>38</v>
      </c>
      <c r="E23" s="1">
        <v>2123</v>
      </c>
      <c r="F23" t="s">
        <v>434</v>
      </c>
    </row>
    <row r="24" spans="1:6" x14ac:dyDescent="0.25">
      <c r="A24" s="114"/>
      <c r="B24" t="s">
        <v>26</v>
      </c>
      <c r="C24" s="1">
        <v>1958</v>
      </c>
      <c r="D24" s="1" t="s">
        <v>39</v>
      </c>
      <c r="E24" s="1">
        <f>1958+127</f>
        <v>2085</v>
      </c>
      <c r="F24" t="s">
        <v>36</v>
      </c>
    </row>
    <row r="25" spans="1:6" x14ac:dyDescent="0.25">
      <c r="A25" s="114"/>
      <c r="B25" t="s">
        <v>35</v>
      </c>
      <c r="C25" s="1">
        <f>1948+86</f>
        <v>2034</v>
      </c>
      <c r="D25" s="1">
        <v>137</v>
      </c>
      <c r="E25" s="1">
        <f>2034+137</f>
        <v>2171</v>
      </c>
      <c r="F25" t="s">
        <v>435</v>
      </c>
    </row>
    <row r="26" spans="1:6" x14ac:dyDescent="0.25">
      <c r="A26" s="114">
        <v>11</v>
      </c>
      <c r="B26" t="s">
        <v>22</v>
      </c>
      <c r="C26" s="1">
        <v>2048</v>
      </c>
      <c r="D26" s="1" t="s">
        <v>37</v>
      </c>
      <c r="E26" s="1">
        <v>2228</v>
      </c>
      <c r="F26" t="s">
        <v>436</v>
      </c>
    </row>
    <row r="27" spans="1:6" x14ac:dyDescent="0.25">
      <c r="A27" s="114">
        <v>12</v>
      </c>
      <c r="B27" t="s">
        <v>23</v>
      </c>
      <c r="C27" s="1">
        <v>2108</v>
      </c>
      <c r="D27" s="1">
        <v>147</v>
      </c>
      <c r="E27" s="139">
        <v>2255</v>
      </c>
      <c r="F27" t="s">
        <v>437</v>
      </c>
    </row>
    <row r="28" spans="1:6" x14ac:dyDescent="0.25">
      <c r="A28" s="89"/>
      <c r="C28" s="1"/>
      <c r="D28" s="1"/>
      <c r="E28" s="1"/>
      <c r="F28" s="1" t="s">
        <v>36</v>
      </c>
    </row>
    <row r="29" spans="1:6" x14ac:dyDescent="0.25">
      <c r="C29" s="1"/>
      <c r="D29" s="1"/>
      <c r="E29" s="1"/>
      <c r="F29" t="s">
        <v>36</v>
      </c>
    </row>
    <row r="30" spans="1:6" x14ac:dyDescent="0.25">
      <c r="C30" s="1"/>
      <c r="D30" s="1"/>
      <c r="E30" s="1"/>
      <c r="F30" t="s">
        <v>36</v>
      </c>
    </row>
    <row r="31" spans="1:6" x14ac:dyDescent="0.25">
      <c r="C31" s="1"/>
      <c r="D31" s="1"/>
      <c r="E31" s="1"/>
    </row>
    <row r="32" spans="1:6" x14ac:dyDescent="0.25">
      <c r="D32" t="s">
        <v>36</v>
      </c>
    </row>
    <row r="33" spans="4:4" x14ac:dyDescent="0.25">
      <c r="D33" t="s">
        <v>36</v>
      </c>
    </row>
  </sheetData>
  <printOptions gridLines="1"/>
  <pageMargins left="0.25" right="0.25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2" sqref="D12"/>
    </sheetView>
  </sheetViews>
  <sheetFormatPr defaultRowHeight="15" x14ac:dyDescent="0.25"/>
  <cols>
    <col min="1" max="1" width="9.140625" style="1"/>
    <col min="2" max="8" width="13.140625" customWidth="1"/>
  </cols>
  <sheetData>
    <row r="1" spans="1:8" ht="52.5" customHeight="1" x14ac:dyDescent="0.3">
      <c r="A1" s="229" t="s">
        <v>531</v>
      </c>
      <c r="B1" s="230" t="s">
        <v>532</v>
      </c>
      <c r="C1" s="230" t="s">
        <v>533</v>
      </c>
      <c r="D1" s="230" t="s">
        <v>534</v>
      </c>
      <c r="E1" s="230" t="s">
        <v>535</v>
      </c>
      <c r="F1" s="230" t="s">
        <v>536</v>
      </c>
      <c r="G1" s="230" t="s">
        <v>537</v>
      </c>
      <c r="H1" s="231" t="s">
        <v>538</v>
      </c>
    </row>
    <row r="2" spans="1:8" ht="20.25" customHeight="1" x14ac:dyDescent="0.3">
      <c r="A2" s="232">
        <v>1</v>
      </c>
      <c r="B2" s="235">
        <v>1996</v>
      </c>
      <c r="C2" s="235">
        <v>2003</v>
      </c>
      <c r="D2" s="235">
        <v>2010</v>
      </c>
      <c r="E2" s="235">
        <v>2017</v>
      </c>
      <c r="F2" s="235">
        <v>2024</v>
      </c>
      <c r="G2" s="235">
        <v>2031</v>
      </c>
      <c r="H2" s="235">
        <v>2038</v>
      </c>
    </row>
    <row r="3" spans="1:8" ht="20.25" customHeight="1" x14ac:dyDescent="0.3">
      <c r="A3" s="233">
        <v>2</v>
      </c>
      <c r="B3" s="236">
        <v>1997</v>
      </c>
      <c r="C3" s="236">
        <v>2004</v>
      </c>
      <c r="D3" s="236">
        <v>2011</v>
      </c>
      <c r="E3" s="236">
        <v>2018</v>
      </c>
      <c r="F3" s="236">
        <v>2025</v>
      </c>
      <c r="G3" s="236">
        <v>2032</v>
      </c>
      <c r="H3" s="236">
        <v>2039</v>
      </c>
    </row>
    <row r="4" spans="1:8" ht="20.25" customHeight="1" x14ac:dyDescent="0.3">
      <c r="A4" s="233">
        <v>3</v>
      </c>
      <c r="B4" s="236">
        <v>1998</v>
      </c>
      <c r="C4" s="236">
        <v>2005</v>
      </c>
      <c r="D4" s="236">
        <v>2012</v>
      </c>
      <c r="E4" s="236">
        <v>2019</v>
      </c>
      <c r="F4" s="236">
        <v>2026</v>
      </c>
      <c r="G4" s="236">
        <v>2033</v>
      </c>
      <c r="H4" s="236">
        <v>2040</v>
      </c>
    </row>
    <row r="5" spans="1:8" ht="20.25" customHeight="1" x14ac:dyDescent="0.3">
      <c r="A5" s="233">
        <v>4</v>
      </c>
      <c r="B5" s="236">
        <v>1999</v>
      </c>
      <c r="C5" s="236">
        <v>2006</v>
      </c>
      <c r="D5" s="236">
        <v>2013</v>
      </c>
      <c r="E5" s="236">
        <v>2020</v>
      </c>
      <c r="F5" s="236">
        <v>2027</v>
      </c>
      <c r="G5" s="236">
        <v>2034</v>
      </c>
      <c r="H5" s="236">
        <v>2041</v>
      </c>
    </row>
    <row r="6" spans="1:8" ht="20.25" customHeight="1" x14ac:dyDescent="0.3">
      <c r="A6" s="233">
        <v>5</v>
      </c>
      <c r="B6" s="236">
        <v>2000</v>
      </c>
      <c r="C6" s="236">
        <v>2007</v>
      </c>
      <c r="D6" s="238">
        <v>2014</v>
      </c>
      <c r="E6" s="236">
        <v>2021</v>
      </c>
      <c r="F6" s="236">
        <v>2028</v>
      </c>
      <c r="G6" s="236">
        <v>2035</v>
      </c>
      <c r="H6" s="236">
        <v>2042</v>
      </c>
    </row>
    <row r="7" spans="1:8" ht="20.25" customHeight="1" x14ac:dyDescent="0.3">
      <c r="A7" s="233">
        <v>6</v>
      </c>
      <c r="B7" s="236">
        <v>2001</v>
      </c>
      <c r="C7" s="236">
        <v>2008</v>
      </c>
      <c r="D7" s="236">
        <v>2015</v>
      </c>
      <c r="E7" s="236">
        <v>2022</v>
      </c>
      <c r="F7" s="236">
        <v>2029</v>
      </c>
      <c r="G7" s="236">
        <v>2036</v>
      </c>
      <c r="H7" s="236">
        <v>2043</v>
      </c>
    </row>
    <row r="8" spans="1:8" ht="20.25" customHeight="1" x14ac:dyDescent="0.3">
      <c r="A8" s="234">
        <v>7</v>
      </c>
      <c r="B8" s="237">
        <v>2002</v>
      </c>
      <c r="C8" s="237">
        <v>2009</v>
      </c>
      <c r="D8" s="237">
        <v>2016</v>
      </c>
      <c r="E8" s="237">
        <v>2023</v>
      </c>
      <c r="F8" s="237">
        <v>2030</v>
      </c>
      <c r="G8" s="237">
        <v>2037</v>
      </c>
      <c r="H8" s="237">
        <v>2044</v>
      </c>
    </row>
    <row r="10" spans="1:8" x14ac:dyDescent="0.25">
      <c r="D10" t="s">
        <v>539</v>
      </c>
    </row>
    <row r="11" spans="1:8" x14ac:dyDescent="0.25">
      <c r="D11" t="s">
        <v>540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tabSelected="1" workbookViewId="0">
      <selection activeCell="E34" sqref="E34"/>
    </sheetView>
  </sheetViews>
  <sheetFormatPr defaultRowHeight="15" x14ac:dyDescent="0.25"/>
  <cols>
    <col min="1" max="1" width="10.28515625" customWidth="1"/>
    <col min="2" max="2" width="10.42578125" customWidth="1"/>
    <col min="18" max="18" width="12.7109375" customWidth="1"/>
  </cols>
  <sheetData>
    <row r="1" spans="1:23" s="2" customFormat="1" x14ac:dyDescent="0.25">
      <c r="A1" s="2" t="s">
        <v>58</v>
      </c>
      <c r="B1" s="2">
        <v>1948</v>
      </c>
      <c r="C1" s="2">
        <v>2023</v>
      </c>
      <c r="D1" s="2">
        <v>2028</v>
      </c>
      <c r="E1" s="2">
        <v>2034</v>
      </c>
      <c r="F1" s="2">
        <v>2047</v>
      </c>
      <c r="G1" s="2">
        <v>2048</v>
      </c>
      <c r="H1" s="2">
        <v>2058</v>
      </c>
      <c r="I1" s="2">
        <v>2083</v>
      </c>
      <c r="J1" s="2">
        <v>2085</v>
      </c>
      <c r="K1" s="2">
        <v>2088</v>
      </c>
      <c r="L1" s="2">
        <v>2108</v>
      </c>
      <c r="M1" s="2">
        <v>2123</v>
      </c>
    </row>
    <row r="2" spans="1:23" x14ac:dyDescent="0.25">
      <c r="A2" s="9" t="s">
        <v>59</v>
      </c>
      <c r="B2" s="10"/>
      <c r="C2" s="10" t="s">
        <v>36</v>
      </c>
      <c r="D2" s="10">
        <v>430</v>
      </c>
      <c r="E2" s="10">
        <v>424</v>
      </c>
      <c r="F2" s="10">
        <v>411</v>
      </c>
      <c r="G2" s="10">
        <v>410</v>
      </c>
      <c r="H2" s="10">
        <v>400</v>
      </c>
      <c r="I2" s="10">
        <v>375</v>
      </c>
      <c r="J2" s="10">
        <v>373</v>
      </c>
      <c r="K2" s="10">
        <v>370</v>
      </c>
      <c r="L2" s="10">
        <v>350</v>
      </c>
      <c r="M2" s="10">
        <v>335</v>
      </c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2"/>
      <c r="B3" s="14" t="s">
        <v>21</v>
      </c>
      <c r="C3" s="15">
        <v>75</v>
      </c>
      <c r="D3" s="15">
        <v>80</v>
      </c>
      <c r="E3" s="15">
        <v>86</v>
      </c>
      <c r="F3" s="15">
        <v>99</v>
      </c>
      <c r="G3" s="15">
        <v>100</v>
      </c>
      <c r="H3" s="15">
        <v>110</v>
      </c>
      <c r="I3" s="15">
        <v>135</v>
      </c>
      <c r="J3" s="15">
        <v>137</v>
      </c>
      <c r="K3" s="15">
        <v>140</v>
      </c>
      <c r="L3" s="15">
        <v>160</v>
      </c>
      <c r="M3" s="15">
        <v>175</v>
      </c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2"/>
      <c r="B4" s="5" t="s">
        <v>41</v>
      </c>
      <c r="C4" s="7" t="s">
        <v>304</v>
      </c>
      <c r="D4" s="7" t="s">
        <v>209</v>
      </c>
      <c r="E4" s="16" t="s">
        <v>35</v>
      </c>
      <c r="F4" s="17">
        <v>13</v>
      </c>
      <c r="G4" s="17">
        <v>14</v>
      </c>
      <c r="H4" s="17">
        <v>24</v>
      </c>
      <c r="I4" s="17">
        <v>49</v>
      </c>
      <c r="J4" s="17">
        <v>51</v>
      </c>
      <c r="K4" s="17">
        <v>54</v>
      </c>
      <c r="L4" s="17">
        <v>74</v>
      </c>
      <c r="M4" s="17">
        <v>89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2"/>
      <c r="B5" s="1" t="s">
        <v>303</v>
      </c>
      <c r="D5" s="7" t="s">
        <v>55</v>
      </c>
      <c r="E5" s="5" t="s">
        <v>41</v>
      </c>
      <c r="F5" s="7" t="s">
        <v>61</v>
      </c>
      <c r="G5" s="18" t="s">
        <v>22</v>
      </c>
      <c r="H5" s="19">
        <v>10</v>
      </c>
      <c r="I5" s="19">
        <v>35</v>
      </c>
      <c r="J5" s="19">
        <v>37</v>
      </c>
      <c r="K5" s="19">
        <v>40</v>
      </c>
      <c r="L5" s="19">
        <v>60</v>
      </c>
      <c r="M5" s="19">
        <v>75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thickBot="1" x14ac:dyDescent="0.3">
      <c r="A6" s="5" t="s">
        <v>26</v>
      </c>
      <c r="D6" s="7" t="s">
        <v>62</v>
      </c>
      <c r="E6" s="7" t="s">
        <v>305</v>
      </c>
      <c r="F6" s="7" t="s">
        <v>306</v>
      </c>
      <c r="G6" s="5" t="s">
        <v>41</v>
      </c>
      <c r="H6" s="7" t="s">
        <v>22</v>
      </c>
      <c r="I6" s="7" t="s">
        <v>20</v>
      </c>
      <c r="J6" s="7" t="s">
        <v>26</v>
      </c>
      <c r="K6" s="7" t="s">
        <v>22</v>
      </c>
      <c r="L6" s="20" t="s">
        <v>23</v>
      </c>
      <c r="M6" s="21">
        <v>15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5" t="s">
        <v>80</v>
      </c>
      <c r="B7" s="22"/>
      <c r="C7" s="23" t="s">
        <v>204</v>
      </c>
      <c r="D7" s="23"/>
      <c r="E7" s="23" t="s">
        <v>207</v>
      </c>
      <c r="F7" s="24"/>
      <c r="G7" s="7" t="s">
        <v>307</v>
      </c>
      <c r="H7" s="81" t="s">
        <v>280</v>
      </c>
      <c r="I7" s="7" t="s">
        <v>63</v>
      </c>
      <c r="J7" s="7" t="s">
        <v>65</v>
      </c>
      <c r="K7" s="7" t="s">
        <v>43</v>
      </c>
      <c r="L7" s="5" t="s">
        <v>68</v>
      </c>
      <c r="M7" s="7" t="s">
        <v>21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5" t="s">
        <v>277</v>
      </c>
      <c r="B8" s="25"/>
      <c r="C8" s="26" t="s">
        <v>205</v>
      </c>
      <c r="D8" s="26"/>
      <c r="E8" s="26" t="s">
        <v>81</v>
      </c>
      <c r="F8" s="27"/>
      <c r="G8" s="7"/>
      <c r="H8" s="7" t="s">
        <v>274</v>
      </c>
      <c r="I8" s="7" t="s">
        <v>64</v>
      </c>
      <c r="J8" s="7">
        <v>127</v>
      </c>
      <c r="K8" s="7" t="s">
        <v>66</v>
      </c>
      <c r="L8" s="5" t="s">
        <v>41</v>
      </c>
      <c r="M8" s="7" t="s">
        <v>42</v>
      </c>
      <c r="N8" s="2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2">
        <v>2006</v>
      </c>
      <c r="B9" s="25"/>
      <c r="C9" s="26" t="s">
        <v>206</v>
      </c>
      <c r="D9" s="26"/>
      <c r="E9" s="26" t="s">
        <v>82</v>
      </c>
      <c r="F9" s="27"/>
      <c r="G9" s="7"/>
      <c r="I9" s="7"/>
      <c r="J9" s="7" t="s">
        <v>308</v>
      </c>
      <c r="K9" s="7" t="s">
        <v>67</v>
      </c>
      <c r="L9" s="7" t="s">
        <v>310</v>
      </c>
      <c r="M9" s="7" t="s">
        <v>44</v>
      </c>
      <c r="N9" s="1"/>
      <c r="O9" s="1"/>
      <c r="P9" s="1"/>
      <c r="Q9" s="1"/>
      <c r="R9" s="217"/>
      <c r="S9" s="1"/>
      <c r="T9" s="1"/>
      <c r="U9" s="1"/>
      <c r="V9" s="1"/>
      <c r="W9" s="1"/>
    </row>
    <row r="10" spans="1:23" ht="15.75" thickBot="1" x14ac:dyDescent="0.3">
      <c r="A10" s="4"/>
      <c r="B10" s="28"/>
      <c r="C10" s="29"/>
      <c r="D10" s="29"/>
      <c r="E10" s="29"/>
      <c r="F10" s="30"/>
      <c r="G10" s="8"/>
      <c r="H10" s="8"/>
      <c r="I10" s="8"/>
      <c r="J10" s="8"/>
      <c r="K10" s="8" t="s">
        <v>309</v>
      </c>
      <c r="L10" s="8"/>
      <c r="M10" s="8" t="s">
        <v>45</v>
      </c>
      <c r="N10" s="1"/>
      <c r="O10" s="1"/>
      <c r="P10" s="1"/>
      <c r="Q10" s="1"/>
      <c r="R10" s="217"/>
      <c r="S10" s="1"/>
      <c r="T10" s="1"/>
      <c r="U10" s="1"/>
      <c r="V10" s="1"/>
      <c r="W10" s="1"/>
    </row>
    <row r="11" spans="1:23" x14ac:dyDescent="0.25">
      <c r="A11" s="2" t="s">
        <v>58</v>
      </c>
      <c r="B11" s="2">
        <v>2126</v>
      </c>
      <c r="C11" s="2">
        <v>2158</v>
      </c>
      <c r="D11" s="2">
        <v>2164</v>
      </c>
      <c r="E11" s="2">
        <v>2171</v>
      </c>
      <c r="F11" s="2">
        <v>2185</v>
      </c>
      <c r="G11" s="2">
        <v>2186</v>
      </c>
      <c r="H11" s="2">
        <v>2189</v>
      </c>
      <c r="I11" s="2">
        <v>2192</v>
      </c>
      <c r="J11" s="2">
        <v>2199</v>
      </c>
      <c r="K11" s="2">
        <v>2205</v>
      </c>
      <c r="L11" s="69">
        <v>2206</v>
      </c>
      <c r="M11" s="2">
        <v>2208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9" t="s">
        <v>59</v>
      </c>
      <c r="B12" s="10">
        <v>332</v>
      </c>
      <c r="C12" s="10">
        <v>300</v>
      </c>
      <c r="D12" s="10">
        <v>294</v>
      </c>
      <c r="E12" s="10">
        <v>287</v>
      </c>
      <c r="F12" s="10">
        <v>273</v>
      </c>
      <c r="G12" s="10">
        <v>272</v>
      </c>
      <c r="H12" s="10">
        <v>269</v>
      </c>
      <c r="I12" s="10">
        <v>266</v>
      </c>
      <c r="J12" s="10">
        <v>259</v>
      </c>
      <c r="K12" s="10">
        <v>253</v>
      </c>
      <c r="L12" s="70">
        <v>252</v>
      </c>
      <c r="M12" s="10">
        <v>250</v>
      </c>
      <c r="N12" s="1"/>
      <c r="O12" s="1"/>
      <c r="P12" s="1"/>
      <c r="Q12" s="1"/>
      <c r="R12" s="1"/>
    </row>
    <row r="13" spans="1:23" x14ac:dyDescent="0.25">
      <c r="A13" s="16" t="s">
        <v>35</v>
      </c>
      <c r="B13" s="17">
        <v>92</v>
      </c>
      <c r="C13" s="17">
        <v>124</v>
      </c>
      <c r="D13" s="17">
        <v>130</v>
      </c>
      <c r="E13" s="17">
        <v>137</v>
      </c>
      <c r="F13" s="7"/>
      <c r="G13" s="7"/>
      <c r="H13" s="7"/>
      <c r="I13" s="7"/>
      <c r="J13" s="7"/>
      <c r="K13" s="7"/>
      <c r="L13" s="71"/>
      <c r="M13" s="7"/>
      <c r="N13" s="1"/>
      <c r="O13" s="1"/>
      <c r="P13" s="1"/>
      <c r="Q13" s="1"/>
      <c r="R13" s="1"/>
    </row>
    <row r="14" spans="1:23" x14ac:dyDescent="0.25">
      <c r="A14" s="18" t="s">
        <v>22</v>
      </c>
      <c r="B14" s="19">
        <v>78</v>
      </c>
      <c r="C14" s="19">
        <v>110</v>
      </c>
      <c r="D14" s="19">
        <v>116</v>
      </c>
      <c r="E14" s="19">
        <v>123</v>
      </c>
      <c r="F14" s="19">
        <v>137</v>
      </c>
      <c r="G14" s="19">
        <v>138</v>
      </c>
      <c r="H14" s="19">
        <v>141</v>
      </c>
      <c r="I14" s="19">
        <v>144</v>
      </c>
      <c r="J14" s="19">
        <v>151</v>
      </c>
      <c r="K14" s="19">
        <v>157</v>
      </c>
      <c r="L14" s="72">
        <v>158</v>
      </c>
      <c r="M14" s="19">
        <v>160</v>
      </c>
    </row>
    <row r="15" spans="1:23" x14ac:dyDescent="0.25">
      <c r="A15" s="20" t="s">
        <v>23</v>
      </c>
      <c r="B15" s="21">
        <v>18</v>
      </c>
      <c r="C15" s="21">
        <v>50</v>
      </c>
      <c r="D15" s="21">
        <v>56</v>
      </c>
      <c r="E15" s="21">
        <v>63</v>
      </c>
      <c r="F15" s="21">
        <v>77</v>
      </c>
      <c r="G15" s="21">
        <v>78</v>
      </c>
      <c r="H15" s="21">
        <v>81</v>
      </c>
      <c r="I15" s="21">
        <v>84</v>
      </c>
      <c r="J15" s="21">
        <v>91</v>
      </c>
      <c r="K15" s="21">
        <v>97</v>
      </c>
      <c r="L15" s="73">
        <v>98</v>
      </c>
      <c r="M15" s="21">
        <v>100</v>
      </c>
    </row>
    <row r="16" spans="1:23" x14ac:dyDescent="0.25">
      <c r="A16" s="5" t="s">
        <v>69</v>
      </c>
      <c r="B16" s="7">
        <v>18</v>
      </c>
      <c r="C16" s="7">
        <v>50</v>
      </c>
      <c r="D16" s="7">
        <v>56</v>
      </c>
      <c r="E16" s="7">
        <v>63</v>
      </c>
      <c r="F16" s="7">
        <v>77</v>
      </c>
      <c r="G16" s="7">
        <v>78</v>
      </c>
      <c r="H16" s="7">
        <v>81</v>
      </c>
      <c r="I16" s="7">
        <v>84</v>
      </c>
      <c r="J16" s="7">
        <v>91</v>
      </c>
      <c r="K16" s="7">
        <v>97</v>
      </c>
      <c r="L16" s="71">
        <v>98</v>
      </c>
      <c r="M16" s="7">
        <v>100</v>
      </c>
    </row>
    <row r="17" spans="1:19" x14ac:dyDescent="0.25">
      <c r="A17" s="2"/>
      <c r="B17" s="1" t="s">
        <v>70</v>
      </c>
      <c r="C17" s="5" t="s">
        <v>12</v>
      </c>
      <c r="D17" s="1" t="s">
        <v>54</v>
      </c>
      <c r="E17" s="1" t="s">
        <v>23</v>
      </c>
      <c r="F17" s="1" t="s">
        <v>47</v>
      </c>
      <c r="G17" s="1" t="s">
        <v>23</v>
      </c>
      <c r="H17" s="1" t="s">
        <v>87</v>
      </c>
      <c r="I17" s="1" t="s">
        <v>91</v>
      </c>
      <c r="J17" s="33" t="s">
        <v>95</v>
      </c>
      <c r="K17" s="34">
        <v>6</v>
      </c>
      <c r="L17" s="74">
        <v>7</v>
      </c>
      <c r="M17" s="34">
        <v>9</v>
      </c>
      <c r="R17" s="216"/>
    </row>
    <row r="18" spans="1:19" x14ac:dyDescent="0.25">
      <c r="A18" s="2"/>
      <c r="B18" s="1" t="s">
        <v>71</v>
      </c>
      <c r="C18" s="1" t="s">
        <v>74</v>
      </c>
      <c r="D18" s="1" t="s">
        <v>76</v>
      </c>
      <c r="E18" s="1" t="s">
        <v>77</v>
      </c>
      <c r="F18" s="7" t="s">
        <v>83</v>
      </c>
      <c r="G18" s="1" t="s">
        <v>84</v>
      </c>
      <c r="H18" s="1" t="s">
        <v>88</v>
      </c>
      <c r="I18" s="1" t="s">
        <v>93</v>
      </c>
      <c r="J18" s="1" t="s">
        <v>92</v>
      </c>
      <c r="K18" s="1" t="s">
        <v>97</v>
      </c>
      <c r="L18" s="75" t="s">
        <v>102</v>
      </c>
      <c r="M18" s="1" t="s">
        <v>104</v>
      </c>
    </row>
    <row r="19" spans="1:19" x14ac:dyDescent="0.25">
      <c r="A19" s="2"/>
      <c r="B19" s="1" t="s">
        <v>72</v>
      </c>
      <c r="C19" s="1" t="s">
        <v>75</v>
      </c>
      <c r="D19" s="1" t="s">
        <v>60</v>
      </c>
      <c r="E19" s="1" t="s">
        <v>72</v>
      </c>
      <c r="F19" s="1" t="s">
        <v>49</v>
      </c>
      <c r="G19" s="1" t="s">
        <v>85</v>
      </c>
      <c r="H19" s="1" t="s">
        <v>89</v>
      </c>
      <c r="I19" s="1" t="s">
        <v>94</v>
      </c>
      <c r="J19" s="1" t="s">
        <v>96</v>
      </c>
      <c r="K19" s="1" t="s">
        <v>98</v>
      </c>
      <c r="L19" s="75" t="s">
        <v>69</v>
      </c>
      <c r="M19" s="1" t="s">
        <v>105</v>
      </c>
    </row>
    <row r="20" spans="1:19" x14ac:dyDescent="0.25">
      <c r="A20" s="2"/>
      <c r="B20" s="1" t="s">
        <v>73</v>
      </c>
      <c r="C20" s="1"/>
      <c r="D20" s="1" t="s">
        <v>337</v>
      </c>
      <c r="E20" s="1" t="s">
        <v>78</v>
      </c>
      <c r="F20" s="1" t="s">
        <v>86</v>
      </c>
      <c r="G20" s="1" t="s">
        <v>53</v>
      </c>
      <c r="H20" s="1" t="s">
        <v>90</v>
      </c>
      <c r="I20" s="1" t="s">
        <v>313</v>
      </c>
      <c r="J20" s="1" t="s">
        <v>100</v>
      </c>
      <c r="K20" s="1" t="s">
        <v>47</v>
      </c>
      <c r="L20" s="75" t="s">
        <v>278</v>
      </c>
      <c r="M20" s="1" t="s">
        <v>23</v>
      </c>
      <c r="R20" s="216"/>
    </row>
    <row r="21" spans="1:19" x14ac:dyDescent="0.25">
      <c r="A21" s="2"/>
      <c r="B21" s="1"/>
      <c r="C21" s="1"/>
      <c r="D21" s="1"/>
      <c r="E21" s="1" t="s">
        <v>79</v>
      </c>
      <c r="F21" s="1" t="s">
        <v>311</v>
      </c>
      <c r="G21" s="1" t="s">
        <v>312</v>
      </c>
      <c r="H21" s="1" t="s">
        <v>338</v>
      </c>
      <c r="I21" s="1"/>
      <c r="J21" s="1" t="s">
        <v>314</v>
      </c>
      <c r="K21" s="1" t="s">
        <v>99</v>
      </c>
      <c r="L21" s="75" t="s">
        <v>103</v>
      </c>
      <c r="M21" s="1" t="s">
        <v>106</v>
      </c>
    </row>
    <row r="22" spans="1:19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 t="s">
        <v>101</v>
      </c>
      <c r="L22" s="1" t="s">
        <v>315</v>
      </c>
      <c r="M22" s="1" t="s">
        <v>208</v>
      </c>
    </row>
    <row r="23" spans="1:19" ht="15.75" thickBot="1" x14ac:dyDescent="0.3">
      <c r="A23" s="4"/>
      <c r="B23" s="3"/>
      <c r="C23" s="3"/>
      <c r="D23" s="3"/>
      <c r="E23" s="3"/>
      <c r="F23" s="3"/>
      <c r="G23" s="3"/>
      <c r="H23" s="3"/>
      <c r="I23" s="3"/>
      <c r="J23" s="3"/>
      <c r="K23" s="3" t="s">
        <v>108</v>
      </c>
      <c r="L23" s="3"/>
      <c r="M23" s="3" t="s">
        <v>107</v>
      </c>
    </row>
    <row r="24" spans="1:19" x14ac:dyDescent="0.25">
      <c r="A24" s="2" t="s">
        <v>58</v>
      </c>
      <c r="B24" s="2">
        <v>2209</v>
      </c>
      <c r="C24" s="2">
        <v>2215</v>
      </c>
      <c r="D24" s="2">
        <v>2216</v>
      </c>
      <c r="E24" s="2">
        <v>2217</v>
      </c>
      <c r="F24" s="2">
        <v>2219</v>
      </c>
      <c r="G24" s="2">
        <v>2228</v>
      </c>
      <c r="H24" s="2">
        <v>2229</v>
      </c>
      <c r="I24" s="2">
        <v>2233</v>
      </c>
      <c r="J24" s="2">
        <v>2238</v>
      </c>
      <c r="K24" s="69">
        <v>2255</v>
      </c>
      <c r="L24" s="2">
        <v>2270</v>
      </c>
      <c r="M24" s="2">
        <v>2309</v>
      </c>
    </row>
    <row r="25" spans="1:19" x14ac:dyDescent="0.25">
      <c r="A25" s="9" t="s">
        <v>59</v>
      </c>
      <c r="B25" s="10">
        <v>249</v>
      </c>
      <c r="C25" s="10">
        <v>243</v>
      </c>
      <c r="D25" s="10">
        <v>242</v>
      </c>
      <c r="E25" s="10">
        <v>241</v>
      </c>
      <c r="F25" s="10">
        <v>239</v>
      </c>
      <c r="G25" s="10">
        <v>230</v>
      </c>
      <c r="H25" s="10">
        <v>229</v>
      </c>
      <c r="I25" s="10">
        <v>225</v>
      </c>
      <c r="J25" s="10">
        <v>220</v>
      </c>
      <c r="K25" s="70">
        <v>203</v>
      </c>
      <c r="L25" s="10">
        <v>188</v>
      </c>
      <c r="M25" s="10">
        <v>149</v>
      </c>
    </row>
    <row r="26" spans="1:19" x14ac:dyDescent="0.25">
      <c r="A26" s="18" t="s">
        <v>22</v>
      </c>
      <c r="B26" s="19">
        <v>161</v>
      </c>
      <c r="C26" s="19">
        <v>167</v>
      </c>
      <c r="D26" s="19">
        <v>168</v>
      </c>
      <c r="E26" s="19">
        <v>169</v>
      </c>
      <c r="F26" s="19">
        <v>171</v>
      </c>
      <c r="G26" s="19">
        <v>180</v>
      </c>
      <c r="H26" s="1"/>
      <c r="I26" s="1"/>
      <c r="J26" s="1"/>
      <c r="K26" s="75"/>
      <c r="L26" s="1"/>
      <c r="M26" s="1"/>
    </row>
    <row r="27" spans="1:19" x14ac:dyDescent="0.25">
      <c r="A27" s="20" t="s">
        <v>23</v>
      </c>
      <c r="B27" s="21">
        <v>101</v>
      </c>
      <c r="C27" s="21">
        <v>107</v>
      </c>
      <c r="D27" s="21">
        <v>108</v>
      </c>
      <c r="E27" s="21">
        <v>109</v>
      </c>
      <c r="F27" s="21">
        <v>111</v>
      </c>
      <c r="G27" s="21">
        <v>120</v>
      </c>
      <c r="H27" s="21">
        <v>121</v>
      </c>
      <c r="I27" s="21">
        <v>125</v>
      </c>
      <c r="J27" s="21">
        <v>130</v>
      </c>
      <c r="K27" s="73">
        <v>147</v>
      </c>
      <c r="L27" s="1"/>
      <c r="M27" s="1"/>
    </row>
    <row r="28" spans="1:19" x14ac:dyDescent="0.25">
      <c r="A28" s="31" t="s">
        <v>57</v>
      </c>
      <c r="B28" s="32">
        <v>10</v>
      </c>
      <c r="C28" s="32">
        <v>16</v>
      </c>
      <c r="D28" s="32">
        <v>17</v>
      </c>
      <c r="E28" s="32">
        <v>18</v>
      </c>
      <c r="F28" s="32">
        <v>20</v>
      </c>
      <c r="G28" s="32">
        <v>29</v>
      </c>
      <c r="H28" s="32">
        <v>30</v>
      </c>
      <c r="I28" s="32">
        <v>34</v>
      </c>
      <c r="J28" s="32">
        <v>39</v>
      </c>
      <c r="K28" s="76">
        <v>56</v>
      </c>
      <c r="L28" s="32">
        <v>71</v>
      </c>
      <c r="M28" s="32">
        <v>110</v>
      </c>
    </row>
    <row r="29" spans="1:19" x14ac:dyDescent="0.25">
      <c r="A29" s="1"/>
      <c r="B29" s="38" t="s">
        <v>51</v>
      </c>
      <c r="C29" s="39">
        <v>6</v>
      </c>
      <c r="D29" s="39">
        <v>7</v>
      </c>
      <c r="E29" s="39">
        <v>8</v>
      </c>
      <c r="F29" s="39">
        <v>10</v>
      </c>
      <c r="G29" s="39">
        <v>19</v>
      </c>
      <c r="H29" s="39">
        <v>20</v>
      </c>
      <c r="I29" s="39">
        <v>24</v>
      </c>
      <c r="J29" s="39">
        <v>29</v>
      </c>
      <c r="K29" s="77">
        <v>46</v>
      </c>
      <c r="L29" s="39">
        <v>61</v>
      </c>
      <c r="M29" s="39">
        <v>100</v>
      </c>
      <c r="N29" s="1"/>
      <c r="O29" s="1"/>
      <c r="P29" s="1"/>
      <c r="Q29" s="1"/>
      <c r="R29" s="1"/>
      <c r="S29" s="1"/>
    </row>
    <row r="30" spans="1:19" x14ac:dyDescent="0.25">
      <c r="A30" s="1"/>
      <c r="B30" s="1" t="s">
        <v>109</v>
      </c>
      <c r="C30" s="1" t="s">
        <v>76</v>
      </c>
      <c r="D30" s="1" t="s">
        <v>57</v>
      </c>
      <c r="E30" s="1" t="s">
        <v>112</v>
      </c>
      <c r="F30" s="1" t="s">
        <v>117</v>
      </c>
      <c r="G30" s="1" t="s">
        <v>22</v>
      </c>
      <c r="H30" s="1" t="s">
        <v>57</v>
      </c>
      <c r="I30" s="40" t="s">
        <v>119</v>
      </c>
      <c r="J30" s="41">
        <v>5</v>
      </c>
      <c r="K30" s="78">
        <v>22</v>
      </c>
      <c r="L30" s="41">
        <v>37</v>
      </c>
      <c r="M30" s="41">
        <v>76</v>
      </c>
      <c r="N30" s="1"/>
      <c r="O30" s="1"/>
      <c r="P30" s="1"/>
      <c r="Q30" s="1"/>
      <c r="R30" s="1"/>
      <c r="S30" s="1"/>
    </row>
    <row r="31" spans="1:19" x14ac:dyDescent="0.25">
      <c r="A31" s="1"/>
      <c r="B31" s="1" t="s">
        <v>110</v>
      </c>
      <c r="C31" s="1" t="s">
        <v>111</v>
      </c>
      <c r="D31" s="1" t="s">
        <v>50</v>
      </c>
      <c r="E31" s="1" t="s">
        <v>113</v>
      </c>
      <c r="F31" s="1"/>
      <c r="G31" s="1" t="s">
        <v>74</v>
      </c>
      <c r="H31" s="1" t="s">
        <v>118</v>
      </c>
      <c r="I31" s="40" t="s">
        <v>120</v>
      </c>
      <c r="J31" s="1" t="s">
        <v>322</v>
      </c>
      <c r="K31" s="75" t="s">
        <v>47</v>
      </c>
      <c r="L31" s="1" t="s">
        <v>46</v>
      </c>
      <c r="M31" s="1" t="s">
        <v>326</v>
      </c>
      <c r="N31" s="1"/>
      <c r="O31" s="1"/>
      <c r="P31" s="1"/>
      <c r="Q31" s="1"/>
      <c r="R31" s="1"/>
      <c r="S31" s="1"/>
    </row>
    <row r="32" spans="1:19" x14ac:dyDescent="0.25">
      <c r="A32" s="1"/>
      <c r="B32" s="1" t="s">
        <v>116</v>
      </c>
      <c r="C32" s="1" t="s">
        <v>115</v>
      </c>
      <c r="D32" s="1" t="s">
        <v>317</v>
      </c>
      <c r="E32" s="1" t="s">
        <v>114</v>
      </c>
      <c r="F32" s="1"/>
      <c r="G32" s="1" t="s">
        <v>319</v>
      </c>
      <c r="H32" s="1" t="s">
        <v>46</v>
      </c>
      <c r="I32" s="1" t="s">
        <v>121</v>
      </c>
      <c r="J32" s="1" t="s">
        <v>46</v>
      </c>
      <c r="K32" s="75" t="s">
        <v>74</v>
      </c>
      <c r="L32" s="1" t="s">
        <v>42</v>
      </c>
      <c r="M32" s="1" t="s">
        <v>327</v>
      </c>
      <c r="N32" s="1"/>
      <c r="O32" s="1"/>
      <c r="P32" s="1"/>
      <c r="Q32" s="1"/>
      <c r="R32" s="1"/>
      <c r="S32" s="1"/>
    </row>
    <row r="33" spans="1:19" x14ac:dyDescent="0.25">
      <c r="A33" s="1" t="s">
        <v>36</v>
      </c>
      <c r="B33" s="1" t="s">
        <v>316</v>
      </c>
      <c r="C33" s="1" t="s">
        <v>36</v>
      </c>
      <c r="D33" s="1" t="s">
        <v>318</v>
      </c>
      <c r="E33" s="1" t="s">
        <v>36</v>
      </c>
      <c r="F33" s="1" t="s">
        <v>36</v>
      </c>
      <c r="G33" s="1" t="s">
        <v>36</v>
      </c>
      <c r="H33" s="1" t="s">
        <v>173</v>
      </c>
      <c r="I33" s="1" t="s">
        <v>321</v>
      </c>
      <c r="J33" s="1" t="s">
        <v>323</v>
      </c>
      <c r="K33" s="82" t="s">
        <v>324</v>
      </c>
      <c r="L33" s="7" t="s">
        <v>325</v>
      </c>
      <c r="M33" s="7" t="s">
        <v>328</v>
      </c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 t="s">
        <v>320</v>
      </c>
      <c r="I34" s="1" t="s">
        <v>329</v>
      </c>
      <c r="J34" s="5" t="s">
        <v>279</v>
      </c>
      <c r="K34" s="5" t="s">
        <v>177</v>
      </c>
      <c r="L34" s="5" t="s">
        <v>122</v>
      </c>
      <c r="M34" s="5" t="s">
        <v>123</v>
      </c>
      <c r="N34" s="1"/>
      <c r="O34" s="1"/>
      <c r="P34" s="1"/>
      <c r="Q34" s="1"/>
      <c r="R34" s="1"/>
      <c r="S34" s="1"/>
    </row>
    <row r="35" spans="1:19" x14ac:dyDescent="0.25">
      <c r="A35" s="2" t="s">
        <v>58</v>
      </c>
      <c r="B35" s="2">
        <v>2310</v>
      </c>
      <c r="C35" s="2">
        <v>2313</v>
      </c>
      <c r="D35" s="2">
        <v>2317</v>
      </c>
      <c r="E35" s="2">
        <v>2318</v>
      </c>
      <c r="F35" s="2">
        <v>2319</v>
      </c>
      <c r="G35" s="2">
        <v>2320</v>
      </c>
      <c r="H35" s="2">
        <v>2321</v>
      </c>
      <c r="I35" s="2">
        <v>2324</v>
      </c>
      <c r="J35" s="2">
        <v>2327</v>
      </c>
      <c r="K35" s="2">
        <v>2331</v>
      </c>
      <c r="L35" s="2">
        <v>2340</v>
      </c>
      <c r="N35" s="1"/>
      <c r="O35" s="1"/>
      <c r="P35" s="1"/>
      <c r="Q35" s="1"/>
      <c r="R35" s="1"/>
      <c r="S35" s="1"/>
    </row>
    <row r="36" spans="1:19" x14ac:dyDescent="0.25">
      <c r="A36" s="9" t="s">
        <v>59</v>
      </c>
      <c r="B36" s="10">
        <v>148</v>
      </c>
      <c r="C36" s="10">
        <v>145</v>
      </c>
      <c r="D36" s="10">
        <v>141</v>
      </c>
      <c r="E36" s="10">
        <v>140</v>
      </c>
      <c r="F36" s="10">
        <v>139</v>
      </c>
      <c r="G36" s="10">
        <v>138</v>
      </c>
      <c r="H36" s="10">
        <v>137</v>
      </c>
      <c r="I36" s="10">
        <v>134</v>
      </c>
      <c r="J36" s="10">
        <v>131</v>
      </c>
      <c r="K36" s="10">
        <v>127</v>
      </c>
      <c r="L36" s="10">
        <v>118</v>
      </c>
      <c r="N36" s="1"/>
      <c r="O36" s="1"/>
      <c r="P36" s="1"/>
      <c r="Q36" s="1"/>
      <c r="R36" s="1"/>
      <c r="S36" s="1"/>
    </row>
    <row r="37" spans="1:19" x14ac:dyDescent="0.25">
      <c r="A37" s="2"/>
      <c r="B37" s="14"/>
      <c r="C37" s="15"/>
      <c r="D37" s="15"/>
      <c r="E37" s="15"/>
      <c r="F37" s="15"/>
      <c r="G37" s="15"/>
      <c r="H37" s="15"/>
      <c r="I37" s="15"/>
      <c r="N37" s="1"/>
      <c r="O37" s="1"/>
      <c r="P37" s="1"/>
      <c r="Q37" s="1"/>
      <c r="R37" s="1"/>
    </row>
    <row r="38" spans="1:19" x14ac:dyDescent="0.25">
      <c r="A38" s="2"/>
      <c r="B38" s="5"/>
      <c r="C38" s="7"/>
      <c r="D38" s="7"/>
      <c r="E38" s="16"/>
      <c r="F38" s="17"/>
      <c r="G38" s="17"/>
      <c r="H38" s="17"/>
      <c r="I38" s="17"/>
      <c r="J38" s="17"/>
      <c r="K38" s="17"/>
      <c r="L38" s="17"/>
      <c r="M38" s="17"/>
      <c r="N38" s="1"/>
      <c r="O38" s="1"/>
      <c r="P38" s="1"/>
      <c r="Q38" s="1"/>
      <c r="R38" s="1"/>
    </row>
    <row r="39" spans="1:19" x14ac:dyDescent="0.25">
      <c r="A39" s="2"/>
      <c r="B39" s="12" t="s">
        <v>124</v>
      </c>
      <c r="C39" s="12" t="s">
        <v>128</v>
      </c>
      <c r="D39" s="12" t="s">
        <v>130</v>
      </c>
      <c r="E39" s="12" t="s">
        <v>133</v>
      </c>
      <c r="F39" s="12" t="s">
        <v>134</v>
      </c>
      <c r="G39" s="12" t="s">
        <v>141</v>
      </c>
      <c r="H39" s="12" t="s">
        <v>144</v>
      </c>
      <c r="I39" s="12" t="s">
        <v>146</v>
      </c>
      <c r="J39" s="12" t="s">
        <v>148</v>
      </c>
      <c r="K39" s="12" t="s">
        <v>56</v>
      </c>
      <c r="L39" s="12" t="s">
        <v>154</v>
      </c>
      <c r="M39" s="19"/>
      <c r="N39" s="1"/>
      <c r="O39" s="1"/>
      <c r="P39" s="1"/>
      <c r="Q39" s="1"/>
      <c r="R39" s="1"/>
    </row>
    <row r="40" spans="1:19" x14ac:dyDescent="0.25">
      <c r="A40" s="2"/>
      <c r="B40" s="12" t="s">
        <v>138</v>
      </c>
      <c r="C40" s="12" t="s">
        <v>136</v>
      </c>
      <c r="D40" s="12" t="s">
        <v>137</v>
      </c>
      <c r="E40" s="12" t="s">
        <v>136</v>
      </c>
      <c r="F40" s="12" t="s">
        <v>135</v>
      </c>
      <c r="G40" s="12" t="s">
        <v>142</v>
      </c>
      <c r="H40" s="12" t="s">
        <v>137</v>
      </c>
      <c r="I40" s="12" t="s">
        <v>149</v>
      </c>
      <c r="J40" s="12" t="s">
        <v>150</v>
      </c>
      <c r="K40" s="12" t="s">
        <v>152</v>
      </c>
      <c r="L40" s="7" t="s">
        <v>155</v>
      </c>
      <c r="M40" s="21"/>
      <c r="N40" s="1"/>
      <c r="O40" s="1"/>
      <c r="P40" s="1"/>
      <c r="Q40" s="1"/>
      <c r="R40" s="1"/>
    </row>
    <row r="41" spans="1:19" x14ac:dyDescent="0.25">
      <c r="A41" s="2"/>
      <c r="B41" s="5" t="s">
        <v>125</v>
      </c>
      <c r="C41" s="5" t="s">
        <v>129</v>
      </c>
      <c r="D41" s="5" t="s">
        <v>286</v>
      </c>
      <c r="E41" s="5" t="s">
        <v>287</v>
      </c>
      <c r="F41" s="5" t="s">
        <v>288</v>
      </c>
      <c r="G41" s="5" t="s">
        <v>289</v>
      </c>
      <c r="H41" s="5" t="s">
        <v>290</v>
      </c>
      <c r="I41" s="5" t="s">
        <v>291</v>
      </c>
      <c r="J41" s="5" t="s">
        <v>292</v>
      </c>
      <c r="K41" s="5" t="s">
        <v>210</v>
      </c>
      <c r="L41" s="7" t="s">
        <v>331</v>
      </c>
      <c r="M41" s="7"/>
      <c r="N41" s="1"/>
      <c r="O41" s="1"/>
      <c r="P41" s="1"/>
      <c r="Q41" s="1"/>
      <c r="R41" s="1"/>
    </row>
    <row r="42" spans="1:19" x14ac:dyDescent="0.25">
      <c r="A42" s="2"/>
      <c r="B42" s="7" t="s">
        <v>46</v>
      </c>
      <c r="C42" s="7" t="s">
        <v>36</v>
      </c>
      <c r="D42" s="7"/>
      <c r="E42" s="5"/>
      <c r="F42" s="7"/>
      <c r="G42" s="7"/>
      <c r="H42" s="7"/>
      <c r="I42" s="7"/>
      <c r="J42" s="7"/>
      <c r="K42" s="5" t="s">
        <v>293</v>
      </c>
      <c r="L42" s="7" t="s">
        <v>183</v>
      </c>
      <c r="M42" s="7"/>
    </row>
    <row r="43" spans="1:19" x14ac:dyDescent="0.25">
      <c r="A43" s="2"/>
      <c r="B43" s="7" t="s">
        <v>330</v>
      </c>
      <c r="C43" s="7"/>
      <c r="D43" s="7"/>
      <c r="E43" s="5"/>
      <c r="F43" s="7"/>
      <c r="G43" s="7"/>
      <c r="H43" s="7"/>
      <c r="I43" s="7"/>
      <c r="J43" s="7"/>
      <c r="K43" s="7"/>
      <c r="L43" s="1" t="s">
        <v>332</v>
      </c>
      <c r="M43" s="7"/>
    </row>
    <row r="44" spans="1:19" ht="15.75" thickBot="1" x14ac:dyDescent="0.3">
      <c r="A44" s="4"/>
      <c r="B44" s="6" t="s">
        <v>126</v>
      </c>
      <c r="C44" s="6" t="s">
        <v>127</v>
      </c>
      <c r="D44" s="6" t="s">
        <v>132</v>
      </c>
      <c r="E44" s="6" t="s">
        <v>131</v>
      </c>
      <c r="F44" s="6" t="s">
        <v>139</v>
      </c>
      <c r="G44" s="6" t="s">
        <v>140</v>
      </c>
      <c r="H44" s="6" t="s">
        <v>143</v>
      </c>
      <c r="I44" s="6" t="s">
        <v>145</v>
      </c>
      <c r="J44" s="6" t="s">
        <v>147</v>
      </c>
      <c r="K44" s="6" t="s">
        <v>151</v>
      </c>
      <c r="L44" s="6" t="s">
        <v>153</v>
      </c>
      <c r="M44" s="8"/>
    </row>
    <row r="45" spans="1:19" x14ac:dyDescent="0.25">
      <c r="A45" s="2" t="s">
        <v>58</v>
      </c>
      <c r="B45" s="2">
        <v>2348</v>
      </c>
      <c r="C45" s="2">
        <v>2358</v>
      </c>
      <c r="D45" s="2">
        <v>2375</v>
      </c>
      <c r="E45" s="2">
        <v>2378</v>
      </c>
      <c r="F45" s="2">
        <v>2396</v>
      </c>
      <c r="G45" s="2">
        <v>2405</v>
      </c>
      <c r="H45" s="2">
        <v>2444</v>
      </c>
      <c r="I45" s="2" t="s">
        <v>203</v>
      </c>
      <c r="J45" s="2">
        <v>2458</v>
      </c>
      <c r="K45" s="2">
        <v>2460</v>
      </c>
      <c r="L45" s="2">
        <v>2498</v>
      </c>
      <c r="M45" s="69">
        <v>2500</v>
      </c>
    </row>
    <row r="46" spans="1:19" x14ac:dyDescent="0.25">
      <c r="A46" s="9" t="s">
        <v>59</v>
      </c>
      <c r="B46" s="10">
        <v>110</v>
      </c>
      <c r="C46" s="10">
        <v>100</v>
      </c>
      <c r="D46" s="10">
        <v>83</v>
      </c>
      <c r="E46" s="10">
        <v>80</v>
      </c>
      <c r="F46" s="10">
        <v>62</v>
      </c>
      <c r="G46" s="10">
        <v>53</v>
      </c>
      <c r="H46" s="10">
        <v>14</v>
      </c>
      <c r="I46" s="42" t="s">
        <v>200</v>
      </c>
      <c r="J46" s="10">
        <v>0</v>
      </c>
      <c r="K46" s="10">
        <v>2</v>
      </c>
      <c r="L46" s="10">
        <v>40</v>
      </c>
      <c r="M46" s="70">
        <v>42</v>
      </c>
    </row>
    <row r="47" spans="1:19" x14ac:dyDescent="0.25">
      <c r="A47" s="16"/>
      <c r="B47" s="17"/>
      <c r="C47" s="17"/>
      <c r="D47" s="12" t="s">
        <v>179</v>
      </c>
      <c r="E47" s="12" t="s">
        <v>156</v>
      </c>
      <c r="F47" s="12">
        <v>18</v>
      </c>
      <c r="G47" s="12">
        <v>27</v>
      </c>
      <c r="H47" s="12">
        <v>66</v>
      </c>
      <c r="I47" s="12">
        <v>80</v>
      </c>
      <c r="J47" s="13">
        <v>81</v>
      </c>
      <c r="K47" s="13">
        <v>82</v>
      </c>
      <c r="L47" s="13">
        <v>120</v>
      </c>
      <c r="M47" s="79"/>
    </row>
    <row r="48" spans="1:19" x14ac:dyDescent="0.25">
      <c r="A48" s="18"/>
      <c r="B48" s="19"/>
      <c r="C48" s="19"/>
      <c r="D48" s="12" t="s">
        <v>41</v>
      </c>
      <c r="E48" s="12" t="s">
        <v>41</v>
      </c>
      <c r="F48" s="12" t="s">
        <v>156</v>
      </c>
      <c r="G48" s="12" t="s">
        <v>156</v>
      </c>
      <c r="H48" s="12" t="s">
        <v>181</v>
      </c>
      <c r="I48" s="12" t="s">
        <v>192</v>
      </c>
      <c r="J48" s="12" t="s">
        <v>106</v>
      </c>
      <c r="K48" s="12" t="s">
        <v>159</v>
      </c>
      <c r="L48" s="12" t="s">
        <v>156</v>
      </c>
      <c r="M48" s="80" t="s">
        <v>106</v>
      </c>
    </row>
    <row r="49" spans="1:13" x14ac:dyDescent="0.25">
      <c r="A49" s="20"/>
      <c r="B49" s="21"/>
      <c r="C49" s="21"/>
      <c r="D49" s="13"/>
      <c r="E49" s="13"/>
      <c r="F49" s="12" t="s">
        <v>99</v>
      </c>
      <c r="G49" s="12" t="s">
        <v>185</v>
      </c>
      <c r="H49" s="12" t="s">
        <v>180</v>
      </c>
      <c r="I49" s="12" t="s">
        <v>193</v>
      </c>
      <c r="J49" s="12" t="s">
        <v>163</v>
      </c>
      <c r="K49" s="12" t="s">
        <v>160</v>
      </c>
      <c r="L49" s="12" t="s">
        <v>42</v>
      </c>
      <c r="M49" s="80" t="s">
        <v>157</v>
      </c>
    </row>
    <row r="50" spans="1:13" x14ac:dyDescent="0.25">
      <c r="A50" s="5"/>
      <c r="B50" s="5" t="s">
        <v>178</v>
      </c>
      <c r="C50" s="5" t="s">
        <v>212</v>
      </c>
      <c r="D50" s="5" t="s">
        <v>211</v>
      </c>
      <c r="E50" s="5" t="s">
        <v>169</v>
      </c>
      <c r="F50" s="5" t="s">
        <v>182</v>
      </c>
      <c r="G50" s="7" t="s">
        <v>186</v>
      </c>
      <c r="H50" s="5" t="s">
        <v>191</v>
      </c>
      <c r="I50" s="5" t="s">
        <v>194</v>
      </c>
      <c r="J50" s="7" t="s">
        <v>164</v>
      </c>
      <c r="K50" s="7" t="s">
        <v>161</v>
      </c>
      <c r="L50" s="7" t="s">
        <v>179</v>
      </c>
      <c r="M50" s="80" t="s">
        <v>158</v>
      </c>
    </row>
    <row r="51" spans="1:13" x14ac:dyDescent="0.25">
      <c r="A51" s="2"/>
      <c r="B51" s="1"/>
      <c r="C51" s="2"/>
      <c r="D51" s="1"/>
      <c r="E51" s="1"/>
      <c r="F51" s="1"/>
      <c r="G51" s="5" t="s">
        <v>184</v>
      </c>
      <c r="H51" s="1"/>
      <c r="I51" s="1" t="s">
        <v>195</v>
      </c>
      <c r="J51" s="11" t="s">
        <v>165</v>
      </c>
      <c r="K51" s="12" t="s">
        <v>162</v>
      </c>
      <c r="L51" s="12" t="s">
        <v>42</v>
      </c>
      <c r="M51" s="71" t="s">
        <v>52</v>
      </c>
    </row>
    <row r="52" spans="1:13" x14ac:dyDescent="0.25">
      <c r="A52" s="2"/>
      <c r="B52" s="1"/>
      <c r="C52" s="1"/>
      <c r="D52" s="1"/>
      <c r="E52" s="1"/>
      <c r="F52" s="2"/>
      <c r="G52" s="1" t="s">
        <v>161</v>
      </c>
      <c r="H52" s="1">
        <v>30000</v>
      </c>
      <c r="I52" s="12" t="s">
        <v>196</v>
      </c>
      <c r="J52" s="1" t="s">
        <v>166</v>
      </c>
      <c r="K52" s="1" t="s">
        <v>294</v>
      </c>
      <c r="L52" s="1">
        <v>123</v>
      </c>
      <c r="M52" s="1"/>
    </row>
    <row r="53" spans="1:13" x14ac:dyDescent="0.25">
      <c r="A53" s="2"/>
      <c r="B53" s="1"/>
      <c r="C53" s="1" t="s">
        <v>198</v>
      </c>
      <c r="D53" s="1"/>
      <c r="E53" s="1" t="s">
        <v>199</v>
      </c>
      <c r="F53" s="1"/>
      <c r="G53" s="1" t="s">
        <v>333</v>
      </c>
      <c r="H53" s="1" t="s">
        <v>187</v>
      </c>
      <c r="I53" s="12" t="s">
        <v>197</v>
      </c>
      <c r="J53" s="1" t="s">
        <v>48</v>
      </c>
      <c r="K53" s="1" t="s">
        <v>295</v>
      </c>
      <c r="L53" s="1" t="s">
        <v>335</v>
      </c>
      <c r="M53" s="1"/>
    </row>
    <row r="54" spans="1:13" x14ac:dyDescent="0.25">
      <c r="A54" s="35" t="s">
        <v>167</v>
      </c>
      <c r="B54" s="36"/>
      <c r="C54" s="36" t="s">
        <v>168</v>
      </c>
      <c r="D54" s="36"/>
      <c r="E54" s="36"/>
      <c r="F54" s="1">
        <v>2229</v>
      </c>
      <c r="G54" s="1" t="s">
        <v>74</v>
      </c>
      <c r="H54" s="1" t="s">
        <v>188</v>
      </c>
      <c r="I54" s="84" t="s">
        <v>296</v>
      </c>
      <c r="J54" s="5" t="s">
        <v>170</v>
      </c>
      <c r="K54" s="1"/>
      <c r="L54" s="1" t="s">
        <v>336</v>
      </c>
      <c r="M54" s="1"/>
    </row>
    <row r="55" spans="1:13" x14ac:dyDescent="0.25">
      <c r="A55" s="35" t="s">
        <v>167</v>
      </c>
      <c r="B55" s="1"/>
      <c r="C55" s="36" t="s">
        <v>176</v>
      </c>
      <c r="D55" s="1"/>
      <c r="E55" s="1"/>
      <c r="F55" s="1">
        <v>2258</v>
      </c>
      <c r="G55" s="5" t="s">
        <v>297</v>
      </c>
      <c r="H55" s="1" t="s">
        <v>189</v>
      </c>
      <c r="I55" s="1" t="s">
        <v>334</v>
      </c>
      <c r="J55" s="1" t="s">
        <v>201</v>
      </c>
      <c r="K55" s="1"/>
      <c r="L55" s="1"/>
      <c r="M55" s="1"/>
    </row>
    <row r="56" spans="1:13" x14ac:dyDescent="0.25">
      <c r="A56" s="35" t="s">
        <v>167</v>
      </c>
      <c r="B56" s="1"/>
      <c r="C56" s="36" t="s">
        <v>172</v>
      </c>
      <c r="D56" s="1"/>
      <c r="E56" s="1"/>
      <c r="F56" s="1"/>
      <c r="G56" s="36">
        <v>2288</v>
      </c>
      <c r="H56" s="1" t="s">
        <v>190</v>
      </c>
      <c r="J56" s="1" t="s">
        <v>202</v>
      </c>
      <c r="K56" s="1"/>
      <c r="L56" s="1"/>
      <c r="M56" s="1"/>
    </row>
    <row r="57" spans="1:13" ht="15.75" thickBot="1" x14ac:dyDescent="0.3">
      <c r="A57" s="4"/>
      <c r="B57" s="3"/>
      <c r="C57" s="3" t="s">
        <v>174</v>
      </c>
      <c r="D57" s="37" t="s">
        <v>175</v>
      </c>
      <c r="E57" s="3"/>
      <c r="F57" s="3"/>
      <c r="G57" s="3"/>
      <c r="H57" s="6" t="s">
        <v>171</v>
      </c>
      <c r="I57" s="3"/>
      <c r="J57" s="3"/>
      <c r="K57" s="3"/>
      <c r="L57" s="3"/>
      <c r="M57" s="3"/>
    </row>
  </sheetData>
  <printOptions gridLines="1"/>
  <pageMargins left="0.7" right="0.7" top="0.75" bottom="0.75" header="0.3" footer="0.3"/>
  <pageSetup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B6" sqref="B6"/>
    </sheetView>
  </sheetViews>
  <sheetFormatPr defaultRowHeight="15" x14ac:dyDescent="0.25"/>
  <cols>
    <col min="1" max="1" width="12.42578125" customWidth="1"/>
    <col min="6" max="10" width="18.28515625" customWidth="1"/>
  </cols>
  <sheetData>
    <row r="1" spans="1:6" x14ac:dyDescent="0.25">
      <c r="F1" s="90" t="s">
        <v>302</v>
      </c>
    </row>
    <row r="2" spans="1:6" x14ac:dyDescent="0.25">
      <c r="A2" t="s">
        <v>213</v>
      </c>
      <c r="B2" t="s">
        <v>214</v>
      </c>
    </row>
    <row r="3" spans="1:6" x14ac:dyDescent="0.25">
      <c r="B3" t="s">
        <v>215</v>
      </c>
      <c r="E3" t="s">
        <v>493</v>
      </c>
    </row>
    <row r="4" spans="1:6" x14ac:dyDescent="0.25">
      <c r="A4" t="s">
        <v>216</v>
      </c>
      <c r="B4" t="s">
        <v>217</v>
      </c>
    </row>
    <row r="5" spans="1:6" x14ac:dyDescent="0.25">
      <c r="A5" t="s">
        <v>218</v>
      </c>
      <c r="B5" t="s">
        <v>219</v>
      </c>
    </row>
    <row r="6" spans="1:6" x14ac:dyDescent="0.25">
      <c r="A6" t="s">
        <v>220</v>
      </c>
      <c r="B6" t="s">
        <v>221</v>
      </c>
    </row>
    <row r="7" spans="1:6" x14ac:dyDescent="0.25">
      <c r="A7" t="s">
        <v>222</v>
      </c>
      <c r="B7" t="s">
        <v>223</v>
      </c>
    </row>
    <row r="8" spans="1:6" x14ac:dyDescent="0.25">
      <c r="A8" t="s">
        <v>224</v>
      </c>
      <c r="B8" t="s">
        <v>225</v>
      </c>
    </row>
    <row r="9" spans="1:6" x14ac:dyDescent="0.25">
      <c r="A9" t="s">
        <v>226</v>
      </c>
      <c r="B9" t="s">
        <v>227</v>
      </c>
    </row>
    <row r="10" spans="1:6" x14ac:dyDescent="0.25">
      <c r="A10" t="s">
        <v>228</v>
      </c>
      <c r="B10" t="s">
        <v>229</v>
      </c>
    </row>
    <row r="11" spans="1:6" x14ac:dyDescent="0.25">
      <c r="A11" t="s">
        <v>230</v>
      </c>
      <c r="B11" t="s">
        <v>231</v>
      </c>
    </row>
    <row r="12" spans="1:6" x14ac:dyDescent="0.25">
      <c r="B12" t="s">
        <v>232</v>
      </c>
    </row>
    <row r="13" spans="1:6" x14ac:dyDescent="0.25">
      <c r="B13" t="s">
        <v>233</v>
      </c>
    </row>
    <row r="14" spans="1:6" x14ac:dyDescent="0.25">
      <c r="A14" t="s">
        <v>234</v>
      </c>
      <c r="B14" t="s">
        <v>235</v>
      </c>
    </row>
    <row r="15" spans="1:6" x14ac:dyDescent="0.25">
      <c r="A15" t="s">
        <v>236</v>
      </c>
      <c r="B15" t="s">
        <v>237</v>
      </c>
    </row>
    <row r="16" spans="1:6" x14ac:dyDescent="0.25">
      <c r="A16" t="s">
        <v>236</v>
      </c>
      <c r="B16" t="s">
        <v>238</v>
      </c>
    </row>
    <row r="17" spans="1:10" x14ac:dyDescent="0.25">
      <c r="A17" t="s">
        <v>239</v>
      </c>
      <c r="B17" t="s">
        <v>240</v>
      </c>
    </row>
    <row r="18" spans="1:10" x14ac:dyDescent="0.25">
      <c r="B18" t="s">
        <v>241</v>
      </c>
    </row>
    <row r="19" spans="1:10" x14ac:dyDescent="0.25">
      <c r="A19" t="s">
        <v>242</v>
      </c>
      <c r="B19" t="s">
        <v>243</v>
      </c>
    </row>
    <row r="20" spans="1:10" x14ac:dyDescent="0.25">
      <c r="B20" t="s">
        <v>244</v>
      </c>
    </row>
    <row r="21" spans="1:10" x14ac:dyDescent="0.25">
      <c r="A21" t="s">
        <v>245</v>
      </c>
      <c r="B21" t="s">
        <v>246</v>
      </c>
    </row>
    <row r="22" spans="1:10" x14ac:dyDescent="0.25">
      <c r="A22" t="s">
        <v>247</v>
      </c>
      <c r="B22" t="s">
        <v>248</v>
      </c>
    </row>
    <row r="23" spans="1:10" x14ac:dyDescent="0.25">
      <c r="A23" t="s">
        <v>249</v>
      </c>
      <c r="B23" t="s">
        <v>250</v>
      </c>
    </row>
    <row r="24" spans="1:10" x14ac:dyDescent="0.25">
      <c r="A24" t="s">
        <v>251</v>
      </c>
      <c r="B24" t="s">
        <v>252</v>
      </c>
    </row>
    <row r="25" spans="1:10" x14ac:dyDescent="0.25">
      <c r="A25" t="s">
        <v>253</v>
      </c>
      <c r="B25" t="s">
        <v>254</v>
      </c>
    </row>
    <row r="26" spans="1:10" x14ac:dyDescent="0.25">
      <c r="A26" t="s">
        <v>255</v>
      </c>
      <c r="B26" t="s">
        <v>256</v>
      </c>
    </row>
    <row r="27" spans="1:10" x14ac:dyDescent="0.25">
      <c r="B27" t="s">
        <v>257</v>
      </c>
      <c r="G27" s="57"/>
      <c r="H27" s="58" t="s">
        <v>258</v>
      </c>
      <c r="I27" s="59"/>
    </row>
    <row r="28" spans="1:10" x14ac:dyDescent="0.25">
      <c r="A28" t="s">
        <v>259</v>
      </c>
      <c r="B28" t="s">
        <v>260</v>
      </c>
      <c r="G28" s="60" t="s">
        <v>261</v>
      </c>
      <c r="H28" s="61" t="s">
        <v>262</v>
      </c>
      <c r="I28" s="51" t="s">
        <v>263</v>
      </c>
      <c r="J28" s="61" t="s">
        <v>36</v>
      </c>
    </row>
    <row r="29" spans="1:10" x14ac:dyDescent="0.25">
      <c r="C29" s="57" t="s">
        <v>494</v>
      </c>
      <c r="D29" s="62"/>
      <c r="E29" s="62"/>
      <c r="F29" s="62"/>
      <c r="G29" s="61">
        <v>80</v>
      </c>
      <c r="H29" s="61">
        <v>83</v>
      </c>
      <c r="I29" s="51"/>
      <c r="J29" s="61"/>
    </row>
    <row r="30" spans="1:10" x14ac:dyDescent="0.25">
      <c r="C30" s="63" t="s">
        <v>495</v>
      </c>
      <c r="D30" s="64"/>
      <c r="E30" s="64"/>
      <c r="F30" s="64"/>
      <c r="G30" s="61" t="s">
        <v>36</v>
      </c>
      <c r="H30" s="61"/>
      <c r="I30" s="51"/>
      <c r="J30" s="61"/>
    </row>
    <row r="31" spans="1:10" x14ac:dyDescent="0.25">
      <c r="A31" t="s">
        <v>339</v>
      </c>
      <c r="C31" s="63" t="s">
        <v>264</v>
      </c>
      <c r="D31" s="64"/>
      <c r="E31" s="64"/>
      <c r="F31" s="64"/>
      <c r="G31" s="61">
        <v>81</v>
      </c>
      <c r="H31" s="61">
        <v>84</v>
      </c>
      <c r="I31" s="51"/>
      <c r="J31" s="61"/>
    </row>
    <row r="32" spans="1:10" x14ac:dyDescent="0.25">
      <c r="C32" s="63" t="s">
        <v>265</v>
      </c>
      <c r="D32" s="64"/>
      <c r="E32" s="64"/>
      <c r="F32" s="64"/>
      <c r="G32" s="61">
        <v>81</v>
      </c>
      <c r="H32" s="61">
        <v>84</v>
      </c>
      <c r="I32" s="51"/>
      <c r="J32" s="61"/>
    </row>
    <row r="33" spans="1:10" x14ac:dyDescent="0.25">
      <c r="C33" s="63" t="s">
        <v>266</v>
      </c>
      <c r="D33" s="64"/>
      <c r="E33" s="64"/>
      <c r="F33" s="64"/>
      <c r="G33" s="61">
        <v>82</v>
      </c>
      <c r="H33" s="61">
        <v>85</v>
      </c>
      <c r="I33" s="51">
        <v>40</v>
      </c>
      <c r="J33" s="61"/>
    </row>
    <row r="34" spans="1:10" x14ac:dyDescent="0.25">
      <c r="C34" s="65" t="s">
        <v>267</v>
      </c>
      <c r="D34" s="64"/>
      <c r="E34" s="64"/>
      <c r="F34" s="64"/>
      <c r="G34" s="61">
        <v>82</v>
      </c>
      <c r="H34" s="61">
        <v>85</v>
      </c>
      <c r="I34" s="51">
        <v>40</v>
      </c>
      <c r="J34" s="61"/>
    </row>
    <row r="35" spans="1:10" x14ac:dyDescent="0.25">
      <c r="A35" t="s">
        <v>268</v>
      </c>
      <c r="C35" s="65" t="s">
        <v>269</v>
      </c>
      <c r="I35" s="51">
        <v>40</v>
      </c>
    </row>
    <row r="36" spans="1:10" x14ac:dyDescent="0.25">
      <c r="C36" s="65" t="s">
        <v>270</v>
      </c>
      <c r="G36" s="1"/>
      <c r="H36" s="1">
        <v>123</v>
      </c>
      <c r="I36" s="51">
        <v>78</v>
      </c>
    </row>
    <row r="37" spans="1:10" x14ac:dyDescent="0.25">
      <c r="C37" s="65" t="s">
        <v>271</v>
      </c>
      <c r="G37" s="1">
        <v>120</v>
      </c>
      <c r="H37" s="1"/>
      <c r="I37" s="66">
        <v>78</v>
      </c>
    </row>
    <row r="38" spans="1:10" x14ac:dyDescent="0.25">
      <c r="C38" s="63" t="s">
        <v>301</v>
      </c>
      <c r="I38" s="51">
        <v>80</v>
      </c>
    </row>
    <row r="39" spans="1:10" x14ac:dyDescent="0.25">
      <c r="A39" t="s">
        <v>272</v>
      </c>
      <c r="C39" s="67" t="s">
        <v>273</v>
      </c>
      <c r="D39" s="68"/>
      <c r="E39" s="68"/>
      <c r="F39" s="68"/>
      <c r="G39" s="68"/>
      <c r="H39" s="68"/>
      <c r="I39" s="52">
        <v>85</v>
      </c>
    </row>
  </sheetData>
  <pageMargins left="0.25" right="0.25" top="0.75" bottom="0.75" header="0.3" footer="0.3"/>
  <pageSetup scale="8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D25" sqref="D25"/>
    </sheetView>
  </sheetViews>
  <sheetFormatPr defaultRowHeight="15" x14ac:dyDescent="0.25"/>
  <sheetData>
    <row r="1" spans="1:16" x14ac:dyDescent="0.25">
      <c r="A1" s="118" t="s">
        <v>58</v>
      </c>
      <c r="B1" s="58">
        <v>2505</v>
      </c>
      <c r="C1" s="118"/>
      <c r="D1" s="119" t="s">
        <v>341</v>
      </c>
      <c r="E1" s="58" t="s">
        <v>342</v>
      </c>
      <c r="F1" s="120" t="s">
        <v>343</v>
      </c>
      <c r="G1" s="120" t="s">
        <v>402</v>
      </c>
      <c r="H1" s="58"/>
      <c r="I1" s="120"/>
      <c r="J1" s="59"/>
      <c r="K1" s="58">
        <v>2787</v>
      </c>
      <c r="L1" s="58">
        <v>2827</v>
      </c>
      <c r="M1" s="59">
        <v>2867</v>
      </c>
    </row>
    <row r="2" spans="1:16" x14ac:dyDescent="0.25">
      <c r="A2" s="211" t="s">
        <v>483</v>
      </c>
      <c r="B2" s="151" t="s">
        <v>484</v>
      </c>
      <c r="C2" s="128" t="s">
        <v>403</v>
      </c>
      <c r="D2" s="121"/>
      <c r="E2" s="122" t="s">
        <v>408</v>
      </c>
      <c r="F2" s="121"/>
      <c r="G2" s="122" t="s">
        <v>413</v>
      </c>
      <c r="H2" s="121"/>
      <c r="I2" s="122" t="s">
        <v>418</v>
      </c>
      <c r="J2" s="123"/>
      <c r="K2" s="152" t="s">
        <v>281</v>
      </c>
      <c r="L2" s="152" t="s">
        <v>282</v>
      </c>
      <c r="M2" s="153" t="s">
        <v>283</v>
      </c>
    </row>
    <row r="3" spans="1:16" x14ac:dyDescent="0.25">
      <c r="A3" s="154"/>
      <c r="B3" s="121" t="s">
        <v>103</v>
      </c>
      <c r="C3" s="128" t="s">
        <v>404</v>
      </c>
      <c r="D3" s="121"/>
      <c r="E3" s="122" t="s">
        <v>409</v>
      </c>
      <c r="F3" s="121"/>
      <c r="G3" s="122" t="s">
        <v>414</v>
      </c>
      <c r="H3" s="121"/>
      <c r="I3" s="122" t="s">
        <v>419</v>
      </c>
      <c r="J3" s="123"/>
      <c r="K3" s="121" t="s">
        <v>347</v>
      </c>
      <c r="L3" s="121" t="s">
        <v>348</v>
      </c>
      <c r="M3" s="123" t="s">
        <v>348</v>
      </c>
    </row>
    <row r="4" spans="1:16" x14ac:dyDescent="0.25">
      <c r="A4" s="155"/>
      <c r="B4" s="121" t="s">
        <v>445</v>
      </c>
      <c r="C4" s="128" t="s">
        <v>405</v>
      </c>
      <c r="D4" s="121"/>
      <c r="E4" s="122" t="s">
        <v>410</v>
      </c>
      <c r="F4" s="121"/>
      <c r="G4" s="122" t="s">
        <v>415</v>
      </c>
      <c r="H4" s="121"/>
      <c r="I4" s="122" t="s">
        <v>420</v>
      </c>
      <c r="J4" s="123"/>
      <c r="K4" s="121" t="s">
        <v>346</v>
      </c>
      <c r="L4" s="121" t="s">
        <v>346</v>
      </c>
      <c r="M4" s="123" t="s">
        <v>346</v>
      </c>
    </row>
    <row r="5" spans="1:16" x14ac:dyDescent="0.25">
      <c r="A5" s="156"/>
      <c r="B5" s="121" t="s">
        <v>446</v>
      </c>
      <c r="C5" s="128" t="s">
        <v>406</v>
      </c>
      <c r="D5" s="121"/>
      <c r="E5" s="122" t="s">
        <v>411</v>
      </c>
      <c r="F5" s="121"/>
      <c r="G5" s="122" t="s">
        <v>416</v>
      </c>
      <c r="H5" s="121"/>
      <c r="I5" s="122" t="s">
        <v>421</v>
      </c>
      <c r="J5" s="123"/>
      <c r="K5" s="151">
        <v>1050</v>
      </c>
      <c r="L5" s="151">
        <v>1010</v>
      </c>
      <c r="M5" s="157">
        <v>970</v>
      </c>
    </row>
    <row r="6" spans="1:16" ht="15.75" thickBot="1" x14ac:dyDescent="0.3">
      <c r="A6" s="158"/>
      <c r="B6" s="3"/>
      <c r="C6" s="124" t="s">
        <v>407</v>
      </c>
      <c r="D6" s="125"/>
      <c r="E6" s="126" t="s">
        <v>412</v>
      </c>
      <c r="F6" s="125"/>
      <c r="G6" s="126" t="s">
        <v>417</v>
      </c>
      <c r="H6" s="125"/>
      <c r="I6" s="126" t="s">
        <v>422</v>
      </c>
      <c r="J6" s="127"/>
      <c r="K6" s="83"/>
      <c r="L6" s="83"/>
      <c r="M6" s="159"/>
    </row>
    <row r="7" spans="1:16" x14ac:dyDescent="0.25">
      <c r="A7" s="160" t="s">
        <v>58</v>
      </c>
      <c r="B7" s="161">
        <v>2906</v>
      </c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95"/>
    </row>
    <row r="8" spans="1:16" x14ac:dyDescent="0.25">
      <c r="A8" s="164" t="s">
        <v>344</v>
      </c>
      <c r="B8" s="152" t="s">
        <v>349</v>
      </c>
      <c r="C8" s="165" t="s">
        <v>424</v>
      </c>
      <c r="D8" s="166" t="s">
        <v>353</v>
      </c>
      <c r="E8" s="166" t="s">
        <v>357</v>
      </c>
      <c r="F8" s="166" t="s">
        <v>358</v>
      </c>
      <c r="G8" s="166" t="s">
        <v>359</v>
      </c>
      <c r="H8" s="166" t="s">
        <v>360</v>
      </c>
      <c r="I8" s="166" t="s">
        <v>362</v>
      </c>
      <c r="J8" s="166" t="s">
        <v>363</v>
      </c>
      <c r="K8" s="166" t="s">
        <v>364</v>
      </c>
      <c r="L8" s="166" t="s">
        <v>365</v>
      </c>
      <c r="M8" s="167" t="s">
        <v>366</v>
      </c>
    </row>
    <row r="9" spans="1:16" x14ac:dyDescent="0.25">
      <c r="A9" s="164" t="s">
        <v>345</v>
      </c>
      <c r="B9" s="121" t="s">
        <v>348</v>
      </c>
      <c r="C9" s="165" t="s">
        <v>340</v>
      </c>
      <c r="D9" s="168" t="s">
        <v>354</v>
      </c>
      <c r="E9" s="168" t="s">
        <v>356</v>
      </c>
      <c r="F9" s="168" t="s">
        <v>356</v>
      </c>
      <c r="G9" s="168" t="s">
        <v>356</v>
      </c>
      <c r="H9" s="168" t="s">
        <v>356</v>
      </c>
      <c r="I9" s="168" t="s">
        <v>356</v>
      </c>
      <c r="J9" s="168" t="s">
        <v>356</v>
      </c>
      <c r="K9" s="168" t="s">
        <v>356</v>
      </c>
      <c r="L9" s="168" t="s">
        <v>356</v>
      </c>
      <c r="M9" s="169" t="s">
        <v>356</v>
      </c>
    </row>
    <row r="10" spans="1:16" x14ac:dyDescent="0.25">
      <c r="A10" s="164"/>
      <c r="B10" s="121" t="s">
        <v>346</v>
      </c>
      <c r="C10" s="165" t="s">
        <v>425</v>
      </c>
      <c r="D10" s="168" t="s">
        <v>106</v>
      </c>
      <c r="E10" s="168" t="s">
        <v>106</v>
      </c>
      <c r="F10" s="168" t="s">
        <v>106</v>
      </c>
      <c r="G10" s="168" t="s">
        <v>106</v>
      </c>
      <c r="H10" s="168" t="s">
        <v>106</v>
      </c>
      <c r="I10" s="168" t="s">
        <v>106</v>
      </c>
      <c r="J10" s="168" t="s">
        <v>106</v>
      </c>
      <c r="K10" s="168" t="s">
        <v>106</v>
      </c>
      <c r="L10" s="168" t="s">
        <v>106</v>
      </c>
      <c r="M10" s="169" t="s">
        <v>106</v>
      </c>
    </row>
    <row r="11" spans="1:16" x14ac:dyDescent="0.25">
      <c r="A11" s="170"/>
      <c r="B11" s="151">
        <v>931</v>
      </c>
      <c r="C11" s="165" t="s">
        <v>426</v>
      </c>
      <c r="D11" s="171" t="s">
        <v>447</v>
      </c>
      <c r="E11" s="171" t="s">
        <v>448</v>
      </c>
      <c r="F11" s="171" t="s">
        <v>449</v>
      </c>
      <c r="G11" s="171" t="s">
        <v>450</v>
      </c>
      <c r="H11" s="171" t="s">
        <v>361</v>
      </c>
      <c r="I11" s="171" t="s">
        <v>451</v>
      </c>
      <c r="J11" s="171" t="s">
        <v>452</v>
      </c>
      <c r="K11" s="171" t="s">
        <v>453</v>
      </c>
      <c r="L11" s="171" t="s">
        <v>454</v>
      </c>
      <c r="M11" s="172" t="s">
        <v>367</v>
      </c>
    </row>
    <row r="12" spans="1:16" x14ac:dyDescent="0.25">
      <c r="A12" s="60"/>
      <c r="B12" s="173"/>
      <c r="C12" s="165" t="s">
        <v>427</v>
      </c>
      <c r="D12" s="150">
        <v>22</v>
      </c>
      <c r="E12" s="150">
        <v>2</v>
      </c>
      <c r="F12" s="150">
        <v>24</v>
      </c>
      <c r="G12" s="150">
        <v>2</v>
      </c>
      <c r="H12" s="150" t="s">
        <v>462</v>
      </c>
      <c r="I12" s="150">
        <v>12</v>
      </c>
      <c r="J12" s="150">
        <v>22</v>
      </c>
      <c r="K12" s="150">
        <v>2</v>
      </c>
      <c r="L12" s="150">
        <v>12</v>
      </c>
      <c r="M12" s="172" t="s">
        <v>423</v>
      </c>
    </row>
    <row r="13" spans="1:16" ht="15.75" thickBot="1" x14ac:dyDescent="0.3">
      <c r="A13" s="213" t="s">
        <v>485</v>
      </c>
      <c r="B13" s="61"/>
      <c r="C13" s="165" t="s">
        <v>428</v>
      </c>
      <c r="D13" s="129" t="s">
        <v>350</v>
      </c>
      <c r="E13" s="130"/>
      <c r="F13" s="130"/>
      <c r="G13" s="130"/>
      <c r="H13" s="130"/>
      <c r="I13" s="131"/>
      <c r="J13" s="131"/>
      <c r="K13" s="131"/>
      <c r="L13" s="131"/>
      <c r="M13" s="174"/>
    </row>
    <row r="14" spans="1:16" x14ac:dyDescent="0.25">
      <c r="A14" s="60" t="s">
        <v>486</v>
      </c>
      <c r="B14" s="61"/>
      <c r="C14" s="165" t="s">
        <v>429</v>
      </c>
      <c r="D14" s="175" t="s">
        <v>352</v>
      </c>
      <c r="E14" s="176"/>
      <c r="F14" s="176"/>
      <c r="G14" s="176"/>
      <c r="H14" s="176"/>
      <c r="I14" s="177"/>
      <c r="J14" s="177"/>
      <c r="K14" s="177"/>
      <c r="L14" s="177"/>
      <c r="M14" s="178"/>
    </row>
    <row r="15" spans="1:16" x14ac:dyDescent="0.25">
      <c r="A15" s="60" t="s">
        <v>487</v>
      </c>
      <c r="B15" s="61"/>
      <c r="C15" s="165"/>
      <c r="D15" s="179"/>
      <c r="E15" s="179"/>
      <c r="F15" s="179"/>
      <c r="G15" s="179"/>
      <c r="H15" s="179"/>
      <c r="I15" s="179"/>
      <c r="J15" s="179"/>
      <c r="K15" s="179"/>
      <c r="L15" s="179"/>
      <c r="M15" s="180"/>
      <c r="P15" s="2"/>
    </row>
    <row r="16" spans="1:16" x14ac:dyDescent="0.25">
      <c r="A16" s="214" t="s">
        <v>488</v>
      </c>
      <c r="B16" s="121"/>
      <c r="C16" s="165" t="s">
        <v>351</v>
      </c>
      <c r="D16" s="181" t="s">
        <v>349</v>
      </c>
      <c r="E16" s="181" t="s">
        <v>355</v>
      </c>
      <c r="F16" s="181" t="s">
        <v>380</v>
      </c>
      <c r="G16" s="182" t="s">
        <v>381</v>
      </c>
      <c r="H16" s="181" t="s">
        <v>366</v>
      </c>
      <c r="I16" s="181" t="s">
        <v>364</v>
      </c>
      <c r="J16" s="181" t="s">
        <v>382</v>
      </c>
      <c r="K16" s="181" t="s">
        <v>383</v>
      </c>
      <c r="L16" s="181" t="s">
        <v>384</v>
      </c>
      <c r="M16" s="183" t="s">
        <v>385</v>
      </c>
    </row>
    <row r="17" spans="1:13" x14ac:dyDescent="0.25">
      <c r="A17" s="214" t="s">
        <v>489</v>
      </c>
      <c r="B17" s="121"/>
      <c r="C17" s="165" t="s">
        <v>430</v>
      </c>
      <c r="D17" s="184" t="s">
        <v>354</v>
      </c>
      <c r="E17" s="184" t="s">
        <v>356</v>
      </c>
      <c r="F17" s="184" t="s">
        <v>356</v>
      </c>
      <c r="G17" s="184" t="s">
        <v>356</v>
      </c>
      <c r="H17" s="184" t="s">
        <v>356</v>
      </c>
      <c r="I17" s="184" t="s">
        <v>356</v>
      </c>
      <c r="J17" s="184" t="s">
        <v>356</v>
      </c>
      <c r="K17" s="184" t="s">
        <v>356</v>
      </c>
      <c r="L17" s="184" t="s">
        <v>356</v>
      </c>
      <c r="M17" s="185" t="s">
        <v>356</v>
      </c>
    </row>
    <row r="18" spans="1:13" x14ac:dyDescent="0.25">
      <c r="A18" s="214" t="s">
        <v>490</v>
      </c>
      <c r="B18" s="186"/>
      <c r="C18" s="165" t="s">
        <v>431</v>
      </c>
      <c r="D18" s="187" t="s">
        <v>146</v>
      </c>
      <c r="E18" s="187" t="s">
        <v>146</v>
      </c>
      <c r="F18" s="187" t="s">
        <v>146</v>
      </c>
      <c r="G18" s="187" t="s">
        <v>146</v>
      </c>
      <c r="H18" s="187" t="s">
        <v>146</v>
      </c>
      <c r="I18" s="187" t="s">
        <v>146</v>
      </c>
      <c r="J18" s="187" t="s">
        <v>146</v>
      </c>
      <c r="K18" s="187" t="s">
        <v>146</v>
      </c>
      <c r="L18" s="187" t="s">
        <v>146</v>
      </c>
      <c r="M18" s="188" t="s">
        <v>146</v>
      </c>
    </row>
    <row r="19" spans="1:13" x14ac:dyDescent="0.25">
      <c r="A19" s="160"/>
      <c r="B19" s="186"/>
      <c r="C19" s="165" t="s">
        <v>340</v>
      </c>
      <c r="D19" s="189" t="s">
        <v>463</v>
      </c>
      <c r="E19" s="189" t="s">
        <v>464</v>
      </c>
      <c r="F19" s="189" t="s">
        <v>465</v>
      </c>
      <c r="G19" s="189" t="s">
        <v>466</v>
      </c>
      <c r="H19" s="189" t="s">
        <v>467</v>
      </c>
      <c r="I19" s="189">
        <v>841</v>
      </c>
      <c r="J19" s="189" t="s">
        <v>468</v>
      </c>
      <c r="K19" s="189" t="s">
        <v>469</v>
      </c>
      <c r="L19" s="189" t="s">
        <v>470</v>
      </c>
      <c r="M19" s="190" t="s">
        <v>471</v>
      </c>
    </row>
    <row r="20" spans="1:13" x14ac:dyDescent="0.25">
      <c r="A20" s="160"/>
      <c r="B20" s="186"/>
      <c r="C20" s="165" t="s">
        <v>432</v>
      </c>
      <c r="D20" s="209">
        <v>17</v>
      </c>
      <c r="E20" s="209">
        <v>3</v>
      </c>
      <c r="F20" s="209">
        <v>41</v>
      </c>
      <c r="G20" s="209">
        <v>25</v>
      </c>
      <c r="H20" s="209">
        <v>8</v>
      </c>
      <c r="I20" s="209">
        <v>1</v>
      </c>
      <c r="J20" s="209">
        <v>6</v>
      </c>
      <c r="K20" s="209">
        <v>40</v>
      </c>
      <c r="L20" s="209">
        <v>29</v>
      </c>
      <c r="M20" s="215">
        <v>52</v>
      </c>
    </row>
    <row r="21" spans="1:13" x14ac:dyDescent="0.25">
      <c r="A21" s="191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92">
        <v>3116</v>
      </c>
    </row>
    <row r="22" spans="1:13" x14ac:dyDescent="0.25">
      <c r="A22" s="193" t="s">
        <v>365</v>
      </c>
      <c r="B22" s="166" t="s">
        <v>368</v>
      </c>
      <c r="C22" s="166" t="s">
        <v>369</v>
      </c>
      <c r="D22" s="166" t="s">
        <v>370</v>
      </c>
      <c r="E22" s="194" t="s">
        <v>371</v>
      </c>
      <c r="F22" s="166" t="s">
        <v>372</v>
      </c>
      <c r="G22" s="166" t="s">
        <v>373</v>
      </c>
      <c r="H22" s="166" t="s">
        <v>374</v>
      </c>
      <c r="I22" s="166" t="s">
        <v>375</v>
      </c>
      <c r="J22" s="166" t="s">
        <v>376</v>
      </c>
      <c r="K22" s="166" t="s">
        <v>375</v>
      </c>
      <c r="L22" s="166" t="s">
        <v>378</v>
      </c>
      <c r="M22" s="212">
        <v>721</v>
      </c>
    </row>
    <row r="23" spans="1:13" x14ac:dyDescent="0.25">
      <c r="A23" s="195" t="s">
        <v>354</v>
      </c>
      <c r="B23" s="168" t="s">
        <v>354</v>
      </c>
      <c r="C23" s="168" t="s">
        <v>354</v>
      </c>
      <c r="D23" s="168" t="s">
        <v>354</v>
      </c>
      <c r="E23" s="168" t="s">
        <v>354</v>
      </c>
      <c r="F23" s="168" t="s">
        <v>354</v>
      </c>
      <c r="G23" s="168" t="s">
        <v>354</v>
      </c>
      <c r="H23" s="168" t="s">
        <v>354</v>
      </c>
      <c r="I23" s="168" t="s">
        <v>354</v>
      </c>
      <c r="J23" s="168" t="s">
        <v>354</v>
      </c>
      <c r="K23" s="168" t="s">
        <v>354</v>
      </c>
      <c r="L23" s="168" t="s">
        <v>354</v>
      </c>
      <c r="M23" s="115" t="s">
        <v>386</v>
      </c>
    </row>
    <row r="24" spans="1:13" x14ac:dyDescent="0.25">
      <c r="A24" s="195" t="s">
        <v>106</v>
      </c>
      <c r="B24" s="168" t="s">
        <v>106</v>
      </c>
      <c r="C24" s="168" t="s">
        <v>106</v>
      </c>
      <c r="D24" s="168" t="s">
        <v>106</v>
      </c>
      <c r="E24" s="168" t="s">
        <v>106</v>
      </c>
      <c r="F24" s="168" t="s">
        <v>106</v>
      </c>
      <c r="G24" s="168" t="s">
        <v>106</v>
      </c>
      <c r="H24" s="168" t="s">
        <v>106</v>
      </c>
      <c r="I24" s="168" t="s">
        <v>106</v>
      </c>
      <c r="J24" s="168" t="s">
        <v>106</v>
      </c>
      <c r="K24" s="168" t="s">
        <v>106</v>
      </c>
      <c r="L24" s="168" t="s">
        <v>106</v>
      </c>
      <c r="M24" s="116" t="s">
        <v>387</v>
      </c>
    </row>
    <row r="25" spans="1:13" x14ac:dyDescent="0.25">
      <c r="A25" s="196" t="s">
        <v>454</v>
      </c>
      <c r="B25" s="171" t="s">
        <v>455</v>
      </c>
      <c r="C25" s="171" t="s">
        <v>456</v>
      </c>
      <c r="D25" s="171" t="s">
        <v>457</v>
      </c>
      <c r="E25" s="171" t="s">
        <v>458</v>
      </c>
      <c r="F25" s="171" t="s">
        <v>459</v>
      </c>
      <c r="G25" s="171">
        <v>752</v>
      </c>
      <c r="H25" s="171" t="s">
        <v>460</v>
      </c>
      <c r="I25" s="171">
        <v>758</v>
      </c>
      <c r="J25" s="171" t="s">
        <v>377</v>
      </c>
      <c r="K25" s="171" t="s">
        <v>461</v>
      </c>
      <c r="L25" s="171" t="s">
        <v>379</v>
      </c>
      <c r="M25" s="95" t="s">
        <v>36</v>
      </c>
    </row>
    <row r="26" spans="1:13" x14ac:dyDescent="0.25">
      <c r="A26" s="197">
        <v>12</v>
      </c>
      <c r="B26" s="150">
        <v>28</v>
      </c>
      <c r="C26" s="150">
        <v>17</v>
      </c>
      <c r="D26" s="150">
        <v>16</v>
      </c>
      <c r="E26" s="150">
        <v>41</v>
      </c>
      <c r="F26" s="150" t="s">
        <v>462</v>
      </c>
      <c r="G26" s="150" t="s">
        <v>462</v>
      </c>
      <c r="H26" s="150">
        <v>10</v>
      </c>
      <c r="I26" s="150" t="s">
        <v>462</v>
      </c>
      <c r="J26" s="150">
        <v>2</v>
      </c>
      <c r="K26" s="150">
        <v>20</v>
      </c>
      <c r="L26" s="150">
        <v>9</v>
      </c>
      <c r="M26" s="95" t="s">
        <v>482</v>
      </c>
    </row>
    <row r="27" spans="1:13" ht="15.75" thickBot="1" x14ac:dyDescent="0.3">
      <c r="A27" s="198" t="s">
        <v>350</v>
      </c>
      <c r="B27" s="130"/>
      <c r="C27" s="130"/>
      <c r="D27" s="130"/>
      <c r="E27" s="130"/>
      <c r="F27" s="131"/>
      <c r="G27" s="129" t="s">
        <v>350</v>
      </c>
      <c r="H27" s="130"/>
      <c r="I27" s="130"/>
      <c r="J27" s="149"/>
      <c r="K27" s="132" t="s">
        <v>36</v>
      </c>
      <c r="L27" s="133"/>
      <c r="M27" s="174"/>
    </row>
    <row r="28" spans="1:13" x14ac:dyDescent="0.25">
      <c r="A28" s="199" t="s">
        <v>352</v>
      </c>
      <c r="B28" s="176"/>
      <c r="C28" s="176"/>
      <c r="D28" s="176"/>
      <c r="E28" s="176"/>
      <c r="F28" s="177"/>
      <c r="G28" s="175" t="s">
        <v>352</v>
      </c>
      <c r="H28" s="176"/>
      <c r="I28" s="176"/>
      <c r="J28" s="176"/>
      <c r="K28" s="176"/>
      <c r="L28" s="200"/>
      <c r="M28" s="201"/>
    </row>
    <row r="29" spans="1:13" x14ac:dyDescent="0.25">
      <c r="A29" s="202"/>
      <c r="B29" s="179"/>
      <c r="C29" s="179"/>
      <c r="D29" s="179"/>
      <c r="E29" s="179"/>
      <c r="F29" s="179"/>
      <c r="G29" s="179"/>
      <c r="H29" s="179"/>
      <c r="I29" s="179"/>
      <c r="J29" s="179"/>
      <c r="K29" s="179">
        <v>3251</v>
      </c>
      <c r="L29" s="134" t="s">
        <v>433</v>
      </c>
      <c r="M29" s="203"/>
    </row>
    <row r="30" spans="1:13" x14ac:dyDescent="0.25">
      <c r="A30" s="204" t="s">
        <v>388</v>
      </c>
      <c r="B30" s="181" t="s">
        <v>389</v>
      </c>
      <c r="C30" s="181" t="s">
        <v>390</v>
      </c>
      <c r="D30" s="181" t="s">
        <v>391</v>
      </c>
      <c r="E30" s="181" t="s">
        <v>392</v>
      </c>
      <c r="F30" s="181" t="s">
        <v>394</v>
      </c>
      <c r="G30" s="181" t="s">
        <v>369</v>
      </c>
      <c r="H30" s="181" t="s">
        <v>395</v>
      </c>
      <c r="I30" s="181" t="s">
        <v>397</v>
      </c>
      <c r="J30" s="181" t="s">
        <v>399</v>
      </c>
      <c r="K30" s="212">
        <v>586</v>
      </c>
      <c r="L30" s="134" t="s">
        <v>478</v>
      </c>
      <c r="M30" s="203"/>
    </row>
    <row r="31" spans="1:13" x14ac:dyDescent="0.25">
      <c r="A31" s="205" t="s">
        <v>356</v>
      </c>
      <c r="B31" s="184" t="s">
        <v>356</v>
      </c>
      <c r="C31" s="184" t="s">
        <v>356</v>
      </c>
      <c r="D31" s="184" t="s">
        <v>356</v>
      </c>
      <c r="E31" s="184" t="s">
        <v>356</v>
      </c>
      <c r="F31" s="184" t="s">
        <v>356</v>
      </c>
      <c r="G31" s="184" t="s">
        <v>356</v>
      </c>
      <c r="H31" s="184" t="s">
        <v>356</v>
      </c>
      <c r="I31" s="184" t="s">
        <v>356</v>
      </c>
      <c r="J31" s="184" t="s">
        <v>356</v>
      </c>
      <c r="K31" s="115" t="s">
        <v>386</v>
      </c>
      <c r="L31" s="135" t="s">
        <v>480</v>
      </c>
      <c r="M31" s="203"/>
    </row>
    <row r="32" spans="1:13" x14ac:dyDescent="0.25">
      <c r="A32" s="206" t="s">
        <v>146</v>
      </c>
      <c r="B32" s="187" t="s">
        <v>146</v>
      </c>
      <c r="C32" s="187" t="s">
        <v>146</v>
      </c>
      <c r="D32" s="187" t="s">
        <v>146</v>
      </c>
      <c r="E32" s="187" t="s">
        <v>146</v>
      </c>
      <c r="F32" s="187" t="s">
        <v>146</v>
      </c>
      <c r="G32" s="187" t="s">
        <v>146</v>
      </c>
      <c r="H32" s="187" t="s">
        <v>146</v>
      </c>
      <c r="I32" s="187" t="s">
        <v>146</v>
      </c>
      <c r="J32" s="187" t="s">
        <v>146</v>
      </c>
      <c r="K32" s="117" t="s">
        <v>401</v>
      </c>
      <c r="L32" s="135" t="s">
        <v>479</v>
      </c>
      <c r="M32" s="203"/>
    </row>
    <row r="33" spans="1:13" x14ac:dyDescent="0.25">
      <c r="A33" s="207" t="s">
        <v>477</v>
      </c>
      <c r="B33" s="189" t="s">
        <v>476</v>
      </c>
      <c r="C33" s="189" t="s">
        <v>475</v>
      </c>
      <c r="D33" s="189" t="s">
        <v>474</v>
      </c>
      <c r="E33" s="189" t="s">
        <v>393</v>
      </c>
      <c r="F33" s="189" t="s">
        <v>473</v>
      </c>
      <c r="G33" s="189">
        <v>609</v>
      </c>
      <c r="H33" s="189" t="s">
        <v>396</v>
      </c>
      <c r="I33" s="189" t="s">
        <v>398</v>
      </c>
      <c r="J33" s="189" t="s">
        <v>400</v>
      </c>
      <c r="K33" s="187" t="s">
        <v>472</v>
      </c>
      <c r="L33" s="134" t="s">
        <v>481</v>
      </c>
      <c r="M33" s="203"/>
    </row>
    <row r="34" spans="1:13" x14ac:dyDescent="0.25">
      <c r="A34" s="208">
        <v>8</v>
      </c>
      <c r="B34" s="209">
        <v>16</v>
      </c>
      <c r="C34" s="209">
        <v>29</v>
      </c>
      <c r="D34" s="209">
        <v>55</v>
      </c>
      <c r="E34" s="209">
        <v>2</v>
      </c>
      <c r="F34" s="209">
        <v>31</v>
      </c>
      <c r="G34" s="209" t="s">
        <v>462</v>
      </c>
      <c r="H34" s="209">
        <v>11</v>
      </c>
      <c r="I34" s="209" t="s">
        <v>462</v>
      </c>
      <c r="J34" s="209">
        <v>11</v>
      </c>
      <c r="K34" s="209"/>
      <c r="L34" s="68"/>
      <c r="M34" s="210"/>
    </row>
  </sheetData>
  <printOptions gridLines="1"/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workbookViewId="0">
      <selection activeCell="D42" sqref="D42"/>
    </sheetView>
  </sheetViews>
  <sheetFormatPr defaultRowHeight="15" x14ac:dyDescent="0.25"/>
  <sheetData>
    <row r="1" spans="1:12" x14ac:dyDescent="0.25">
      <c r="A1" s="53" t="s">
        <v>443</v>
      </c>
      <c r="B1" s="54"/>
      <c r="C1" s="54"/>
      <c r="D1" s="54"/>
      <c r="E1" s="54"/>
      <c r="F1" s="55" t="s">
        <v>439</v>
      </c>
      <c r="G1" s="54"/>
      <c r="H1" s="54"/>
      <c r="I1" s="54"/>
      <c r="J1" s="54"/>
      <c r="K1" s="54"/>
      <c r="L1" s="54"/>
    </row>
    <row r="2" spans="1:12" x14ac:dyDescent="0.25">
      <c r="A2" s="43">
        <v>1</v>
      </c>
      <c r="B2" s="44">
        <v>50</v>
      </c>
      <c r="C2" s="43">
        <v>11</v>
      </c>
      <c r="D2" s="44">
        <v>540</v>
      </c>
      <c r="E2" s="43">
        <v>21</v>
      </c>
      <c r="F2" s="44">
        <v>1030</v>
      </c>
      <c r="G2" s="43">
        <v>31</v>
      </c>
      <c r="H2" s="44">
        <v>1520</v>
      </c>
      <c r="I2" s="49">
        <v>41</v>
      </c>
      <c r="J2" s="50">
        <v>2010</v>
      </c>
      <c r="K2" s="43">
        <v>51</v>
      </c>
      <c r="L2" s="56">
        <v>2500</v>
      </c>
    </row>
    <row r="3" spans="1:12" x14ac:dyDescent="0.25">
      <c r="A3" s="45">
        <v>2</v>
      </c>
      <c r="B3" s="46">
        <v>99</v>
      </c>
      <c r="C3" s="45">
        <v>12</v>
      </c>
      <c r="D3" s="46">
        <v>589</v>
      </c>
      <c r="E3" s="45">
        <v>22</v>
      </c>
      <c r="F3" s="46">
        <v>1079</v>
      </c>
      <c r="G3" s="45">
        <v>32</v>
      </c>
      <c r="H3" s="46">
        <v>1569</v>
      </c>
      <c r="I3" s="45">
        <v>42</v>
      </c>
      <c r="J3" s="46">
        <v>2059</v>
      </c>
      <c r="K3" s="45">
        <v>52</v>
      </c>
      <c r="L3" s="51">
        <v>2549</v>
      </c>
    </row>
    <row r="4" spans="1:12" x14ac:dyDescent="0.25">
      <c r="A4" s="45">
        <v>3</v>
      </c>
      <c r="B4" s="46">
        <v>148</v>
      </c>
      <c r="C4" s="45">
        <v>13</v>
      </c>
      <c r="D4" s="46">
        <v>638</v>
      </c>
      <c r="E4" s="45">
        <v>23</v>
      </c>
      <c r="F4" s="46">
        <v>1128</v>
      </c>
      <c r="G4" s="45">
        <v>33</v>
      </c>
      <c r="H4" s="46">
        <v>1618</v>
      </c>
      <c r="I4" s="45">
        <v>43</v>
      </c>
      <c r="J4" s="46">
        <v>2108</v>
      </c>
      <c r="K4" s="45">
        <v>53</v>
      </c>
      <c r="L4" s="51">
        <v>2598</v>
      </c>
    </row>
    <row r="5" spans="1:12" x14ac:dyDescent="0.25">
      <c r="A5" s="45">
        <v>4</v>
      </c>
      <c r="B5" s="46">
        <v>197</v>
      </c>
      <c r="C5" s="45">
        <v>14</v>
      </c>
      <c r="D5" s="46">
        <v>687</v>
      </c>
      <c r="E5" s="45">
        <v>24</v>
      </c>
      <c r="F5" s="46">
        <v>1177</v>
      </c>
      <c r="G5" s="45">
        <v>34</v>
      </c>
      <c r="H5" s="46">
        <v>1667</v>
      </c>
      <c r="I5" s="45">
        <v>44</v>
      </c>
      <c r="J5" s="46">
        <v>2157</v>
      </c>
      <c r="K5" s="45">
        <v>54</v>
      </c>
      <c r="L5" s="51">
        <v>2647</v>
      </c>
    </row>
    <row r="6" spans="1:12" x14ac:dyDescent="0.25">
      <c r="A6" s="45">
        <v>5</v>
      </c>
      <c r="B6" s="46">
        <v>246</v>
      </c>
      <c r="C6" s="45">
        <v>15</v>
      </c>
      <c r="D6" s="46">
        <v>736</v>
      </c>
      <c r="E6" s="45">
        <v>25</v>
      </c>
      <c r="F6" s="46">
        <v>1226</v>
      </c>
      <c r="G6" s="45">
        <v>35</v>
      </c>
      <c r="H6" s="46">
        <v>1716</v>
      </c>
      <c r="I6" s="45">
        <v>45</v>
      </c>
      <c r="J6" s="85">
        <v>2206</v>
      </c>
      <c r="K6" s="45">
        <v>55</v>
      </c>
      <c r="L6" s="51">
        <v>2696</v>
      </c>
    </row>
    <row r="7" spans="1:12" x14ac:dyDescent="0.25">
      <c r="A7" s="45">
        <v>6</v>
      </c>
      <c r="B7" s="46">
        <v>295</v>
      </c>
      <c r="C7" s="45">
        <v>16</v>
      </c>
      <c r="D7" s="46">
        <v>785</v>
      </c>
      <c r="E7" s="45">
        <v>26</v>
      </c>
      <c r="F7" s="46">
        <v>1275</v>
      </c>
      <c r="G7" s="45">
        <v>36</v>
      </c>
      <c r="H7" s="46">
        <v>1765</v>
      </c>
      <c r="I7" s="45">
        <v>46</v>
      </c>
      <c r="J7" s="85">
        <v>2255</v>
      </c>
      <c r="K7" s="45">
        <v>56</v>
      </c>
      <c r="L7" s="51">
        <v>2745</v>
      </c>
    </row>
    <row r="8" spans="1:12" x14ac:dyDescent="0.25">
      <c r="A8" s="45">
        <v>7</v>
      </c>
      <c r="B8" s="46">
        <v>344</v>
      </c>
      <c r="C8" s="45">
        <v>17</v>
      </c>
      <c r="D8" s="46">
        <v>834</v>
      </c>
      <c r="E8" s="45">
        <v>27</v>
      </c>
      <c r="F8" s="46">
        <v>1324</v>
      </c>
      <c r="G8" s="45">
        <v>37</v>
      </c>
      <c r="H8" s="46">
        <v>1814</v>
      </c>
      <c r="I8" s="45">
        <v>47</v>
      </c>
      <c r="J8" s="46">
        <v>2304</v>
      </c>
      <c r="K8" s="45">
        <v>57</v>
      </c>
      <c r="L8" s="51">
        <v>2794</v>
      </c>
    </row>
    <row r="9" spans="1:12" x14ac:dyDescent="0.25">
      <c r="A9" s="45">
        <v>8</v>
      </c>
      <c r="B9" s="46">
        <v>393</v>
      </c>
      <c r="C9" s="45">
        <v>18</v>
      </c>
      <c r="D9" s="46">
        <v>883</v>
      </c>
      <c r="E9" s="45">
        <v>28</v>
      </c>
      <c r="F9" s="46">
        <v>1373</v>
      </c>
      <c r="G9" s="45">
        <v>38</v>
      </c>
      <c r="H9" s="46">
        <v>1863</v>
      </c>
      <c r="I9" s="45">
        <v>48</v>
      </c>
      <c r="J9" s="46">
        <v>2353</v>
      </c>
      <c r="K9" s="45">
        <v>58</v>
      </c>
      <c r="L9" s="51">
        <v>2843</v>
      </c>
    </row>
    <row r="10" spans="1:12" x14ac:dyDescent="0.25">
      <c r="A10" s="45">
        <v>9</v>
      </c>
      <c r="B10" s="46">
        <v>442</v>
      </c>
      <c r="C10" s="45">
        <v>19</v>
      </c>
      <c r="D10" s="46">
        <v>932</v>
      </c>
      <c r="E10" s="45">
        <v>29</v>
      </c>
      <c r="F10" s="46">
        <v>1422</v>
      </c>
      <c r="G10" s="45">
        <v>39</v>
      </c>
      <c r="H10" s="46">
        <v>1912</v>
      </c>
      <c r="I10" s="45">
        <v>49</v>
      </c>
      <c r="J10" s="46">
        <v>2402</v>
      </c>
      <c r="K10" s="45">
        <v>59</v>
      </c>
      <c r="L10" s="51">
        <v>2892</v>
      </c>
    </row>
    <row r="11" spans="1:12" x14ac:dyDescent="0.25">
      <c r="A11" s="47">
        <v>10</v>
      </c>
      <c r="B11" s="48">
        <v>491</v>
      </c>
      <c r="C11" s="47">
        <v>20</v>
      </c>
      <c r="D11" s="48">
        <v>981</v>
      </c>
      <c r="E11" s="47">
        <v>30</v>
      </c>
      <c r="F11" s="48">
        <v>1471</v>
      </c>
      <c r="G11" s="47">
        <v>40</v>
      </c>
      <c r="H11" s="48">
        <v>1961</v>
      </c>
      <c r="I11" s="47">
        <v>50</v>
      </c>
      <c r="J11" s="48">
        <v>2451</v>
      </c>
      <c r="K11" s="47">
        <v>60</v>
      </c>
      <c r="L11" s="51">
        <v>2941</v>
      </c>
    </row>
    <row r="12" spans="1:12" x14ac:dyDescent="0.25">
      <c r="A12" s="43">
        <v>61</v>
      </c>
      <c r="B12" s="44">
        <f>L11+49</f>
        <v>2990</v>
      </c>
      <c r="C12" s="43">
        <f>A21+1</f>
        <v>71</v>
      </c>
      <c r="D12" s="44">
        <f>B21+49</f>
        <v>3480</v>
      </c>
      <c r="E12" s="45">
        <v>81</v>
      </c>
      <c r="F12" s="44">
        <v>3970</v>
      </c>
      <c r="G12" s="43">
        <v>91</v>
      </c>
      <c r="H12" s="44">
        <v>4460</v>
      </c>
      <c r="I12" s="49">
        <v>101</v>
      </c>
      <c r="J12" s="50">
        <v>4950</v>
      </c>
      <c r="K12" s="43">
        <v>111</v>
      </c>
      <c r="L12" s="140">
        <v>5440</v>
      </c>
    </row>
    <row r="13" spans="1:12" x14ac:dyDescent="0.25">
      <c r="A13" s="45">
        <v>62</v>
      </c>
      <c r="B13" s="46">
        <f>B12+49</f>
        <v>3039</v>
      </c>
      <c r="C13" s="45">
        <f>C12+1</f>
        <v>72</v>
      </c>
      <c r="D13" s="46">
        <f>3480+49</f>
        <v>3529</v>
      </c>
      <c r="E13" s="45">
        <v>82</v>
      </c>
      <c r="F13" s="46">
        <v>4019</v>
      </c>
      <c r="G13" s="45">
        <v>92</v>
      </c>
      <c r="H13" s="46">
        <v>4509</v>
      </c>
      <c r="I13" s="45">
        <v>102</v>
      </c>
      <c r="J13" s="46">
        <v>4999</v>
      </c>
      <c r="K13" s="45">
        <v>112</v>
      </c>
      <c r="L13" s="51">
        <v>5489</v>
      </c>
    </row>
    <row r="14" spans="1:12" x14ac:dyDescent="0.25">
      <c r="A14" s="45">
        <v>63</v>
      </c>
      <c r="B14" s="46">
        <f t="shared" ref="B14:B21" si="0">B13+49</f>
        <v>3088</v>
      </c>
      <c r="C14" s="45">
        <f t="shared" ref="C14:C21" si="1">C13+1</f>
        <v>73</v>
      </c>
      <c r="D14" s="46">
        <v>3578</v>
      </c>
      <c r="E14" s="45">
        <v>83</v>
      </c>
      <c r="F14" s="46">
        <v>4068</v>
      </c>
      <c r="G14" s="45">
        <v>93</v>
      </c>
      <c r="H14" s="46">
        <v>4558</v>
      </c>
      <c r="I14" s="45">
        <v>103</v>
      </c>
      <c r="J14" s="46">
        <v>5048</v>
      </c>
      <c r="K14" s="45">
        <v>113</v>
      </c>
      <c r="L14" s="51">
        <v>5538</v>
      </c>
    </row>
    <row r="15" spans="1:12" x14ac:dyDescent="0.25">
      <c r="A15" s="45">
        <v>64</v>
      </c>
      <c r="B15" s="85">
        <f t="shared" si="0"/>
        <v>3137</v>
      </c>
      <c r="C15" s="45">
        <f t="shared" si="1"/>
        <v>74</v>
      </c>
      <c r="D15" s="46">
        <v>3627</v>
      </c>
      <c r="E15" s="45">
        <v>84</v>
      </c>
      <c r="F15" s="46">
        <v>4117</v>
      </c>
      <c r="G15" s="45">
        <v>94</v>
      </c>
      <c r="H15" s="46">
        <v>4607</v>
      </c>
      <c r="I15" s="45">
        <v>104</v>
      </c>
      <c r="J15" s="87">
        <v>5097</v>
      </c>
      <c r="K15" s="86">
        <v>114</v>
      </c>
      <c r="L15" s="51">
        <v>5587</v>
      </c>
    </row>
    <row r="16" spans="1:12" x14ac:dyDescent="0.25">
      <c r="A16" s="45">
        <v>65</v>
      </c>
      <c r="B16" s="46">
        <f t="shared" si="0"/>
        <v>3186</v>
      </c>
      <c r="C16" s="45">
        <f t="shared" si="1"/>
        <v>75</v>
      </c>
      <c r="D16" s="46">
        <v>3676</v>
      </c>
      <c r="E16" s="45">
        <v>85</v>
      </c>
      <c r="F16" s="46">
        <v>4166</v>
      </c>
      <c r="G16" s="45">
        <v>95</v>
      </c>
      <c r="H16" s="46">
        <v>4656</v>
      </c>
      <c r="I16" s="45">
        <v>105</v>
      </c>
      <c r="J16" s="88">
        <v>5146</v>
      </c>
      <c r="K16" s="86">
        <v>115</v>
      </c>
      <c r="L16" s="51">
        <v>5636</v>
      </c>
    </row>
    <row r="17" spans="1:12" x14ac:dyDescent="0.25">
      <c r="A17" s="45">
        <v>66</v>
      </c>
      <c r="B17" s="46">
        <f t="shared" si="0"/>
        <v>3235</v>
      </c>
      <c r="C17" s="45">
        <f t="shared" si="1"/>
        <v>76</v>
      </c>
      <c r="D17" s="46">
        <v>3725</v>
      </c>
      <c r="E17" s="45">
        <v>86</v>
      </c>
      <c r="F17" s="46">
        <v>4215</v>
      </c>
      <c r="G17" s="45">
        <v>96</v>
      </c>
      <c r="H17" s="46">
        <v>4705</v>
      </c>
      <c r="I17" s="45">
        <v>106</v>
      </c>
      <c r="J17" s="88">
        <v>5195</v>
      </c>
      <c r="K17" s="86">
        <v>116</v>
      </c>
      <c r="L17" s="51">
        <v>5685</v>
      </c>
    </row>
    <row r="18" spans="1:12" x14ac:dyDescent="0.25">
      <c r="A18" s="45">
        <v>67</v>
      </c>
      <c r="B18" s="46">
        <f t="shared" si="0"/>
        <v>3284</v>
      </c>
      <c r="C18" s="45">
        <f t="shared" si="1"/>
        <v>77</v>
      </c>
      <c r="D18" s="46">
        <v>3774</v>
      </c>
      <c r="E18" s="45">
        <v>87</v>
      </c>
      <c r="F18" s="46">
        <v>4264</v>
      </c>
      <c r="G18" s="45">
        <v>97</v>
      </c>
      <c r="H18" s="46">
        <v>4754</v>
      </c>
      <c r="I18" s="45">
        <v>107</v>
      </c>
      <c r="J18" s="87">
        <v>5244</v>
      </c>
      <c r="K18" s="86">
        <v>117</v>
      </c>
      <c r="L18" s="51">
        <v>5734</v>
      </c>
    </row>
    <row r="19" spans="1:12" x14ac:dyDescent="0.25">
      <c r="A19" s="45">
        <v>68</v>
      </c>
      <c r="B19" s="46">
        <f t="shared" si="0"/>
        <v>3333</v>
      </c>
      <c r="C19" s="45">
        <f t="shared" si="1"/>
        <v>78</v>
      </c>
      <c r="D19" s="46">
        <v>3823</v>
      </c>
      <c r="E19" s="45">
        <v>88</v>
      </c>
      <c r="F19" s="46">
        <v>4313</v>
      </c>
      <c r="G19" s="45">
        <v>98</v>
      </c>
      <c r="H19" s="46">
        <v>4803</v>
      </c>
      <c r="I19" s="45">
        <v>108</v>
      </c>
      <c r="J19" s="46">
        <v>5293</v>
      </c>
      <c r="K19" s="45">
        <v>118</v>
      </c>
      <c r="L19" s="51">
        <v>5783</v>
      </c>
    </row>
    <row r="20" spans="1:12" x14ac:dyDescent="0.25">
      <c r="A20" s="45">
        <v>69</v>
      </c>
      <c r="B20" s="46">
        <f t="shared" si="0"/>
        <v>3382</v>
      </c>
      <c r="C20" s="45">
        <f t="shared" si="1"/>
        <v>79</v>
      </c>
      <c r="D20" s="46">
        <v>3872</v>
      </c>
      <c r="E20" s="45">
        <v>89</v>
      </c>
      <c r="F20" s="46">
        <v>4362</v>
      </c>
      <c r="G20" s="45">
        <v>99</v>
      </c>
      <c r="H20" s="46">
        <v>4852</v>
      </c>
      <c r="I20" s="45">
        <v>109</v>
      </c>
      <c r="J20" s="46">
        <v>5342</v>
      </c>
      <c r="K20" s="45">
        <v>119</v>
      </c>
      <c r="L20" s="51">
        <v>5832</v>
      </c>
    </row>
    <row r="21" spans="1:12" x14ac:dyDescent="0.25">
      <c r="A21" s="47">
        <v>70</v>
      </c>
      <c r="B21" s="48">
        <f t="shared" si="0"/>
        <v>3431</v>
      </c>
      <c r="C21" s="47">
        <f t="shared" si="1"/>
        <v>80</v>
      </c>
      <c r="D21" s="48">
        <v>3921</v>
      </c>
      <c r="E21" s="47">
        <v>90</v>
      </c>
      <c r="F21" s="48">
        <v>4411</v>
      </c>
      <c r="G21" s="47">
        <v>100</v>
      </c>
      <c r="H21" s="48">
        <v>4901</v>
      </c>
      <c r="I21" s="47">
        <v>110</v>
      </c>
      <c r="J21" s="48">
        <v>5391</v>
      </c>
      <c r="K21" s="47">
        <v>120</v>
      </c>
      <c r="L21" s="51">
        <v>5881</v>
      </c>
    </row>
    <row r="22" spans="1:12" x14ac:dyDescent="0.25">
      <c r="K22" t="s">
        <v>36</v>
      </c>
      <c r="L22" s="113" t="s">
        <v>36</v>
      </c>
    </row>
    <row r="26" spans="1:12" x14ac:dyDescent="0.25">
      <c r="A26" s="53" t="s">
        <v>442</v>
      </c>
      <c r="B26" s="54"/>
      <c r="C26" s="54"/>
      <c r="D26" s="136"/>
      <c r="E26" s="55" t="s">
        <v>440</v>
      </c>
      <c r="F26" s="55"/>
      <c r="G26" s="54"/>
      <c r="H26" s="54"/>
      <c r="I26" s="138" t="s">
        <v>441</v>
      </c>
      <c r="J26" s="54"/>
      <c r="K26" s="54"/>
      <c r="L26" s="54"/>
    </row>
    <row r="27" spans="1:12" x14ac:dyDescent="0.25">
      <c r="A27" s="43">
        <v>1</v>
      </c>
      <c r="B27" s="44">
        <v>-3787</v>
      </c>
      <c r="C27" s="43">
        <v>11</v>
      </c>
      <c r="D27" s="44">
        <v>-3297</v>
      </c>
      <c r="E27" s="43">
        <v>21</v>
      </c>
      <c r="F27" s="44">
        <v>-2807</v>
      </c>
      <c r="G27" s="43">
        <v>31</v>
      </c>
      <c r="H27" s="44">
        <v>-2317</v>
      </c>
      <c r="I27" s="49">
        <v>41</v>
      </c>
      <c r="J27" s="50">
        <v>-1827</v>
      </c>
      <c r="K27" s="43">
        <v>51</v>
      </c>
      <c r="L27" s="56">
        <v>-1337</v>
      </c>
    </row>
    <row r="28" spans="1:12" x14ac:dyDescent="0.25">
      <c r="A28" s="45">
        <v>2</v>
      </c>
      <c r="B28" s="46">
        <v>-3738</v>
      </c>
      <c r="C28" s="45">
        <v>12</v>
      </c>
      <c r="D28" s="46">
        <v>-3248</v>
      </c>
      <c r="E28" s="45">
        <v>22</v>
      </c>
      <c r="F28" s="46">
        <v>-2758</v>
      </c>
      <c r="G28" s="45">
        <v>32</v>
      </c>
      <c r="H28" s="46">
        <v>-2268</v>
      </c>
      <c r="I28" s="45">
        <v>42</v>
      </c>
      <c r="J28" s="46">
        <v>-1778</v>
      </c>
      <c r="K28" s="45">
        <v>52</v>
      </c>
      <c r="L28" s="51">
        <v>-1288</v>
      </c>
    </row>
    <row r="29" spans="1:12" x14ac:dyDescent="0.25">
      <c r="A29" s="45">
        <v>3</v>
      </c>
      <c r="B29" s="46">
        <v>-3689</v>
      </c>
      <c r="C29" s="45">
        <v>13</v>
      </c>
      <c r="D29" s="46">
        <v>-3199</v>
      </c>
      <c r="E29" s="45">
        <v>23</v>
      </c>
      <c r="F29" s="46">
        <v>-2709</v>
      </c>
      <c r="G29" s="45">
        <v>33</v>
      </c>
      <c r="H29" s="46">
        <v>-2219</v>
      </c>
      <c r="I29" s="45">
        <v>43</v>
      </c>
      <c r="J29" s="46">
        <v>-1729</v>
      </c>
      <c r="K29" s="45">
        <v>53</v>
      </c>
      <c r="L29" s="51">
        <v>-1239</v>
      </c>
    </row>
    <row r="30" spans="1:12" x14ac:dyDescent="0.25">
      <c r="A30" s="45">
        <v>4</v>
      </c>
      <c r="B30" s="46">
        <v>-3640</v>
      </c>
      <c r="C30" s="45">
        <v>14</v>
      </c>
      <c r="D30" s="46">
        <v>-3150</v>
      </c>
      <c r="E30" s="45">
        <v>24</v>
      </c>
      <c r="F30" s="46">
        <v>-2660</v>
      </c>
      <c r="G30" s="45">
        <v>34</v>
      </c>
      <c r="H30" s="46">
        <v>-2170</v>
      </c>
      <c r="I30" s="45">
        <v>44</v>
      </c>
      <c r="J30" s="46">
        <v>-1680</v>
      </c>
      <c r="K30" s="45">
        <v>54</v>
      </c>
      <c r="L30" s="51">
        <v>-1190</v>
      </c>
    </row>
    <row r="31" spans="1:12" x14ac:dyDescent="0.25">
      <c r="A31" s="45">
        <v>5</v>
      </c>
      <c r="B31" s="46">
        <v>-3591</v>
      </c>
      <c r="C31" s="45">
        <v>15</v>
      </c>
      <c r="D31" s="46">
        <v>-3101</v>
      </c>
      <c r="E31" s="45">
        <v>25</v>
      </c>
      <c r="F31" s="46">
        <v>-2611</v>
      </c>
      <c r="G31" s="45">
        <v>35</v>
      </c>
      <c r="H31" s="46">
        <v>-2121</v>
      </c>
      <c r="I31" s="45">
        <v>45</v>
      </c>
      <c r="J31" s="85">
        <v>-1631</v>
      </c>
      <c r="K31" s="45">
        <v>55</v>
      </c>
      <c r="L31" s="51">
        <v>-1141</v>
      </c>
    </row>
    <row r="32" spans="1:12" x14ac:dyDescent="0.25">
      <c r="A32" s="45">
        <v>6</v>
      </c>
      <c r="B32" s="46">
        <v>-3542</v>
      </c>
      <c r="C32" s="45">
        <v>16</v>
      </c>
      <c r="D32" s="46">
        <v>-3052</v>
      </c>
      <c r="E32" s="45">
        <v>26</v>
      </c>
      <c r="F32" s="46">
        <v>-2562</v>
      </c>
      <c r="G32" s="45">
        <v>36</v>
      </c>
      <c r="H32" s="46">
        <v>-2072</v>
      </c>
      <c r="I32" s="45">
        <v>46</v>
      </c>
      <c r="J32" s="85">
        <v>-1582</v>
      </c>
      <c r="K32" s="45">
        <v>56</v>
      </c>
      <c r="L32" s="51">
        <v>-1092</v>
      </c>
    </row>
    <row r="33" spans="1:12" x14ac:dyDescent="0.25">
      <c r="A33" s="45">
        <v>7</v>
      </c>
      <c r="B33" s="46">
        <v>-3493</v>
      </c>
      <c r="C33" s="45">
        <v>17</v>
      </c>
      <c r="D33" s="46">
        <v>-3003</v>
      </c>
      <c r="E33" s="45">
        <v>27</v>
      </c>
      <c r="F33" s="46">
        <v>-2513</v>
      </c>
      <c r="G33" s="45">
        <v>37</v>
      </c>
      <c r="H33" s="46">
        <v>-2023</v>
      </c>
      <c r="I33" s="45">
        <v>47</v>
      </c>
      <c r="J33" s="46">
        <v>-1533</v>
      </c>
      <c r="K33" s="45">
        <v>57</v>
      </c>
      <c r="L33" s="51">
        <v>-1043</v>
      </c>
    </row>
    <row r="34" spans="1:12" x14ac:dyDescent="0.25">
      <c r="A34" s="45">
        <v>8</v>
      </c>
      <c r="B34" s="46">
        <v>-3444</v>
      </c>
      <c r="C34" s="45">
        <v>18</v>
      </c>
      <c r="D34" s="46">
        <v>-2954</v>
      </c>
      <c r="E34" s="45">
        <v>28</v>
      </c>
      <c r="F34" s="46">
        <v>-2464</v>
      </c>
      <c r="G34" s="45">
        <v>38</v>
      </c>
      <c r="H34" s="46">
        <v>-1974</v>
      </c>
      <c r="I34" s="45">
        <v>48</v>
      </c>
      <c r="J34" s="46">
        <v>-1484</v>
      </c>
      <c r="K34" s="45">
        <v>58</v>
      </c>
      <c r="L34" s="51">
        <v>-994</v>
      </c>
    </row>
    <row r="35" spans="1:12" x14ac:dyDescent="0.25">
      <c r="A35" s="45">
        <v>9</v>
      </c>
      <c r="B35" s="46">
        <v>-3395</v>
      </c>
      <c r="C35" s="45">
        <v>19</v>
      </c>
      <c r="D35" s="46">
        <v>-2905</v>
      </c>
      <c r="E35" s="45">
        <v>29</v>
      </c>
      <c r="F35" s="46">
        <v>-2415</v>
      </c>
      <c r="G35" s="45">
        <v>39</v>
      </c>
      <c r="H35" s="46">
        <v>-1925</v>
      </c>
      <c r="I35" s="45">
        <v>49</v>
      </c>
      <c r="J35" s="46">
        <v>-1435</v>
      </c>
      <c r="K35" s="45">
        <v>59</v>
      </c>
      <c r="L35" s="51">
        <v>-945</v>
      </c>
    </row>
    <row r="36" spans="1:12" x14ac:dyDescent="0.25">
      <c r="A36" s="47">
        <v>10</v>
      </c>
      <c r="B36" s="48">
        <v>-3346</v>
      </c>
      <c r="C36" s="47">
        <v>20</v>
      </c>
      <c r="D36" s="48">
        <v>-2856</v>
      </c>
      <c r="E36" s="47">
        <v>30</v>
      </c>
      <c r="F36" s="48">
        <v>-2366</v>
      </c>
      <c r="G36" s="47">
        <v>40</v>
      </c>
      <c r="H36" s="48">
        <v>-1876</v>
      </c>
      <c r="I36" s="47">
        <v>50</v>
      </c>
      <c r="J36" s="48">
        <v>-1386</v>
      </c>
      <c r="K36" s="47">
        <v>60</v>
      </c>
      <c r="L36" s="51">
        <v>-896</v>
      </c>
    </row>
    <row r="37" spans="1:12" x14ac:dyDescent="0.25">
      <c r="A37" s="43">
        <v>61</v>
      </c>
      <c r="B37" s="44">
        <v>-847</v>
      </c>
      <c r="C37" s="43">
        <f>A46+1</f>
        <v>71</v>
      </c>
      <c r="D37" s="44">
        <v>-357</v>
      </c>
      <c r="E37" s="45">
        <v>81</v>
      </c>
      <c r="F37" s="44">
        <v>134</v>
      </c>
      <c r="G37" s="43">
        <v>91</v>
      </c>
      <c r="H37" s="44">
        <v>624</v>
      </c>
      <c r="I37" s="49">
        <v>101</v>
      </c>
      <c r="J37" s="50">
        <v>1114</v>
      </c>
      <c r="K37" s="43">
        <v>111</v>
      </c>
      <c r="L37" s="137">
        <v>1604</v>
      </c>
    </row>
    <row r="38" spans="1:12" x14ac:dyDescent="0.25">
      <c r="A38" s="45">
        <v>62</v>
      </c>
      <c r="B38" s="46">
        <v>-798</v>
      </c>
      <c r="C38" s="45">
        <f>C37+1</f>
        <v>72</v>
      </c>
      <c r="D38" s="46">
        <v>-308</v>
      </c>
      <c r="E38" s="45">
        <v>82</v>
      </c>
      <c r="F38" s="46">
        <v>183</v>
      </c>
      <c r="G38" s="45">
        <v>92</v>
      </c>
      <c r="H38" s="46">
        <v>673</v>
      </c>
      <c r="I38" s="45">
        <v>102</v>
      </c>
      <c r="J38" s="46">
        <v>1163</v>
      </c>
      <c r="K38" s="45">
        <v>112</v>
      </c>
      <c r="L38" s="51">
        <v>1653</v>
      </c>
    </row>
    <row r="39" spans="1:12" x14ac:dyDescent="0.25">
      <c r="A39" s="45">
        <v>63</v>
      </c>
      <c r="B39" s="46">
        <v>-749</v>
      </c>
      <c r="C39" s="45">
        <f t="shared" ref="C39:C46" si="2">C38+1</f>
        <v>73</v>
      </c>
      <c r="D39" s="46">
        <v>-259</v>
      </c>
      <c r="E39" s="45">
        <v>83</v>
      </c>
      <c r="F39" s="46">
        <v>232</v>
      </c>
      <c r="G39" s="45">
        <v>93</v>
      </c>
      <c r="H39" s="46">
        <v>722</v>
      </c>
      <c r="I39" s="45">
        <v>103</v>
      </c>
      <c r="J39" s="46">
        <v>1212</v>
      </c>
      <c r="K39" s="45">
        <v>113</v>
      </c>
      <c r="L39" s="51">
        <v>1702</v>
      </c>
    </row>
    <row r="40" spans="1:12" x14ac:dyDescent="0.25">
      <c r="A40" s="45">
        <v>64</v>
      </c>
      <c r="B40" s="85">
        <v>-700</v>
      </c>
      <c r="C40" s="45">
        <f t="shared" si="2"/>
        <v>74</v>
      </c>
      <c r="D40" s="46">
        <v>-210</v>
      </c>
      <c r="E40" s="45">
        <v>84</v>
      </c>
      <c r="F40" s="46">
        <v>281</v>
      </c>
      <c r="G40" s="45">
        <v>94</v>
      </c>
      <c r="H40" s="46">
        <v>771</v>
      </c>
      <c r="I40" s="45">
        <v>104</v>
      </c>
      <c r="J40" s="87">
        <v>1261</v>
      </c>
      <c r="K40" s="86">
        <v>114</v>
      </c>
      <c r="L40" s="51">
        <v>1751</v>
      </c>
    </row>
    <row r="41" spans="1:12" x14ac:dyDescent="0.25">
      <c r="A41" s="45">
        <v>65</v>
      </c>
      <c r="B41" s="46">
        <v>-651</v>
      </c>
      <c r="C41" s="45">
        <f t="shared" si="2"/>
        <v>75</v>
      </c>
      <c r="D41" s="46">
        <v>-161</v>
      </c>
      <c r="E41" s="45">
        <v>85</v>
      </c>
      <c r="F41" s="46">
        <v>330</v>
      </c>
      <c r="G41" s="45">
        <v>95</v>
      </c>
      <c r="H41" s="46">
        <v>820</v>
      </c>
      <c r="I41" s="45">
        <v>105</v>
      </c>
      <c r="J41" s="87">
        <v>1310</v>
      </c>
      <c r="K41" s="86">
        <v>115</v>
      </c>
      <c r="L41" s="51">
        <v>1800</v>
      </c>
    </row>
    <row r="42" spans="1:12" x14ac:dyDescent="0.25">
      <c r="A42" s="45">
        <v>66</v>
      </c>
      <c r="B42" s="46">
        <v>-602</v>
      </c>
      <c r="C42" s="45">
        <f t="shared" si="2"/>
        <v>76</v>
      </c>
      <c r="D42" s="46">
        <v>-112</v>
      </c>
      <c r="E42" s="45">
        <v>86</v>
      </c>
      <c r="F42" s="46">
        <v>379</v>
      </c>
      <c r="G42" s="45">
        <v>96</v>
      </c>
      <c r="H42" s="46">
        <v>869</v>
      </c>
      <c r="I42" s="45">
        <v>106</v>
      </c>
      <c r="J42" s="87">
        <v>1359</v>
      </c>
      <c r="K42" s="86">
        <v>116</v>
      </c>
      <c r="L42" s="51">
        <v>1849</v>
      </c>
    </row>
    <row r="43" spans="1:12" x14ac:dyDescent="0.25">
      <c r="A43" s="45">
        <v>67</v>
      </c>
      <c r="B43" s="46">
        <v>-553</v>
      </c>
      <c r="C43" s="45">
        <f t="shared" si="2"/>
        <v>77</v>
      </c>
      <c r="D43" s="46">
        <v>-63</v>
      </c>
      <c r="E43" s="45">
        <v>87</v>
      </c>
      <c r="F43" s="46">
        <v>428</v>
      </c>
      <c r="G43" s="45">
        <v>97</v>
      </c>
      <c r="H43" s="46">
        <v>918</v>
      </c>
      <c r="I43" s="45">
        <v>107</v>
      </c>
      <c r="J43" s="87">
        <v>1408</v>
      </c>
      <c r="K43" s="86">
        <v>117</v>
      </c>
      <c r="L43" s="51">
        <v>1898</v>
      </c>
    </row>
    <row r="44" spans="1:12" x14ac:dyDescent="0.25">
      <c r="A44" s="45">
        <v>68</v>
      </c>
      <c r="B44" s="46">
        <v>-504</v>
      </c>
      <c r="C44" s="45">
        <f t="shared" si="2"/>
        <v>78</v>
      </c>
      <c r="D44" s="221" t="s">
        <v>498</v>
      </c>
      <c r="E44" s="45">
        <v>88</v>
      </c>
      <c r="F44" s="46">
        <v>477</v>
      </c>
      <c r="G44" s="45">
        <v>98</v>
      </c>
      <c r="H44" s="46">
        <v>967</v>
      </c>
      <c r="I44" s="45">
        <v>108</v>
      </c>
      <c r="J44" s="46">
        <v>1457</v>
      </c>
      <c r="K44" s="45">
        <v>118</v>
      </c>
      <c r="L44" s="51">
        <v>1947</v>
      </c>
    </row>
    <row r="45" spans="1:12" x14ac:dyDescent="0.25">
      <c r="A45" s="45">
        <v>69</v>
      </c>
      <c r="B45" s="46">
        <v>-455</v>
      </c>
      <c r="C45" s="45">
        <f t="shared" si="2"/>
        <v>79</v>
      </c>
      <c r="D45" s="221" t="s">
        <v>499</v>
      </c>
      <c r="E45" s="45">
        <v>89</v>
      </c>
      <c r="F45" s="46">
        <v>526</v>
      </c>
      <c r="G45" s="45">
        <v>99</v>
      </c>
      <c r="H45" s="46">
        <v>1016</v>
      </c>
      <c r="I45" s="45">
        <v>109</v>
      </c>
      <c r="J45" s="46">
        <v>1506</v>
      </c>
      <c r="K45" s="45">
        <v>119</v>
      </c>
      <c r="L45" s="51">
        <v>1996</v>
      </c>
    </row>
    <row r="46" spans="1:12" x14ac:dyDescent="0.25">
      <c r="A46" s="47">
        <v>70</v>
      </c>
      <c r="B46" s="48">
        <v>-406</v>
      </c>
      <c r="C46" s="47">
        <f t="shared" si="2"/>
        <v>80</v>
      </c>
      <c r="D46" s="48">
        <v>85</v>
      </c>
      <c r="E46" s="47">
        <v>90</v>
      </c>
      <c r="F46" s="48">
        <v>575</v>
      </c>
      <c r="G46" s="47">
        <v>100</v>
      </c>
      <c r="H46" s="48">
        <v>1065</v>
      </c>
      <c r="I46" s="47">
        <v>110</v>
      </c>
      <c r="J46" s="48">
        <v>1555</v>
      </c>
      <c r="K46" s="47">
        <v>120</v>
      </c>
      <c r="L46" s="52" t="s">
        <v>444</v>
      </c>
    </row>
    <row r="56" spans="1:12" x14ac:dyDescent="0.25">
      <c r="A56" s="141"/>
      <c r="B56" s="44">
        <v>-357</v>
      </c>
      <c r="C56" s="44">
        <v>134</v>
      </c>
      <c r="D56" s="44">
        <v>624</v>
      </c>
      <c r="E56" s="50">
        <v>1114</v>
      </c>
      <c r="F56" s="137">
        <v>1604</v>
      </c>
    </row>
    <row r="57" spans="1:12" x14ac:dyDescent="0.25">
      <c r="A57" s="142"/>
      <c r="B57" s="46">
        <v>-308</v>
      </c>
      <c r="C57" s="46">
        <v>183</v>
      </c>
      <c r="D57" s="46">
        <v>673</v>
      </c>
      <c r="E57" s="46">
        <v>1163</v>
      </c>
      <c r="F57" s="51">
        <v>1653</v>
      </c>
    </row>
    <row r="58" spans="1:12" x14ac:dyDescent="0.25">
      <c r="A58" s="142"/>
      <c r="B58" s="46">
        <v>-259</v>
      </c>
      <c r="C58" s="46">
        <v>232</v>
      </c>
      <c r="D58" s="46">
        <v>722</v>
      </c>
      <c r="E58" s="46">
        <v>1212</v>
      </c>
      <c r="F58" s="51">
        <v>1702</v>
      </c>
    </row>
    <row r="59" spans="1:12" x14ac:dyDescent="0.25">
      <c r="A59" s="146">
        <v>-700</v>
      </c>
      <c r="B59" s="46">
        <v>-210</v>
      </c>
      <c r="C59" s="46">
        <v>281</v>
      </c>
      <c r="D59" s="46">
        <v>771</v>
      </c>
      <c r="E59" s="87">
        <v>1261</v>
      </c>
      <c r="F59" s="51">
        <v>1751</v>
      </c>
      <c r="G59" s="145">
        <v>50</v>
      </c>
      <c r="H59" s="44">
        <v>540</v>
      </c>
      <c r="I59" s="44">
        <v>1030</v>
      </c>
      <c r="J59" s="44">
        <v>1520</v>
      </c>
      <c r="K59" s="50">
        <v>2010</v>
      </c>
      <c r="L59" s="56">
        <v>2500</v>
      </c>
    </row>
    <row r="60" spans="1:12" x14ac:dyDescent="0.25">
      <c r="A60" s="143">
        <v>-651</v>
      </c>
      <c r="B60" s="46">
        <v>-161</v>
      </c>
      <c r="C60" s="46">
        <v>330</v>
      </c>
      <c r="D60" s="46">
        <v>820</v>
      </c>
      <c r="E60" s="87">
        <v>1310</v>
      </c>
      <c r="F60" s="51">
        <v>1800</v>
      </c>
      <c r="G60" s="143">
        <v>99</v>
      </c>
      <c r="H60" s="46">
        <v>589</v>
      </c>
      <c r="I60" s="46">
        <v>1079</v>
      </c>
      <c r="J60" s="46">
        <v>1569</v>
      </c>
      <c r="K60" s="46">
        <v>2059</v>
      </c>
    </row>
    <row r="61" spans="1:12" x14ac:dyDescent="0.25">
      <c r="A61" s="143">
        <v>-602</v>
      </c>
      <c r="B61" s="46">
        <v>-112</v>
      </c>
      <c r="C61" s="46">
        <v>379</v>
      </c>
      <c r="D61" s="46">
        <v>869</v>
      </c>
      <c r="E61" s="87">
        <v>1359</v>
      </c>
      <c r="F61" s="51">
        <v>1849</v>
      </c>
      <c r="G61" s="143">
        <v>148</v>
      </c>
      <c r="H61" s="46">
        <v>638</v>
      </c>
      <c r="I61" s="46">
        <v>1128</v>
      </c>
      <c r="J61" s="46">
        <v>1618</v>
      </c>
      <c r="K61" s="46">
        <v>2108</v>
      </c>
    </row>
    <row r="62" spans="1:12" x14ac:dyDescent="0.25">
      <c r="A62" s="143">
        <v>-553</v>
      </c>
      <c r="B62" s="46">
        <v>-63</v>
      </c>
      <c r="C62" s="46">
        <v>428</v>
      </c>
      <c r="D62" s="46">
        <v>918</v>
      </c>
      <c r="E62" s="87">
        <v>1408</v>
      </c>
      <c r="F62" s="51">
        <v>1898</v>
      </c>
      <c r="G62" s="143">
        <v>197</v>
      </c>
      <c r="H62" s="46">
        <v>687</v>
      </c>
      <c r="I62" s="46">
        <v>1177</v>
      </c>
      <c r="J62" s="46">
        <v>1667</v>
      </c>
      <c r="K62" s="46">
        <v>2157</v>
      </c>
    </row>
    <row r="63" spans="1:12" x14ac:dyDescent="0.25">
      <c r="A63" s="143">
        <v>-504</v>
      </c>
      <c r="B63" s="46">
        <v>-14</v>
      </c>
      <c r="C63" s="46">
        <v>477</v>
      </c>
      <c r="D63" s="46">
        <v>967</v>
      </c>
      <c r="E63" s="46">
        <v>1457</v>
      </c>
      <c r="F63" s="51">
        <v>1947</v>
      </c>
      <c r="G63" s="143">
        <v>246</v>
      </c>
      <c r="H63" s="46">
        <v>736</v>
      </c>
      <c r="I63" s="46">
        <v>1226</v>
      </c>
      <c r="J63" s="46">
        <v>1716</v>
      </c>
      <c r="K63" s="85">
        <v>2206</v>
      </c>
    </row>
    <row r="64" spans="1:12" x14ac:dyDescent="0.25">
      <c r="A64" s="143">
        <v>-455</v>
      </c>
      <c r="B64" s="46">
        <v>36</v>
      </c>
      <c r="C64" s="46">
        <v>526</v>
      </c>
      <c r="D64" s="46">
        <v>1016</v>
      </c>
      <c r="E64" s="46">
        <v>1506</v>
      </c>
      <c r="F64" s="147">
        <v>1996</v>
      </c>
      <c r="G64" s="143">
        <v>295</v>
      </c>
      <c r="H64" s="46">
        <v>785</v>
      </c>
      <c r="I64" s="46">
        <v>1275</v>
      </c>
      <c r="J64" s="46">
        <v>1765</v>
      </c>
      <c r="K64" s="85">
        <v>2255</v>
      </c>
    </row>
    <row r="65" spans="1:11" x14ac:dyDescent="0.25">
      <c r="A65" s="144">
        <v>-406</v>
      </c>
      <c r="B65" s="48">
        <v>85</v>
      </c>
      <c r="C65" s="48">
        <v>575</v>
      </c>
      <c r="D65" s="48">
        <v>1065</v>
      </c>
      <c r="E65" s="48">
        <v>1555</v>
      </c>
      <c r="F65" s="52" t="s">
        <v>444</v>
      </c>
      <c r="G65" s="143">
        <v>344</v>
      </c>
      <c r="H65" s="46">
        <v>834</v>
      </c>
      <c r="I65" s="46">
        <v>1324</v>
      </c>
      <c r="J65" s="46">
        <v>1814</v>
      </c>
      <c r="K65" s="46">
        <v>2304</v>
      </c>
    </row>
    <row r="66" spans="1:11" x14ac:dyDescent="0.25">
      <c r="G66" s="143">
        <v>393</v>
      </c>
      <c r="H66" s="46">
        <v>883</v>
      </c>
      <c r="I66" s="46">
        <v>1373</v>
      </c>
      <c r="J66" s="46">
        <v>1863</v>
      </c>
      <c r="K66" s="46">
        <v>2353</v>
      </c>
    </row>
    <row r="67" spans="1:11" x14ac:dyDescent="0.25">
      <c r="G67" s="143">
        <v>442</v>
      </c>
      <c r="H67" s="46">
        <v>932</v>
      </c>
      <c r="I67" s="46">
        <v>1422</v>
      </c>
      <c r="J67" s="46">
        <v>1912</v>
      </c>
      <c r="K67" s="46">
        <v>2402</v>
      </c>
    </row>
    <row r="68" spans="1:11" x14ac:dyDescent="0.25">
      <c r="G68" s="144">
        <v>491</v>
      </c>
      <c r="H68" s="48">
        <v>981</v>
      </c>
      <c r="I68" s="48">
        <v>1471</v>
      </c>
      <c r="J68" s="48">
        <v>1961</v>
      </c>
      <c r="K68" s="48">
        <v>2451</v>
      </c>
    </row>
  </sheetData>
  <pageMargins left="0.25" right="0.25" top="0.75" bottom="0.75" header="0.3" footer="0.3"/>
  <pageSetup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selection activeCell="H25" sqref="H25"/>
    </sheetView>
  </sheetViews>
  <sheetFormatPr defaultRowHeight="15" x14ac:dyDescent="0.25"/>
  <cols>
    <col min="1" max="2" width="4.85546875" customWidth="1"/>
    <col min="3" max="4" width="4.7109375" customWidth="1"/>
    <col min="5" max="24" width="5.5703125" customWidth="1"/>
  </cols>
  <sheetData>
    <row r="1" spans="1:24" x14ac:dyDescent="0.25">
      <c r="B1" s="109"/>
      <c r="C1" s="109" t="s">
        <v>491</v>
      </c>
      <c r="D1" s="109"/>
      <c r="E1" s="109"/>
      <c r="F1" s="109"/>
      <c r="H1" s="90" t="s">
        <v>299</v>
      </c>
      <c r="K1" s="90"/>
      <c r="L1" s="90"/>
      <c r="N1" s="90" t="s">
        <v>298</v>
      </c>
      <c r="Q1" s="101"/>
      <c r="R1" s="112" t="s">
        <v>492</v>
      </c>
      <c r="S1" s="101"/>
      <c r="T1" s="101"/>
    </row>
    <row r="2" spans="1:24" x14ac:dyDescent="0.25">
      <c r="A2" s="91">
        <v>7</v>
      </c>
      <c r="B2" s="92">
        <f>A37+7</f>
        <v>259</v>
      </c>
      <c r="C2" s="92">
        <v>511</v>
      </c>
      <c r="D2" s="92">
        <v>763</v>
      </c>
      <c r="E2" s="92">
        <v>1015</v>
      </c>
      <c r="F2" s="92">
        <v>1267</v>
      </c>
      <c r="G2" s="92">
        <v>1519</v>
      </c>
      <c r="H2" s="92">
        <v>1771</v>
      </c>
      <c r="I2" s="92">
        <v>2023</v>
      </c>
      <c r="J2" s="92">
        <f>2268+7</f>
        <v>2275</v>
      </c>
      <c r="K2" s="92">
        <v>2527</v>
      </c>
      <c r="L2" s="92">
        <v>2779</v>
      </c>
      <c r="M2" s="92">
        <v>3031</v>
      </c>
      <c r="N2" s="92">
        <f>3276+7</f>
        <v>3283</v>
      </c>
      <c r="O2" s="92">
        <v>3535</v>
      </c>
      <c r="P2" s="99">
        <v>3787</v>
      </c>
      <c r="Q2" s="107">
        <v>4039</v>
      </c>
      <c r="R2" s="107">
        <v>4291</v>
      </c>
      <c r="S2" s="107">
        <v>4543</v>
      </c>
      <c r="T2" s="107">
        <f>4788+7</f>
        <v>4795</v>
      </c>
      <c r="U2" s="107">
        <v>5047</v>
      </c>
      <c r="V2" s="107">
        <v>5299</v>
      </c>
      <c r="W2" s="107">
        <v>5551</v>
      </c>
      <c r="X2" s="108">
        <v>5803</v>
      </c>
    </row>
    <row r="3" spans="1:24" x14ac:dyDescent="0.25">
      <c r="A3" s="93">
        <f t="shared" ref="A3:X3" si="0">A2+7</f>
        <v>14</v>
      </c>
      <c r="B3" s="94">
        <f t="shared" si="0"/>
        <v>266</v>
      </c>
      <c r="C3" s="94">
        <f t="shared" si="0"/>
        <v>518</v>
      </c>
      <c r="D3" s="94">
        <f t="shared" si="0"/>
        <v>770</v>
      </c>
      <c r="E3" s="94">
        <f t="shared" si="0"/>
        <v>1022</v>
      </c>
      <c r="F3" s="94">
        <f t="shared" si="0"/>
        <v>1274</v>
      </c>
      <c r="G3" s="94">
        <f t="shared" si="0"/>
        <v>1526</v>
      </c>
      <c r="H3" s="94">
        <f t="shared" si="0"/>
        <v>1778</v>
      </c>
      <c r="I3" s="94">
        <f t="shared" si="0"/>
        <v>2030</v>
      </c>
      <c r="J3" s="94">
        <f t="shared" si="0"/>
        <v>2282</v>
      </c>
      <c r="K3" s="94">
        <f t="shared" si="0"/>
        <v>2534</v>
      </c>
      <c r="L3" s="94">
        <f t="shared" si="0"/>
        <v>2786</v>
      </c>
      <c r="M3" s="94">
        <f t="shared" si="0"/>
        <v>3038</v>
      </c>
      <c r="N3" s="94">
        <f t="shared" si="0"/>
        <v>3290</v>
      </c>
      <c r="O3" s="94">
        <f t="shared" si="0"/>
        <v>3542</v>
      </c>
      <c r="P3" s="148">
        <f t="shared" si="0"/>
        <v>3794</v>
      </c>
      <c r="Q3" s="101">
        <f t="shared" si="0"/>
        <v>4046</v>
      </c>
      <c r="R3" s="101">
        <f t="shared" si="0"/>
        <v>4298</v>
      </c>
      <c r="S3" s="101">
        <f t="shared" si="0"/>
        <v>4550</v>
      </c>
      <c r="T3" s="101">
        <f t="shared" si="0"/>
        <v>4802</v>
      </c>
      <c r="U3" s="101">
        <f t="shared" si="0"/>
        <v>5054</v>
      </c>
      <c r="V3" s="101">
        <f t="shared" si="0"/>
        <v>5306</v>
      </c>
      <c r="W3" s="101">
        <f t="shared" si="0"/>
        <v>5558</v>
      </c>
      <c r="X3" s="102">
        <f t="shared" si="0"/>
        <v>5810</v>
      </c>
    </row>
    <row r="4" spans="1:24" x14ac:dyDescent="0.25">
      <c r="A4" s="93">
        <f t="shared" ref="A4:A37" si="1">A3+7</f>
        <v>21</v>
      </c>
      <c r="B4" s="94">
        <f t="shared" ref="B4:B37" si="2">B3+7</f>
        <v>273</v>
      </c>
      <c r="C4" s="94">
        <f t="shared" ref="C4:C37" si="3">C3+7</f>
        <v>525</v>
      </c>
      <c r="D4" s="94">
        <f t="shared" ref="D4:D37" si="4">D3+7</f>
        <v>777</v>
      </c>
      <c r="E4" s="94">
        <f t="shared" ref="E4:E37" si="5">E3+7</f>
        <v>1029</v>
      </c>
      <c r="F4" s="94">
        <f t="shared" ref="F4:F37" si="6">F3+7</f>
        <v>1281</v>
      </c>
      <c r="G4" s="94">
        <f t="shared" ref="G4:G37" si="7">G3+7</f>
        <v>1533</v>
      </c>
      <c r="H4" s="94">
        <f t="shared" ref="H4:H37" si="8">H3+7</f>
        <v>1785</v>
      </c>
      <c r="I4" s="94">
        <f t="shared" ref="I4:I37" si="9">I3+7</f>
        <v>2037</v>
      </c>
      <c r="J4" s="94">
        <f t="shared" ref="J4:J37" si="10">J3+7</f>
        <v>2289</v>
      </c>
      <c r="K4" s="94">
        <f t="shared" ref="K4:K37" si="11">K3+7</f>
        <v>2541</v>
      </c>
      <c r="L4" s="94">
        <f t="shared" ref="L4:L37" si="12">L3+7</f>
        <v>2793</v>
      </c>
      <c r="M4" s="94">
        <f t="shared" ref="M4:M37" si="13">M3+7</f>
        <v>3045</v>
      </c>
      <c r="N4" s="94">
        <f t="shared" ref="N4:N37" si="14">N3+7</f>
        <v>3297</v>
      </c>
      <c r="O4" s="94">
        <f t="shared" ref="O4:O37" si="15">O3+7</f>
        <v>3549</v>
      </c>
      <c r="P4" s="148">
        <f t="shared" ref="P4:P37" si="16">P3+7</f>
        <v>3801</v>
      </c>
      <c r="Q4" s="101">
        <f t="shared" ref="Q4:Q37" si="17">Q3+7</f>
        <v>4053</v>
      </c>
      <c r="R4" s="101">
        <f t="shared" ref="R4:R37" si="18">R3+7</f>
        <v>4305</v>
      </c>
      <c r="S4" s="101">
        <f t="shared" ref="S4:S28" si="19">S3+7</f>
        <v>4557</v>
      </c>
      <c r="T4" s="101">
        <f t="shared" ref="T4:T37" si="20">T3+7</f>
        <v>4809</v>
      </c>
      <c r="U4" s="101">
        <f t="shared" ref="U4:U37" si="21">U3+7</f>
        <v>5061</v>
      </c>
      <c r="V4" s="101">
        <f t="shared" ref="V4:V37" si="22">V3+7</f>
        <v>5313</v>
      </c>
      <c r="W4" s="101">
        <f t="shared" ref="W4:W37" si="23">W3+7</f>
        <v>5565</v>
      </c>
      <c r="X4" s="102">
        <f t="shared" ref="X4:X13" si="24">X3+7</f>
        <v>5817</v>
      </c>
    </row>
    <row r="5" spans="1:24" x14ac:dyDescent="0.25">
      <c r="A5" s="93">
        <f t="shared" si="1"/>
        <v>28</v>
      </c>
      <c r="B5" s="94">
        <f t="shared" si="2"/>
        <v>280</v>
      </c>
      <c r="C5" s="94">
        <f t="shared" si="3"/>
        <v>532</v>
      </c>
      <c r="D5" s="94">
        <f t="shared" si="4"/>
        <v>784</v>
      </c>
      <c r="E5" s="94">
        <f t="shared" si="5"/>
        <v>1036</v>
      </c>
      <c r="F5" s="94">
        <f t="shared" si="6"/>
        <v>1288</v>
      </c>
      <c r="G5" s="94">
        <f t="shared" si="7"/>
        <v>1540</v>
      </c>
      <c r="H5" s="94">
        <f t="shared" si="8"/>
        <v>1792</v>
      </c>
      <c r="I5" s="94">
        <f t="shared" si="9"/>
        <v>2044</v>
      </c>
      <c r="J5" s="94">
        <f t="shared" si="10"/>
        <v>2296</v>
      </c>
      <c r="K5" s="94">
        <f t="shared" si="11"/>
        <v>2548</v>
      </c>
      <c r="L5" s="94">
        <f t="shared" si="12"/>
        <v>2800</v>
      </c>
      <c r="M5" s="94">
        <f t="shared" si="13"/>
        <v>3052</v>
      </c>
      <c r="N5" s="94">
        <f t="shared" si="14"/>
        <v>3304</v>
      </c>
      <c r="O5" s="94">
        <f t="shared" si="15"/>
        <v>3556</v>
      </c>
      <c r="P5" s="95">
        <f t="shared" si="16"/>
        <v>3808</v>
      </c>
      <c r="Q5" s="101">
        <f t="shared" si="17"/>
        <v>4060</v>
      </c>
      <c r="R5" s="101">
        <f t="shared" si="18"/>
        <v>4312</v>
      </c>
      <c r="S5" s="101">
        <f t="shared" si="19"/>
        <v>4564</v>
      </c>
      <c r="T5" s="101">
        <f t="shared" si="20"/>
        <v>4816</v>
      </c>
      <c r="U5" s="101">
        <f t="shared" si="21"/>
        <v>5068</v>
      </c>
      <c r="V5" s="101">
        <f t="shared" si="22"/>
        <v>5320</v>
      </c>
      <c r="W5" s="101">
        <f t="shared" si="23"/>
        <v>5572</v>
      </c>
      <c r="X5" s="102">
        <f t="shared" si="24"/>
        <v>5824</v>
      </c>
    </row>
    <row r="6" spans="1:24" x14ac:dyDescent="0.25">
      <c r="A6" s="93">
        <f t="shared" si="1"/>
        <v>35</v>
      </c>
      <c r="B6" s="94">
        <f t="shared" si="2"/>
        <v>287</v>
      </c>
      <c r="C6" s="94">
        <f t="shared" si="3"/>
        <v>539</v>
      </c>
      <c r="D6" s="94">
        <f t="shared" si="4"/>
        <v>791</v>
      </c>
      <c r="E6" s="94">
        <f t="shared" si="5"/>
        <v>1043</v>
      </c>
      <c r="F6" s="94">
        <f t="shared" si="6"/>
        <v>1295</v>
      </c>
      <c r="G6" s="94">
        <f t="shared" si="7"/>
        <v>1547</v>
      </c>
      <c r="H6" s="94">
        <f t="shared" si="8"/>
        <v>1799</v>
      </c>
      <c r="I6" s="94">
        <f t="shared" si="9"/>
        <v>2051</v>
      </c>
      <c r="J6" s="94">
        <f t="shared" si="10"/>
        <v>2303</v>
      </c>
      <c r="K6" s="94">
        <f t="shared" si="11"/>
        <v>2555</v>
      </c>
      <c r="L6" s="94">
        <f t="shared" si="12"/>
        <v>2807</v>
      </c>
      <c r="M6" s="94">
        <f t="shared" si="13"/>
        <v>3059</v>
      </c>
      <c r="N6" s="94">
        <f t="shared" si="14"/>
        <v>3311</v>
      </c>
      <c r="O6" s="94">
        <f t="shared" si="15"/>
        <v>3563</v>
      </c>
      <c r="P6" s="148">
        <f t="shared" si="16"/>
        <v>3815</v>
      </c>
      <c r="Q6" s="101">
        <f t="shared" si="17"/>
        <v>4067</v>
      </c>
      <c r="R6" s="101">
        <f t="shared" si="18"/>
        <v>4319</v>
      </c>
      <c r="S6" s="101">
        <f t="shared" si="19"/>
        <v>4571</v>
      </c>
      <c r="T6" s="101">
        <f t="shared" si="20"/>
        <v>4823</v>
      </c>
      <c r="U6" s="101">
        <f t="shared" si="21"/>
        <v>5075</v>
      </c>
      <c r="V6" s="101">
        <f t="shared" si="22"/>
        <v>5327</v>
      </c>
      <c r="W6" s="101">
        <f t="shared" si="23"/>
        <v>5579</v>
      </c>
      <c r="X6" s="102">
        <f t="shared" si="24"/>
        <v>5831</v>
      </c>
    </row>
    <row r="7" spans="1:24" x14ac:dyDescent="0.25">
      <c r="A7" s="93">
        <f t="shared" si="1"/>
        <v>42</v>
      </c>
      <c r="B7" s="94">
        <f t="shared" si="2"/>
        <v>294</v>
      </c>
      <c r="C7" s="94">
        <f t="shared" si="3"/>
        <v>546</v>
      </c>
      <c r="D7" s="94">
        <f t="shared" si="4"/>
        <v>798</v>
      </c>
      <c r="E7" s="94">
        <f t="shared" si="5"/>
        <v>1050</v>
      </c>
      <c r="F7" s="94">
        <f t="shared" si="6"/>
        <v>1302</v>
      </c>
      <c r="G7" s="94">
        <f t="shared" si="7"/>
        <v>1554</v>
      </c>
      <c r="H7" s="94">
        <f t="shared" si="8"/>
        <v>1806</v>
      </c>
      <c r="I7" s="94">
        <f t="shared" si="9"/>
        <v>2058</v>
      </c>
      <c r="J7" s="94">
        <f t="shared" si="10"/>
        <v>2310</v>
      </c>
      <c r="K7" s="94">
        <f t="shared" si="11"/>
        <v>2562</v>
      </c>
      <c r="L7" s="94">
        <f t="shared" si="12"/>
        <v>2814</v>
      </c>
      <c r="M7" s="94">
        <f t="shared" si="13"/>
        <v>3066</v>
      </c>
      <c r="N7" s="94">
        <f t="shared" si="14"/>
        <v>3318</v>
      </c>
      <c r="O7" s="94">
        <f t="shared" si="15"/>
        <v>3570</v>
      </c>
      <c r="P7" s="95">
        <f t="shared" si="16"/>
        <v>3822</v>
      </c>
      <c r="Q7" s="101">
        <f t="shared" si="17"/>
        <v>4074</v>
      </c>
      <c r="R7" s="101">
        <f t="shared" si="18"/>
        <v>4326</v>
      </c>
      <c r="S7" s="101">
        <f t="shared" si="19"/>
        <v>4578</v>
      </c>
      <c r="T7" s="101">
        <f t="shared" si="20"/>
        <v>4830</v>
      </c>
      <c r="U7" s="101">
        <f t="shared" si="21"/>
        <v>5082</v>
      </c>
      <c r="V7" s="101">
        <f t="shared" si="22"/>
        <v>5334</v>
      </c>
      <c r="W7" s="101">
        <f t="shared" si="23"/>
        <v>5586</v>
      </c>
      <c r="X7" s="102">
        <f t="shared" si="24"/>
        <v>5838</v>
      </c>
    </row>
    <row r="8" spans="1:24" x14ac:dyDescent="0.25">
      <c r="A8" s="93">
        <f t="shared" si="1"/>
        <v>49</v>
      </c>
      <c r="B8" s="94">
        <f t="shared" si="2"/>
        <v>301</v>
      </c>
      <c r="C8" s="94">
        <f t="shared" si="3"/>
        <v>553</v>
      </c>
      <c r="D8" s="94">
        <f t="shared" si="4"/>
        <v>805</v>
      </c>
      <c r="E8" s="94">
        <f t="shared" si="5"/>
        <v>1057</v>
      </c>
      <c r="F8" s="94">
        <f t="shared" si="6"/>
        <v>1309</v>
      </c>
      <c r="G8" s="94">
        <f t="shared" si="7"/>
        <v>1561</v>
      </c>
      <c r="H8" s="94">
        <f t="shared" si="8"/>
        <v>1813</v>
      </c>
      <c r="I8" s="94">
        <f t="shared" si="9"/>
        <v>2065</v>
      </c>
      <c r="J8" s="94">
        <f t="shared" si="10"/>
        <v>2317</v>
      </c>
      <c r="K8" s="94">
        <f t="shared" si="11"/>
        <v>2569</v>
      </c>
      <c r="L8" s="94">
        <f t="shared" si="12"/>
        <v>2821</v>
      </c>
      <c r="M8" s="94">
        <f t="shared" si="13"/>
        <v>3073</v>
      </c>
      <c r="N8" s="94">
        <f t="shared" si="14"/>
        <v>3325</v>
      </c>
      <c r="O8" s="94">
        <f t="shared" si="15"/>
        <v>3577</v>
      </c>
      <c r="P8" s="95">
        <f t="shared" si="16"/>
        <v>3829</v>
      </c>
      <c r="Q8" s="101">
        <f t="shared" si="17"/>
        <v>4081</v>
      </c>
      <c r="R8" s="101">
        <f t="shared" si="18"/>
        <v>4333</v>
      </c>
      <c r="S8" s="101">
        <f t="shared" si="19"/>
        <v>4585</v>
      </c>
      <c r="T8" s="101">
        <f t="shared" si="20"/>
        <v>4837</v>
      </c>
      <c r="U8" s="101">
        <f t="shared" si="21"/>
        <v>5089</v>
      </c>
      <c r="V8" s="101">
        <f t="shared" si="22"/>
        <v>5341</v>
      </c>
      <c r="W8" s="101">
        <f t="shared" si="23"/>
        <v>5593</v>
      </c>
      <c r="X8" s="102">
        <f t="shared" si="24"/>
        <v>5845</v>
      </c>
    </row>
    <row r="9" spans="1:24" x14ac:dyDescent="0.25">
      <c r="A9" s="93">
        <f t="shared" si="1"/>
        <v>56</v>
      </c>
      <c r="B9" s="94">
        <f t="shared" si="2"/>
        <v>308</v>
      </c>
      <c r="C9" s="94">
        <f t="shared" si="3"/>
        <v>560</v>
      </c>
      <c r="D9" s="94">
        <f t="shared" si="4"/>
        <v>812</v>
      </c>
      <c r="E9" s="94">
        <f t="shared" si="5"/>
        <v>1064</v>
      </c>
      <c r="F9" s="94">
        <f t="shared" si="6"/>
        <v>1316</v>
      </c>
      <c r="G9" s="94">
        <f t="shared" si="7"/>
        <v>1568</v>
      </c>
      <c r="H9" s="94">
        <f t="shared" si="8"/>
        <v>1820</v>
      </c>
      <c r="I9" s="94">
        <f t="shared" si="9"/>
        <v>2072</v>
      </c>
      <c r="J9" s="94">
        <f t="shared" si="10"/>
        <v>2324</v>
      </c>
      <c r="K9" s="94">
        <f t="shared" si="11"/>
        <v>2576</v>
      </c>
      <c r="L9" s="94">
        <f t="shared" si="12"/>
        <v>2828</v>
      </c>
      <c r="M9" s="94">
        <f t="shared" si="13"/>
        <v>3080</v>
      </c>
      <c r="N9" s="94">
        <f t="shared" si="14"/>
        <v>3332</v>
      </c>
      <c r="O9" s="94">
        <f t="shared" si="15"/>
        <v>3584</v>
      </c>
      <c r="P9" s="98">
        <f t="shared" si="16"/>
        <v>3836</v>
      </c>
      <c r="Q9" s="101">
        <f t="shared" si="17"/>
        <v>4088</v>
      </c>
      <c r="R9" s="101">
        <f t="shared" si="18"/>
        <v>4340</v>
      </c>
      <c r="S9" s="101">
        <f t="shared" si="19"/>
        <v>4592</v>
      </c>
      <c r="T9" s="101">
        <f t="shared" si="20"/>
        <v>4844</v>
      </c>
      <c r="U9" s="101">
        <f t="shared" si="21"/>
        <v>5096</v>
      </c>
      <c r="V9" s="101">
        <f t="shared" si="22"/>
        <v>5348</v>
      </c>
      <c r="W9" s="101">
        <f t="shared" si="23"/>
        <v>5600</v>
      </c>
      <c r="X9" s="102">
        <f t="shared" si="24"/>
        <v>5852</v>
      </c>
    </row>
    <row r="10" spans="1:24" x14ac:dyDescent="0.25">
      <c r="A10" s="93">
        <f t="shared" si="1"/>
        <v>63</v>
      </c>
      <c r="B10" s="94">
        <f t="shared" si="2"/>
        <v>315</v>
      </c>
      <c r="C10" s="94">
        <f t="shared" si="3"/>
        <v>567</v>
      </c>
      <c r="D10" s="94">
        <f t="shared" si="4"/>
        <v>819</v>
      </c>
      <c r="E10" s="94">
        <f t="shared" si="5"/>
        <v>1071</v>
      </c>
      <c r="F10" s="94">
        <f t="shared" si="6"/>
        <v>1323</v>
      </c>
      <c r="G10" s="94">
        <f t="shared" si="7"/>
        <v>1575</v>
      </c>
      <c r="H10" s="94">
        <f t="shared" si="8"/>
        <v>1827</v>
      </c>
      <c r="I10" s="94">
        <f t="shared" si="9"/>
        <v>2079</v>
      </c>
      <c r="J10" s="94">
        <f t="shared" si="10"/>
        <v>2331</v>
      </c>
      <c r="K10" s="94">
        <f t="shared" si="11"/>
        <v>2583</v>
      </c>
      <c r="L10" s="94">
        <f t="shared" si="12"/>
        <v>2835</v>
      </c>
      <c r="M10" s="94">
        <f t="shared" si="13"/>
        <v>3087</v>
      </c>
      <c r="N10" s="94">
        <f t="shared" si="14"/>
        <v>3339</v>
      </c>
      <c r="O10" s="94">
        <f t="shared" si="15"/>
        <v>3591</v>
      </c>
      <c r="P10" s="106">
        <f t="shared" si="16"/>
        <v>3843</v>
      </c>
      <c r="Q10" s="101">
        <f t="shared" si="17"/>
        <v>4095</v>
      </c>
      <c r="R10" s="101">
        <f t="shared" si="18"/>
        <v>4347</v>
      </c>
      <c r="S10" s="101">
        <f t="shared" si="19"/>
        <v>4599</v>
      </c>
      <c r="T10" s="101">
        <f t="shared" si="20"/>
        <v>4851</v>
      </c>
      <c r="U10" s="101">
        <f t="shared" si="21"/>
        <v>5103</v>
      </c>
      <c r="V10" s="101">
        <f t="shared" si="22"/>
        <v>5355</v>
      </c>
      <c r="W10" s="101">
        <f t="shared" si="23"/>
        <v>5607</v>
      </c>
      <c r="X10" s="102">
        <f t="shared" si="24"/>
        <v>5859</v>
      </c>
    </row>
    <row r="11" spans="1:24" x14ac:dyDescent="0.25">
      <c r="A11" s="93">
        <f t="shared" si="1"/>
        <v>70</v>
      </c>
      <c r="B11" s="94">
        <f t="shared" si="2"/>
        <v>322</v>
      </c>
      <c r="C11" s="94">
        <f t="shared" si="3"/>
        <v>574</v>
      </c>
      <c r="D11" s="94">
        <f t="shared" si="4"/>
        <v>826</v>
      </c>
      <c r="E11" s="94">
        <f t="shared" si="5"/>
        <v>1078</v>
      </c>
      <c r="F11" s="94">
        <f t="shared" si="6"/>
        <v>1330</v>
      </c>
      <c r="G11" s="94">
        <f t="shared" si="7"/>
        <v>1582</v>
      </c>
      <c r="H11" s="94">
        <f t="shared" si="8"/>
        <v>1834</v>
      </c>
      <c r="I11" s="94">
        <f t="shared" si="9"/>
        <v>2086</v>
      </c>
      <c r="J11" s="94">
        <f t="shared" si="10"/>
        <v>2338</v>
      </c>
      <c r="K11" s="94">
        <f t="shared" si="11"/>
        <v>2590</v>
      </c>
      <c r="L11" s="94">
        <f t="shared" si="12"/>
        <v>2842</v>
      </c>
      <c r="M11" s="94">
        <f t="shared" si="13"/>
        <v>3094</v>
      </c>
      <c r="N11" s="94">
        <f t="shared" si="14"/>
        <v>3346</v>
      </c>
      <c r="O11" s="94">
        <f t="shared" si="15"/>
        <v>3598</v>
      </c>
      <c r="P11" s="111">
        <f t="shared" si="16"/>
        <v>3850</v>
      </c>
      <c r="Q11" s="101">
        <f t="shared" si="17"/>
        <v>4102</v>
      </c>
      <c r="R11" s="101">
        <f t="shared" si="18"/>
        <v>4354</v>
      </c>
      <c r="S11" s="101">
        <f t="shared" si="19"/>
        <v>4606</v>
      </c>
      <c r="T11" s="101">
        <f t="shared" si="20"/>
        <v>4858</v>
      </c>
      <c r="U11" s="101">
        <f t="shared" si="21"/>
        <v>5110</v>
      </c>
      <c r="V11" s="101">
        <f t="shared" si="22"/>
        <v>5362</v>
      </c>
      <c r="W11" s="101">
        <f t="shared" si="23"/>
        <v>5614</v>
      </c>
      <c r="X11" s="102">
        <f t="shared" si="24"/>
        <v>5866</v>
      </c>
    </row>
    <row r="12" spans="1:24" x14ac:dyDescent="0.25">
      <c r="A12" s="93">
        <f t="shared" si="1"/>
        <v>77</v>
      </c>
      <c r="B12" s="94">
        <f t="shared" si="2"/>
        <v>329</v>
      </c>
      <c r="C12" s="94">
        <f t="shared" si="3"/>
        <v>581</v>
      </c>
      <c r="D12" s="94">
        <f t="shared" si="4"/>
        <v>833</v>
      </c>
      <c r="E12" s="94">
        <f t="shared" si="5"/>
        <v>1085</v>
      </c>
      <c r="F12" s="219">
        <f t="shared" si="6"/>
        <v>1337</v>
      </c>
      <c r="G12" s="94">
        <f t="shared" si="7"/>
        <v>1589</v>
      </c>
      <c r="H12" s="94">
        <f t="shared" si="8"/>
        <v>1841</v>
      </c>
      <c r="I12" s="94">
        <f t="shared" si="9"/>
        <v>2093</v>
      </c>
      <c r="J12" s="94">
        <f t="shared" si="10"/>
        <v>2345</v>
      </c>
      <c r="K12" s="94">
        <f t="shared" si="11"/>
        <v>2597</v>
      </c>
      <c r="L12" s="94">
        <f t="shared" si="12"/>
        <v>2849</v>
      </c>
      <c r="M12" s="94">
        <f t="shared" si="13"/>
        <v>3101</v>
      </c>
      <c r="N12" s="94">
        <f t="shared" si="14"/>
        <v>3353</v>
      </c>
      <c r="O12" s="94">
        <f t="shared" si="15"/>
        <v>3605</v>
      </c>
      <c r="P12" s="111">
        <f t="shared" si="16"/>
        <v>3857</v>
      </c>
      <c r="Q12" s="101">
        <f t="shared" si="17"/>
        <v>4109</v>
      </c>
      <c r="R12" s="101">
        <f t="shared" si="18"/>
        <v>4361</v>
      </c>
      <c r="S12" s="101">
        <f t="shared" si="19"/>
        <v>4613</v>
      </c>
      <c r="T12" s="101">
        <f t="shared" si="20"/>
        <v>4865</v>
      </c>
      <c r="U12" s="101">
        <f t="shared" si="21"/>
        <v>5117</v>
      </c>
      <c r="V12" s="101">
        <f t="shared" si="22"/>
        <v>5369</v>
      </c>
      <c r="W12" s="101">
        <f t="shared" si="23"/>
        <v>5621</v>
      </c>
      <c r="X12" s="102">
        <f t="shared" si="24"/>
        <v>5873</v>
      </c>
    </row>
    <row r="13" spans="1:24" x14ac:dyDescent="0.25">
      <c r="A13" s="93">
        <f t="shared" si="1"/>
        <v>84</v>
      </c>
      <c r="B13" s="94">
        <f t="shared" si="2"/>
        <v>336</v>
      </c>
      <c r="C13" s="94">
        <f t="shared" si="3"/>
        <v>588</v>
      </c>
      <c r="D13" s="94">
        <f t="shared" si="4"/>
        <v>840</v>
      </c>
      <c r="E13" s="94">
        <f t="shared" si="5"/>
        <v>1092</v>
      </c>
      <c r="F13" s="94">
        <f t="shared" si="6"/>
        <v>1344</v>
      </c>
      <c r="G13" s="94">
        <f t="shared" si="7"/>
        <v>1596</v>
      </c>
      <c r="H13" s="94">
        <f t="shared" si="8"/>
        <v>1848</v>
      </c>
      <c r="I13" s="94">
        <f t="shared" si="9"/>
        <v>2100</v>
      </c>
      <c r="J13" s="94">
        <f t="shared" si="10"/>
        <v>2352</v>
      </c>
      <c r="K13" s="94">
        <f t="shared" si="11"/>
        <v>2604</v>
      </c>
      <c r="L13" s="94">
        <f t="shared" si="12"/>
        <v>2856</v>
      </c>
      <c r="M13" s="94">
        <f t="shared" si="13"/>
        <v>3108</v>
      </c>
      <c r="N13" s="94">
        <f t="shared" si="14"/>
        <v>3360</v>
      </c>
      <c r="O13" s="94">
        <f t="shared" si="15"/>
        <v>3612</v>
      </c>
      <c r="P13" s="111">
        <f t="shared" si="16"/>
        <v>3864</v>
      </c>
      <c r="Q13" s="101">
        <f t="shared" si="17"/>
        <v>4116</v>
      </c>
      <c r="R13" s="101">
        <f t="shared" si="18"/>
        <v>4368</v>
      </c>
      <c r="S13" s="101">
        <f t="shared" si="19"/>
        <v>4620</v>
      </c>
      <c r="T13" s="101">
        <f t="shared" si="20"/>
        <v>4872</v>
      </c>
      <c r="U13" s="101">
        <f t="shared" si="21"/>
        <v>5124</v>
      </c>
      <c r="V13" s="101">
        <f t="shared" si="22"/>
        <v>5376</v>
      </c>
      <c r="W13" s="101">
        <f t="shared" si="23"/>
        <v>5628</v>
      </c>
      <c r="X13" s="105">
        <f t="shared" si="24"/>
        <v>5880</v>
      </c>
    </row>
    <row r="14" spans="1:24" x14ac:dyDescent="0.25">
      <c r="A14" s="93">
        <f t="shared" si="1"/>
        <v>91</v>
      </c>
      <c r="B14" s="94">
        <f t="shared" si="2"/>
        <v>343</v>
      </c>
      <c r="C14" s="94">
        <f t="shared" si="3"/>
        <v>595</v>
      </c>
      <c r="D14" s="94">
        <f t="shared" si="4"/>
        <v>847</v>
      </c>
      <c r="E14" s="94">
        <f t="shared" si="5"/>
        <v>1099</v>
      </c>
      <c r="F14" s="94">
        <f t="shared" si="6"/>
        <v>1351</v>
      </c>
      <c r="G14" s="94">
        <f t="shared" si="7"/>
        <v>1603</v>
      </c>
      <c r="H14" s="94">
        <f t="shared" si="8"/>
        <v>1855</v>
      </c>
      <c r="I14" s="94">
        <f t="shared" si="9"/>
        <v>2107</v>
      </c>
      <c r="J14" s="94">
        <f t="shared" si="10"/>
        <v>2359</v>
      </c>
      <c r="K14" s="94">
        <f t="shared" si="11"/>
        <v>2611</v>
      </c>
      <c r="L14" s="94">
        <f t="shared" si="12"/>
        <v>2863</v>
      </c>
      <c r="M14" s="94">
        <f t="shared" si="13"/>
        <v>3115</v>
      </c>
      <c r="N14" s="94">
        <f t="shared" si="14"/>
        <v>3367</v>
      </c>
      <c r="O14" s="94">
        <f t="shared" si="15"/>
        <v>3619</v>
      </c>
      <c r="P14" s="111">
        <f t="shared" si="16"/>
        <v>3871</v>
      </c>
      <c r="Q14" s="101">
        <f t="shared" si="17"/>
        <v>4123</v>
      </c>
      <c r="R14" s="101">
        <f t="shared" si="18"/>
        <v>4375</v>
      </c>
      <c r="S14" s="101">
        <f t="shared" si="19"/>
        <v>4627</v>
      </c>
      <c r="T14" s="101">
        <f t="shared" si="20"/>
        <v>4879</v>
      </c>
      <c r="U14" s="101">
        <f t="shared" si="21"/>
        <v>5131</v>
      </c>
      <c r="V14" s="101">
        <f t="shared" si="22"/>
        <v>5383</v>
      </c>
      <c r="W14" s="102">
        <f t="shared" si="23"/>
        <v>5635</v>
      </c>
      <c r="X14" t="s">
        <v>36</v>
      </c>
    </row>
    <row r="15" spans="1:24" x14ac:dyDescent="0.25">
      <c r="A15" s="93">
        <f t="shared" si="1"/>
        <v>98</v>
      </c>
      <c r="B15" s="94">
        <f t="shared" si="2"/>
        <v>350</v>
      </c>
      <c r="C15" s="94">
        <f t="shared" si="3"/>
        <v>602</v>
      </c>
      <c r="D15" s="94">
        <f t="shared" si="4"/>
        <v>854</v>
      </c>
      <c r="E15" s="94">
        <f t="shared" si="5"/>
        <v>1106</v>
      </c>
      <c r="F15" s="94">
        <f t="shared" si="6"/>
        <v>1358</v>
      </c>
      <c r="G15" s="94">
        <f t="shared" si="7"/>
        <v>1610</v>
      </c>
      <c r="H15" s="94">
        <f t="shared" si="8"/>
        <v>1862</v>
      </c>
      <c r="I15" s="94">
        <f t="shared" si="9"/>
        <v>2114</v>
      </c>
      <c r="J15" s="94">
        <f t="shared" si="10"/>
        <v>2366</v>
      </c>
      <c r="K15" s="94">
        <f t="shared" si="11"/>
        <v>2618</v>
      </c>
      <c r="L15" s="94">
        <f t="shared" si="12"/>
        <v>2870</v>
      </c>
      <c r="M15" s="94">
        <f t="shared" si="13"/>
        <v>3122</v>
      </c>
      <c r="N15" s="94">
        <f t="shared" si="14"/>
        <v>3374</v>
      </c>
      <c r="O15" s="94">
        <f t="shared" si="15"/>
        <v>3626</v>
      </c>
      <c r="P15" s="220">
        <f t="shared" si="16"/>
        <v>3878</v>
      </c>
      <c r="Q15" s="101">
        <f t="shared" si="17"/>
        <v>4130</v>
      </c>
      <c r="R15" s="101">
        <f t="shared" si="18"/>
        <v>4382</v>
      </c>
      <c r="S15" s="101">
        <f t="shared" si="19"/>
        <v>4634</v>
      </c>
      <c r="T15" s="101">
        <f t="shared" si="20"/>
        <v>4886</v>
      </c>
      <c r="U15" s="101">
        <f t="shared" si="21"/>
        <v>5138</v>
      </c>
      <c r="V15" s="101">
        <f t="shared" si="22"/>
        <v>5390</v>
      </c>
      <c r="W15" s="102">
        <f t="shared" si="23"/>
        <v>5642</v>
      </c>
      <c r="X15" t="s">
        <v>36</v>
      </c>
    </row>
    <row r="16" spans="1:24" x14ac:dyDescent="0.25">
      <c r="A16" s="93">
        <f t="shared" si="1"/>
        <v>105</v>
      </c>
      <c r="B16" s="94">
        <f t="shared" si="2"/>
        <v>357</v>
      </c>
      <c r="C16" s="94">
        <f t="shared" si="3"/>
        <v>609</v>
      </c>
      <c r="D16" s="94">
        <f t="shared" si="4"/>
        <v>861</v>
      </c>
      <c r="E16" s="94">
        <f t="shared" si="5"/>
        <v>1113</v>
      </c>
      <c r="F16" s="94">
        <f t="shared" si="6"/>
        <v>1365</v>
      </c>
      <c r="G16" s="94">
        <f t="shared" si="7"/>
        <v>1617</v>
      </c>
      <c r="H16" s="94">
        <f t="shared" si="8"/>
        <v>1869</v>
      </c>
      <c r="I16" s="94">
        <f t="shared" si="9"/>
        <v>2121</v>
      </c>
      <c r="J16" s="94">
        <f t="shared" si="10"/>
        <v>2373</v>
      </c>
      <c r="K16" s="94">
        <f t="shared" si="11"/>
        <v>2625</v>
      </c>
      <c r="L16" s="94">
        <f t="shared" si="12"/>
        <v>2877</v>
      </c>
      <c r="M16" s="94">
        <f t="shared" si="13"/>
        <v>3129</v>
      </c>
      <c r="N16" s="148">
        <f t="shared" si="14"/>
        <v>3381</v>
      </c>
      <c r="O16" s="94">
        <f t="shared" si="15"/>
        <v>3633</v>
      </c>
      <c r="P16" s="111">
        <f t="shared" si="16"/>
        <v>3885</v>
      </c>
      <c r="Q16" s="101">
        <f t="shared" si="17"/>
        <v>4137</v>
      </c>
      <c r="R16" s="101">
        <f t="shared" si="18"/>
        <v>4389</v>
      </c>
      <c r="S16" s="101">
        <f t="shared" si="19"/>
        <v>4641</v>
      </c>
      <c r="T16" s="101">
        <f t="shared" si="20"/>
        <v>4893</v>
      </c>
      <c r="U16" s="101">
        <f t="shared" si="21"/>
        <v>5145</v>
      </c>
      <c r="V16" s="101">
        <f t="shared" si="22"/>
        <v>5397</v>
      </c>
      <c r="W16" s="102">
        <f t="shared" si="23"/>
        <v>5649</v>
      </c>
      <c r="X16" t="s">
        <v>36</v>
      </c>
    </row>
    <row r="17" spans="1:24" x14ac:dyDescent="0.25">
      <c r="A17" s="93">
        <f t="shared" si="1"/>
        <v>112</v>
      </c>
      <c r="B17" s="94">
        <f t="shared" si="2"/>
        <v>364</v>
      </c>
      <c r="C17" s="94">
        <f t="shared" si="3"/>
        <v>616</v>
      </c>
      <c r="D17" s="94">
        <f t="shared" si="4"/>
        <v>868</v>
      </c>
      <c r="E17" s="94">
        <f t="shared" si="5"/>
        <v>1120</v>
      </c>
      <c r="F17" s="94">
        <f t="shared" si="6"/>
        <v>1372</v>
      </c>
      <c r="G17" s="94">
        <f t="shared" si="7"/>
        <v>1624</v>
      </c>
      <c r="H17" s="94">
        <f t="shared" si="8"/>
        <v>1876</v>
      </c>
      <c r="I17" s="94">
        <f t="shared" si="9"/>
        <v>2128</v>
      </c>
      <c r="J17" s="94">
        <f t="shared" si="10"/>
        <v>2380</v>
      </c>
      <c r="K17" s="94">
        <f t="shared" si="11"/>
        <v>2632</v>
      </c>
      <c r="L17" s="94">
        <f t="shared" si="12"/>
        <v>2884</v>
      </c>
      <c r="M17" s="148">
        <f t="shared" si="13"/>
        <v>3136</v>
      </c>
      <c r="N17" s="94">
        <f t="shared" si="14"/>
        <v>3388</v>
      </c>
      <c r="O17" s="94">
        <f t="shared" si="15"/>
        <v>3640</v>
      </c>
      <c r="P17" s="220">
        <f t="shared" si="16"/>
        <v>3892</v>
      </c>
      <c r="Q17" s="101">
        <f t="shared" si="17"/>
        <v>4144</v>
      </c>
      <c r="R17" s="101">
        <f t="shared" si="18"/>
        <v>4396</v>
      </c>
      <c r="S17" s="101">
        <f t="shared" si="19"/>
        <v>4648</v>
      </c>
      <c r="T17" s="101">
        <f t="shared" si="20"/>
        <v>4900</v>
      </c>
      <c r="U17" s="101">
        <f t="shared" si="21"/>
        <v>5152</v>
      </c>
      <c r="V17" s="101">
        <f t="shared" si="22"/>
        <v>5404</v>
      </c>
      <c r="W17" s="102">
        <f t="shared" si="23"/>
        <v>5656</v>
      </c>
      <c r="X17" t="s">
        <v>36</v>
      </c>
    </row>
    <row r="18" spans="1:24" x14ac:dyDescent="0.25">
      <c r="A18" s="93">
        <f t="shared" si="1"/>
        <v>119</v>
      </c>
      <c r="B18" s="94">
        <f t="shared" si="2"/>
        <v>371</v>
      </c>
      <c r="C18" s="94">
        <f t="shared" si="3"/>
        <v>623</v>
      </c>
      <c r="D18" s="94">
        <f t="shared" si="4"/>
        <v>875</v>
      </c>
      <c r="E18" s="94">
        <f t="shared" si="5"/>
        <v>1127</v>
      </c>
      <c r="F18" s="94">
        <f t="shared" si="6"/>
        <v>1379</v>
      </c>
      <c r="G18" s="94">
        <f t="shared" si="7"/>
        <v>1631</v>
      </c>
      <c r="H18" s="94">
        <f t="shared" si="8"/>
        <v>1883</v>
      </c>
      <c r="I18" s="94">
        <f t="shared" si="9"/>
        <v>2135</v>
      </c>
      <c r="J18" s="94">
        <f t="shared" si="10"/>
        <v>2387</v>
      </c>
      <c r="K18" s="94">
        <f t="shared" si="11"/>
        <v>2639</v>
      </c>
      <c r="L18" s="94">
        <f t="shared" si="12"/>
        <v>2891</v>
      </c>
      <c r="M18" s="94">
        <f t="shared" si="13"/>
        <v>3143</v>
      </c>
      <c r="N18" s="94">
        <f t="shared" si="14"/>
        <v>3395</v>
      </c>
      <c r="O18" s="94">
        <f t="shared" si="15"/>
        <v>3647</v>
      </c>
      <c r="P18" s="111">
        <f t="shared" si="16"/>
        <v>3899</v>
      </c>
      <c r="Q18" s="101">
        <f t="shared" si="17"/>
        <v>4151</v>
      </c>
      <c r="R18" s="101">
        <f t="shared" si="18"/>
        <v>4403</v>
      </c>
      <c r="S18" s="101">
        <f t="shared" si="19"/>
        <v>4655</v>
      </c>
      <c r="T18" s="101">
        <f t="shared" si="20"/>
        <v>4907</v>
      </c>
      <c r="U18" s="101">
        <f t="shared" si="21"/>
        <v>5159</v>
      </c>
      <c r="V18" s="101">
        <f t="shared" si="22"/>
        <v>5411</v>
      </c>
      <c r="W18" s="102">
        <f t="shared" si="23"/>
        <v>5663</v>
      </c>
      <c r="X18" t="s">
        <v>36</v>
      </c>
    </row>
    <row r="19" spans="1:24" x14ac:dyDescent="0.25">
      <c r="A19" s="93">
        <f t="shared" si="1"/>
        <v>126</v>
      </c>
      <c r="B19" s="94">
        <f t="shared" si="2"/>
        <v>378</v>
      </c>
      <c r="C19" s="94">
        <f t="shared" si="3"/>
        <v>630</v>
      </c>
      <c r="D19" s="94">
        <f t="shared" si="4"/>
        <v>882</v>
      </c>
      <c r="E19" s="94">
        <f t="shared" si="5"/>
        <v>1134</v>
      </c>
      <c r="F19" s="94">
        <f t="shared" si="6"/>
        <v>1386</v>
      </c>
      <c r="G19" s="94">
        <f t="shared" si="7"/>
        <v>1638</v>
      </c>
      <c r="H19" s="94">
        <f t="shared" si="8"/>
        <v>1890</v>
      </c>
      <c r="I19" s="94">
        <f t="shared" si="9"/>
        <v>2142</v>
      </c>
      <c r="J19" s="94">
        <f t="shared" si="10"/>
        <v>2394</v>
      </c>
      <c r="K19" s="94">
        <f t="shared" si="11"/>
        <v>2646</v>
      </c>
      <c r="L19" s="94">
        <f t="shared" si="12"/>
        <v>2898</v>
      </c>
      <c r="M19" s="94">
        <f t="shared" si="13"/>
        <v>3150</v>
      </c>
      <c r="N19" s="94">
        <f t="shared" si="14"/>
        <v>3402</v>
      </c>
      <c r="O19" s="94">
        <f t="shared" si="15"/>
        <v>3654</v>
      </c>
      <c r="P19" s="220">
        <f t="shared" si="16"/>
        <v>3906</v>
      </c>
      <c r="Q19" s="101">
        <f t="shared" si="17"/>
        <v>4158</v>
      </c>
      <c r="R19" s="101">
        <f t="shared" si="18"/>
        <v>4410</v>
      </c>
      <c r="S19" s="101">
        <f t="shared" si="19"/>
        <v>4662</v>
      </c>
      <c r="T19" s="101">
        <f t="shared" si="20"/>
        <v>4914</v>
      </c>
      <c r="U19" s="101">
        <f t="shared" si="21"/>
        <v>5166</v>
      </c>
      <c r="V19" s="101">
        <f t="shared" si="22"/>
        <v>5418</v>
      </c>
      <c r="W19" s="102">
        <f t="shared" si="23"/>
        <v>5670</v>
      </c>
      <c r="X19" t="s">
        <v>36</v>
      </c>
    </row>
    <row r="20" spans="1:24" x14ac:dyDescent="0.25">
      <c r="A20" s="93">
        <f t="shared" si="1"/>
        <v>133</v>
      </c>
      <c r="B20" s="94">
        <f t="shared" si="2"/>
        <v>385</v>
      </c>
      <c r="C20" s="94">
        <f t="shared" si="3"/>
        <v>637</v>
      </c>
      <c r="D20" s="94">
        <f t="shared" si="4"/>
        <v>889</v>
      </c>
      <c r="E20" s="94">
        <f t="shared" si="5"/>
        <v>1141</v>
      </c>
      <c r="F20" s="94">
        <f t="shared" si="6"/>
        <v>1393</v>
      </c>
      <c r="G20" s="94">
        <f t="shared" si="7"/>
        <v>1645</v>
      </c>
      <c r="H20" s="94">
        <f t="shared" si="8"/>
        <v>1897</v>
      </c>
      <c r="I20" s="94">
        <f t="shared" si="9"/>
        <v>2149</v>
      </c>
      <c r="J20" s="94">
        <f t="shared" si="10"/>
        <v>2401</v>
      </c>
      <c r="K20" s="94">
        <f t="shared" si="11"/>
        <v>2653</v>
      </c>
      <c r="L20" s="94">
        <f t="shared" si="12"/>
        <v>2905</v>
      </c>
      <c r="M20" s="94">
        <f t="shared" si="13"/>
        <v>3157</v>
      </c>
      <c r="N20" s="94">
        <f t="shared" si="14"/>
        <v>3409</v>
      </c>
      <c r="O20" s="94">
        <f t="shared" si="15"/>
        <v>3661</v>
      </c>
      <c r="P20" s="111">
        <f t="shared" si="16"/>
        <v>3913</v>
      </c>
      <c r="Q20" s="101">
        <f t="shared" si="17"/>
        <v>4165</v>
      </c>
      <c r="R20" s="101">
        <f t="shared" si="18"/>
        <v>4417</v>
      </c>
      <c r="S20" s="101">
        <f t="shared" si="19"/>
        <v>4669</v>
      </c>
      <c r="T20" s="101">
        <f t="shared" si="20"/>
        <v>4921</v>
      </c>
      <c r="U20" s="101">
        <f t="shared" si="21"/>
        <v>5173</v>
      </c>
      <c r="V20" s="101">
        <f t="shared" si="22"/>
        <v>5425</v>
      </c>
      <c r="W20" s="102">
        <f t="shared" si="23"/>
        <v>5677</v>
      </c>
      <c r="X20" t="s">
        <v>36</v>
      </c>
    </row>
    <row r="21" spans="1:24" x14ac:dyDescent="0.25">
      <c r="A21" s="93">
        <f t="shared" si="1"/>
        <v>140</v>
      </c>
      <c r="B21" s="94">
        <f t="shared" si="2"/>
        <v>392</v>
      </c>
      <c r="C21" s="94">
        <f t="shared" si="3"/>
        <v>644</v>
      </c>
      <c r="D21" s="94">
        <f t="shared" si="4"/>
        <v>896</v>
      </c>
      <c r="E21" s="94">
        <f t="shared" si="5"/>
        <v>1148</v>
      </c>
      <c r="F21" s="94">
        <f t="shared" si="6"/>
        <v>1400</v>
      </c>
      <c r="G21" s="94">
        <f t="shared" si="7"/>
        <v>1652</v>
      </c>
      <c r="H21" s="94">
        <f t="shared" si="8"/>
        <v>1904</v>
      </c>
      <c r="I21" s="94">
        <f t="shared" si="9"/>
        <v>2156</v>
      </c>
      <c r="J21" s="94">
        <f t="shared" si="10"/>
        <v>2408</v>
      </c>
      <c r="K21" s="94">
        <f t="shared" si="11"/>
        <v>2660</v>
      </c>
      <c r="L21" s="94">
        <f t="shared" si="12"/>
        <v>2912</v>
      </c>
      <c r="M21" s="94">
        <f t="shared" si="13"/>
        <v>3164</v>
      </c>
      <c r="N21" s="94">
        <f t="shared" si="14"/>
        <v>3416</v>
      </c>
      <c r="O21" s="94">
        <f t="shared" si="15"/>
        <v>3668</v>
      </c>
      <c r="P21" s="111">
        <f t="shared" si="16"/>
        <v>3920</v>
      </c>
      <c r="Q21" s="101">
        <f t="shared" si="17"/>
        <v>4172</v>
      </c>
      <c r="R21" s="101">
        <f t="shared" si="18"/>
        <v>4424</v>
      </c>
      <c r="S21" s="101">
        <f t="shared" si="19"/>
        <v>4676</v>
      </c>
      <c r="T21" s="101">
        <f t="shared" si="20"/>
        <v>4928</v>
      </c>
      <c r="U21" s="101">
        <f t="shared" si="21"/>
        <v>5180</v>
      </c>
      <c r="V21" s="101">
        <f t="shared" si="22"/>
        <v>5432</v>
      </c>
      <c r="W21" s="102">
        <f t="shared" si="23"/>
        <v>5684</v>
      </c>
    </row>
    <row r="22" spans="1:24" x14ac:dyDescent="0.25">
      <c r="A22" s="93">
        <f t="shared" si="1"/>
        <v>147</v>
      </c>
      <c r="B22" s="94">
        <f t="shared" si="2"/>
        <v>399</v>
      </c>
      <c r="C22" s="94">
        <f t="shared" si="3"/>
        <v>651</v>
      </c>
      <c r="D22" s="94">
        <f t="shared" si="4"/>
        <v>903</v>
      </c>
      <c r="E22" s="94">
        <f t="shared" si="5"/>
        <v>1155</v>
      </c>
      <c r="F22" s="94">
        <f t="shared" si="6"/>
        <v>1407</v>
      </c>
      <c r="G22" s="94">
        <f t="shared" si="7"/>
        <v>1659</v>
      </c>
      <c r="H22" s="94">
        <f t="shared" si="8"/>
        <v>1911</v>
      </c>
      <c r="I22" s="94">
        <f t="shared" si="9"/>
        <v>2163</v>
      </c>
      <c r="J22" s="94">
        <f t="shared" si="10"/>
        <v>2415</v>
      </c>
      <c r="K22" s="94">
        <f t="shared" si="11"/>
        <v>2667</v>
      </c>
      <c r="L22" s="94">
        <f t="shared" si="12"/>
        <v>2919</v>
      </c>
      <c r="M22" s="94">
        <f t="shared" si="13"/>
        <v>3171</v>
      </c>
      <c r="N22" s="94">
        <f t="shared" si="14"/>
        <v>3423</v>
      </c>
      <c r="O22" s="148">
        <f t="shared" si="15"/>
        <v>3675</v>
      </c>
      <c r="P22" s="111">
        <f t="shared" si="16"/>
        <v>3927</v>
      </c>
      <c r="Q22" s="101">
        <f t="shared" si="17"/>
        <v>4179</v>
      </c>
      <c r="R22" s="101">
        <f t="shared" si="18"/>
        <v>4431</v>
      </c>
      <c r="S22" s="101">
        <f t="shared" si="19"/>
        <v>4683</v>
      </c>
      <c r="T22" s="101">
        <f t="shared" si="20"/>
        <v>4935</v>
      </c>
      <c r="U22" s="101">
        <f t="shared" si="21"/>
        <v>5187</v>
      </c>
      <c r="V22" s="101">
        <f t="shared" si="22"/>
        <v>5439</v>
      </c>
      <c r="W22" s="102">
        <f t="shared" si="23"/>
        <v>5691</v>
      </c>
    </row>
    <row r="23" spans="1:24" x14ac:dyDescent="0.25">
      <c r="A23" s="93">
        <f t="shared" si="1"/>
        <v>154</v>
      </c>
      <c r="B23" s="94">
        <f t="shared" si="2"/>
        <v>406</v>
      </c>
      <c r="C23" s="94">
        <f t="shared" si="3"/>
        <v>658</v>
      </c>
      <c r="D23" s="94">
        <f t="shared" si="4"/>
        <v>910</v>
      </c>
      <c r="E23" s="94">
        <f t="shared" si="5"/>
        <v>1162</v>
      </c>
      <c r="F23" s="94">
        <f t="shared" si="6"/>
        <v>1414</v>
      </c>
      <c r="G23" s="94">
        <f t="shared" si="7"/>
        <v>1666</v>
      </c>
      <c r="H23" s="94">
        <f t="shared" si="8"/>
        <v>1918</v>
      </c>
      <c r="I23" s="94">
        <f t="shared" si="9"/>
        <v>2170</v>
      </c>
      <c r="J23" s="94">
        <f t="shared" si="10"/>
        <v>2422</v>
      </c>
      <c r="K23" s="94">
        <f t="shared" si="11"/>
        <v>2674</v>
      </c>
      <c r="L23" s="94">
        <f t="shared" si="12"/>
        <v>2926</v>
      </c>
      <c r="M23" s="94">
        <f t="shared" si="13"/>
        <v>3178</v>
      </c>
      <c r="N23" s="94">
        <f t="shared" si="14"/>
        <v>3430</v>
      </c>
      <c r="O23" s="94">
        <f t="shared" si="15"/>
        <v>3682</v>
      </c>
      <c r="P23" s="111">
        <f t="shared" si="16"/>
        <v>3934</v>
      </c>
      <c r="Q23" s="101">
        <f t="shared" si="17"/>
        <v>4186</v>
      </c>
      <c r="R23" s="101">
        <f t="shared" si="18"/>
        <v>4438</v>
      </c>
      <c r="S23" s="101">
        <f t="shared" si="19"/>
        <v>4690</v>
      </c>
      <c r="T23" s="101">
        <f t="shared" si="20"/>
        <v>4942</v>
      </c>
      <c r="U23" s="101">
        <f t="shared" si="21"/>
        <v>5194</v>
      </c>
      <c r="V23" s="101">
        <f t="shared" si="22"/>
        <v>5446</v>
      </c>
      <c r="W23" s="102">
        <f t="shared" si="23"/>
        <v>5698</v>
      </c>
    </row>
    <row r="24" spans="1:24" x14ac:dyDescent="0.25">
      <c r="A24" s="93">
        <f t="shared" si="1"/>
        <v>161</v>
      </c>
      <c r="B24" s="94">
        <f t="shared" si="2"/>
        <v>413</v>
      </c>
      <c r="C24" s="94">
        <f t="shared" si="3"/>
        <v>665</v>
      </c>
      <c r="D24" s="94">
        <f t="shared" si="4"/>
        <v>917</v>
      </c>
      <c r="E24" s="94">
        <f t="shared" si="5"/>
        <v>1169</v>
      </c>
      <c r="F24" s="94">
        <f t="shared" si="6"/>
        <v>1421</v>
      </c>
      <c r="G24" s="94">
        <f t="shared" si="7"/>
        <v>1673</v>
      </c>
      <c r="H24" s="94">
        <f t="shared" si="8"/>
        <v>1925</v>
      </c>
      <c r="I24" s="94">
        <f t="shared" si="9"/>
        <v>2177</v>
      </c>
      <c r="J24" s="94">
        <f t="shared" si="10"/>
        <v>2429</v>
      </c>
      <c r="K24" s="94">
        <f t="shared" si="11"/>
        <v>2681</v>
      </c>
      <c r="L24" s="94">
        <f t="shared" si="12"/>
        <v>2933</v>
      </c>
      <c r="M24" s="94">
        <f t="shared" si="13"/>
        <v>3185</v>
      </c>
      <c r="N24" s="94">
        <f t="shared" si="14"/>
        <v>3437</v>
      </c>
      <c r="O24" s="94">
        <f t="shared" si="15"/>
        <v>3689</v>
      </c>
      <c r="P24" s="111">
        <f t="shared" si="16"/>
        <v>3941</v>
      </c>
      <c r="Q24" s="101">
        <f t="shared" si="17"/>
        <v>4193</v>
      </c>
      <c r="R24" s="101">
        <f t="shared" si="18"/>
        <v>4445</v>
      </c>
      <c r="S24" s="101">
        <f t="shared" si="19"/>
        <v>4697</v>
      </c>
      <c r="T24" s="101">
        <f t="shared" si="20"/>
        <v>4949</v>
      </c>
      <c r="U24" s="101">
        <f t="shared" si="21"/>
        <v>5201</v>
      </c>
      <c r="V24" s="101">
        <f t="shared" si="22"/>
        <v>5453</v>
      </c>
      <c r="W24" s="102">
        <f t="shared" si="23"/>
        <v>5705</v>
      </c>
    </row>
    <row r="25" spans="1:24" x14ac:dyDescent="0.25">
      <c r="A25" s="93">
        <f t="shared" si="1"/>
        <v>168</v>
      </c>
      <c r="B25" s="94">
        <f t="shared" si="2"/>
        <v>420</v>
      </c>
      <c r="C25" s="94">
        <f t="shared" si="3"/>
        <v>672</v>
      </c>
      <c r="D25" s="94">
        <f t="shared" si="4"/>
        <v>924</v>
      </c>
      <c r="E25" s="94">
        <f t="shared" si="5"/>
        <v>1176</v>
      </c>
      <c r="F25" s="94">
        <f t="shared" si="6"/>
        <v>1428</v>
      </c>
      <c r="G25" s="94">
        <f t="shared" si="7"/>
        <v>1680</v>
      </c>
      <c r="H25" s="94">
        <f t="shared" si="8"/>
        <v>1932</v>
      </c>
      <c r="I25" s="94">
        <f t="shared" si="9"/>
        <v>2184</v>
      </c>
      <c r="J25" s="94">
        <f t="shared" si="10"/>
        <v>2436</v>
      </c>
      <c r="K25" s="94">
        <f t="shared" si="11"/>
        <v>2688</v>
      </c>
      <c r="L25" s="94">
        <f t="shared" si="12"/>
        <v>2940</v>
      </c>
      <c r="M25" s="94">
        <f t="shared" si="13"/>
        <v>3192</v>
      </c>
      <c r="N25" s="94">
        <f t="shared" si="14"/>
        <v>3444</v>
      </c>
      <c r="O25" s="94">
        <f t="shared" si="15"/>
        <v>3696</v>
      </c>
      <c r="P25" s="111">
        <f t="shared" si="16"/>
        <v>3948</v>
      </c>
      <c r="Q25" s="101">
        <f t="shared" si="17"/>
        <v>4200</v>
      </c>
      <c r="R25" s="101">
        <f t="shared" si="18"/>
        <v>4452</v>
      </c>
      <c r="S25" s="101">
        <f t="shared" si="19"/>
        <v>4704</v>
      </c>
      <c r="T25" s="101">
        <f t="shared" si="20"/>
        <v>4956</v>
      </c>
      <c r="U25" s="101">
        <f t="shared" si="21"/>
        <v>5208</v>
      </c>
      <c r="V25" s="101">
        <f t="shared" si="22"/>
        <v>5460</v>
      </c>
      <c r="W25" s="102">
        <f t="shared" si="23"/>
        <v>5712</v>
      </c>
    </row>
    <row r="26" spans="1:24" x14ac:dyDescent="0.25">
      <c r="A26" s="93">
        <f t="shared" si="1"/>
        <v>175</v>
      </c>
      <c r="B26" s="94">
        <f t="shared" si="2"/>
        <v>427</v>
      </c>
      <c r="C26" s="94">
        <f t="shared" si="3"/>
        <v>679</v>
      </c>
      <c r="D26" s="94">
        <f t="shared" si="4"/>
        <v>931</v>
      </c>
      <c r="E26" s="94">
        <f t="shared" si="5"/>
        <v>1183</v>
      </c>
      <c r="F26" s="94">
        <f t="shared" si="6"/>
        <v>1435</v>
      </c>
      <c r="G26" s="94">
        <f t="shared" si="7"/>
        <v>1687</v>
      </c>
      <c r="H26" s="94">
        <f t="shared" si="8"/>
        <v>1939</v>
      </c>
      <c r="I26" s="94">
        <f t="shared" si="9"/>
        <v>2191</v>
      </c>
      <c r="J26" s="94">
        <f t="shared" si="10"/>
        <v>2443</v>
      </c>
      <c r="K26" s="94">
        <f t="shared" si="11"/>
        <v>2695</v>
      </c>
      <c r="L26" s="94">
        <f t="shared" si="12"/>
        <v>2947</v>
      </c>
      <c r="M26" s="94">
        <f t="shared" si="13"/>
        <v>3199</v>
      </c>
      <c r="N26" s="94">
        <f t="shared" si="14"/>
        <v>3451</v>
      </c>
      <c r="O26" s="148">
        <f t="shared" si="15"/>
        <v>3703</v>
      </c>
      <c r="P26" s="111">
        <f t="shared" si="16"/>
        <v>3955</v>
      </c>
      <c r="Q26" s="101">
        <f t="shared" si="17"/>
        <v>4207</v>
      </c>
      <c r="R26" s="101">
        <f t="shared" si="18"/>
        <v>4459</v>
      </c>
      <c r="S26" s="101">
        <f t="shared" si="19"/>
        <v>4711</v>
      </c>
      <c r="T26" s="101">
        <f t="shared" si="20"/>
        <v>4963</v>
      </c>
      <c r="U26" s="101">
        <f t="shared" si="21"/>
        <v>5215</v>
      </c>
      <c r="V26" s="101">
        <f t="shared" si="22"/>
        <v>5467</v>
      </c>
      <c r="W26" s="102">
        <f t="shared" si="23"/>
        <v>5719</v>
      </c>
    </row>
    <row r="27" spans="1:24" x14ac:dyDescent="0.25">
      <c r="A27" s="93">
        <f t="shared" si="1"/>
        <v>182</v>
      </c>
      <c r="B27" s="94">
        <f t="shared" si="2"/>
        <v>434</v>
      </c>
      <c r="C27" s="94">
        <f t="shared" si="3"/>
        <v>686</v>
      </c>
      <c r="D27" s="94">
        <f t="shared" si="4"/>
        <v>938</v>
      </c>
      <c r="E27" s="94">
        <f t="shared" si="5"/>
        <v>1190</v>
      </c>
      <c r="F27" s="94">
        <f t="shared" si="6"/>
        <v>1442</v>
      </c>
      <c r="G27" s="94">
        <f t="shared" si="7"/>
        <v>1694</v>
      </c>
      <c r="H27" s="94">
        <f t="shared" si="8"/>
        <v>1946</v>
      </c>
      <c r="I27" s="94">
        <f t="shared" si="9"/>
        <v>2198</v>
      </c>
      <c r="J27" s="94">
        <f t="shared" si="10"/>
        <v>2450</v>
      </c>
      <c r="K27" s="94">
        <f t="shared" si="11"/>
        <v>2702</v>
      </c>
      <c r="L27" s="94">
        <f t="shared" si="12"/>
        <v>2954</v>
      </c>
      <c r="M27" s="94">
        <f t="shared" si="13"/>
        <v>3206</v>
      </c>
      <c r="N27" s="94">
        <f t="shared" si="14"/>
        <v>3458</v>
      </c>
      <c r="O27" s="94">
        <f t="shared" si="15"/>
        <v>3710</v>
      </c>
      <c r="P27" s="111">
        <f t="shared" si="16"/>
        <v>3962</v>
      </c>
      <c r="Q27" s="101">
        <f t="shared" si="17"/>
        <v>4214</v>
      </c>
      <c r="R27" s="101">
        <f t="shared" si="18"/>
        <v>4466</v>
      </c>
      <c r="S27" s="101">
        <f t="shared" si="19"/>
        <v>4718</v>
      </c>
      <c r="T27" s="101">
        <f t="shared" si="20"/>
        <v>4970</v>
      </c>
      <c r="U27" s="101">
        <f t="shared" si="21"/>
        <v>5222</v>
      </c>
      <c r="V27" s="101">
        <f t="shared" si="22"/>
        <v>5474</v>
      </c>
      <c r="W27" s="102">
        <f t="shared" si="23"/>
        <v>5726</v>
      </c>
    </row>
    <row r="28" spans="1:24" x14ac:dyDescent="0.25">
      <c r="A28" s="93">
        <f t="shared" si="1"/>
        <v>189</v>
      </c>
      <c r="B28" s="94">
        <f t="shared" si="2"/>
        <v>441</v>
      </c>
      <c r="C28" s="94">
        <f t="shared" si="3"/>
        <v>693</v>
      </c>
      <c r="D28" s="94">
        <f t="shared" si="4"/>
        <v>945</v>
      </c>
      <c r="E28" s="94">
        <f t="shared" si="5"/>
        <v>1197</v>
      </c>
      <c r="F28" s="94">
        <f t="shared" si="6"/>
        <v>1449</v>
      </c>
      <c r="G28" s="94">
        <f t="shared" si="7"/>
        <v>1701</v>
      </c>
      <c r="H28" s="94">
        <f t="shared" si="8"/>
        <v>1953</v>
      </c>
      <c r="I28" s="94">
        <f t="shared" si="9"/>
        <v>2205</v>
      </c>
      <c r="J28" s="94">
        <f t="shared" si="10"/>
        <v>2457</v>
      </c>
      <c r="K28" s="94">
        <f t="shared" si="11"/>
        <v>2709</v>
      </c>
      <c r="L28" s="94">
        <f t="shared" si="12"/>
        <v>2961</v>
      </c>
      <c r="M28" s="94">
        <f t="shared" si="13"/>
        <v>3213</v>
      </c>
      <c r="N28" s="94">
        <f t="shared" si="14"/>
        <v>3465</v>
      </c>
      <c r="O28" s="94">
        <f t="shared" si="15"/>
        <v>3717</v>
      </c>
      <c r="P28" s="220">
        <f t="shared" si="16"/>
        <v>3969</v>
      </c>
      <c r="Q28" s="101">
        <f t="shared" si="17"/>
        <v>4221</v>
      </c>
      <c r="R28" s="101">
        <f t="shared" si="18"/>
        <v>4473</v>
      </c>
      <c r="S28" s="101">
        <f t="shared" si="19"/>
        <v>4725</v>
      </c>
      <c r="T28" s="101">
        <f t="shared" si="20"/>
        <v>4977</v>
      </c>
      <c r="U28" s="101">
        <f t="shared" si="21"/>
        <v>5229</v>
      </c>
      <c r="V28" s="101">
        <f t="shared" si="22"/>
        <v>5481</v>
      </c>
      <c r="W28" s="102">
        <f t="shared" si="23"/>
        <v>5733</v>
      </c>
    </row>
    <row r="29" spans="1:24" x14ac:dyDescent="0.25">
      <c r="A29" s="93">
        <f t="shared" si="1"/>
        <v>196</v>
      </c>
      <c r="B29" s="94">
        <f t="shared" si="2"/>
        <v>448</v>
      </c>
      <c r="C29" s="94">
        <f t="shared" si="3"/>
        <v>700</v>
      </c>
      <c r="D29" s="94">
        <f t="shared" si="4"/>
        <v>952</v>
      </c>
      <c r="E29" s="94">
        <f t="shared" si="5"/>
        <v>1204</v>
      </c>
      <c r="F29" s="94">
        <f t="shared" si="6"/>
        <v>1456</v>
      </c>
      <c r="G29" s="94">
        <f t="shared" si="7"/>
        <v>1708</v>
      </c>
      <c r="H29" s="94">
        <f t="shared" si="8"/>
        <v>1960</v>
      </c>
      <c r="I29" s="94">
        <f t="shared" si="9"/>
        <v>2212</v>
      </c>
      <c r="J29" s="94">
        <f t="shared" si="10"/>
        <v>2464</v>
      </c>
      <c r="K29" s="94">
        <f t="shared" si="11"/>
        <v>2716</v>
      </c>
      <c r="L29" s="94">
        <f t="shared" si="12"/>
        <v>2968</v>
      </c>
      <c r="M29" s="94">
        <f t="shared" si="13"/>
        <v>3220</v>
      </c>
      <c r="N29" s="94">
        <f t="shared" si="14"/>
        <v>3472</v>
      </c>
      <c r="O29" s="94">
        <f t="shared" si="15"/>
        <v>3724</v>
      </c>
      <c r="P29" s="220">
        <f t="shared" si="16"/>
        <v>3976</v>
      </c>
      <c r="Q29" s="101">
        <f t="shared" si="17"/>
        <v>4228</v>
      </c>
      <c r="R29" s="101">
        <f t="shared" si="18"/>
        <v>4480</v>
      </c>
      <c r="S29" s="101">
        <f t="shared" ref="S29:S37" si="25">S28+7</f>
        <v>4732</v>
      </c>
      <c r="T29" s="101">
        <f t="shared" si="20"/>
        <v>4984</v>
      </c>
      <c r="U29" s="101">
        <f t="shared" si="21"/>
        <v>5236</v>
      </c>
      <c r="V29" s="101">
        <f t="shared" si="22"/>
        <v>5488</v>
      </c>
      <c r="W29" s="102">
        <f t="shared" si="23"/>
        <v>5740</v>
      </c>
    </row>
    <row r="30" spans="1:24" x14ac:dyDescent="0.25">
      <c r="A30" s="93">
        <f t="shared" si="1"/>
        <v>203</v>
      </c>
      <c r="B30" s="94">
        <f t="shared" si="2"/>
        <v>455</v>
      </c>
      <c r="C30" s="94">
        <f t="shared" si="3"/>
        <v>707</v>
      </c>
      <c r="D30" s="94">
        <f t="shared" si="4"/>
        <v>959</v>
      </c>
      <c r="E30" s="94">
        <f t="shared" si="5"/>
        <v>1211</v>
      </c>
      <c r="F30" s="94">
        <f t="shared" si="6"/>
        <v>1463</v>
      </c>
      <c r="G30" s="94">
        <f t="shared" si="7"/>
        <v>1715</v>
      </c>
      <c r="H30" s="94">
        <f t="shared" si="8"/>
        <v>1967</v>
      </c>
      <c r="I30" s="94">
        <f t="shared" si="9"/>
        <v>2219</v>
      </c>
      <c r="J30" s="94">
        <f t="shared" si="10"/>
        <v>2471</v>
      </c>
      <c r="K30" s="94">
        <f t="shared" si="11"/>
        <v>2723</v>
      </c>
      <c r="L30" s="94">
        <f t="shared" si="12"/>
        <v>2975</v>
      </c>
      <c r="M30" s="94">
        <f t="shared" si="13"/>
        <v>3227</v>
      </c>
      <c r="N30" s="94">
        <f t="shared" si="14"/>
        <v>3479</v>
      </c>
      <c r="O30" s="94">
        <f t="shared" si="15"/>
        <v>3731</v>
      </c>
      <c r="P30" s="111">
        <f t="shared" si="16"/>
        <v>3983</v>
      </c>
      <c r="Q30" s="101">
        <f t="shared" si="17"/>
        <v>4235</v>
      </c>
      <c r="R30" s="101">
        <f t="shared" si="18"/>
        <v>4487</v>
      </c>
      <c r="S30" s="101">
        <f t="shared" si="25"/>
        <v>4739</v>
      </c>
      <c r="T30" s="101">
        <f t="shared" si="20"/>
        <v>4991</v>
      </c>
      <c r="U30" s="101">
        <f t="shared" si="21"/>
        <v>5243</v>
      </c>
      <c r="V30" s="101">
        <f t="shared" si="22"/>
        <v>5495</v>
      </c>
      <c r="W30" s="102">
        <f t="shared" si="23"/>
        <v>5747</v>
      </c>
    </row>
    <row r="31" spans="1:24" x14ac:dyDescent="0.25">
      <c r="A31" s="93">
        <f t="shared" si="1"/>
        <v>210</v>
      </c>
      <c r="B31" s="94">
        <f t="shared" si="2"/>
        <v>462</v>
      </c>
      <c r="C31" s="94">
        <f t="shared" si="3"/>
        <v>714</v>
      </c>
      <c r="D31" s="94">
        <f t="shared" si="4"/>
        <v>966</v>
      </c>
      <c r="E31" s="94">
        <f t="shared" si="5"/>
        <v>1218</v>
      </c>
      <c r="F31" s="94">
        <f t="shared" si="6"/>
        <v>1470</v>
      </c>
      <c r="G31" s="94">
        <f t="shared" si="7"/>
        <v>1722</v>
      </c>
      <c r="H31" s="94">
        <f t="shared" si="8"/>
        <v>1974</v>
      </c>
      <c r="I31" s="94">
        <f t="shared" si="9"/>
        <v>2226</v>
      </c>
      <c r="J31" s="94">
        <f t="shared" si="10"/>
        <v>2478</v>
      </c>
      <c r="K31" s="94">
        <f t="shared" si="11"/>
        <v>2730</v>
      </c>
      <c r="L31" s="94">
        <f t="shared" si="12"/>
        <v>2982</v>
      </c>
      <c r="M31" s="94">
        <f t="shared" si="13"/>
        <v>3234</v>
      </c>
      <c r="N31" s="94">
        <f t="shared" si="14"/>
        <v>3486</v>
      </c>
      <c r="O31" s="94">
        <f t="shared" si="15"/>
        <v>3738</v>
      </c>
      <c r="P31" s="111">
        <f t="shared" si="16"/>
        <v>3990</v>
      </c>
      <c r="Q31" s="101">
        <f t="shared" si="17"/>
        <v>4242</v>
      </c>
      <c r="R31" s="101">
        <f t="shared" si="18"/>
        <v>4494</v>
      </c>
      <c r="S31" s="101">
        <f t="shared" si="25"/>
        <v>4746</v>
      </c>
      <c r="T31" s="101">
        <f t="shared" si="20"/>
        <v>4998</v>
      </c>
      <c r="U31" s="101">
        <f t="shared" si="21"/>
        <v>5250</v>
      </c>
      <c r="V31" s="101">
        <f t="shared" si="22"/>
        <v>5502</v>
      </c>
      <c r="W31" s="102">
        <f t="shared" si="23"/>
        <v>5754</v>
      </c>
    </row>
    <row r="32" spans="1:24" x14ac:dyDescent="0.25">
      <c r="A32" s="93">
        <f t="shared" si="1"/>
        <v>217</v>
      </c>
      <c r="B32" s="94">
        <f t="shared" si="2"/>
        <v>469</v>
      </c>
      <c r="C32" s="94">
        <f t="shared" si="3"/>
        <v>721</v>
      </c>
      <c r="D32" s="94">
        <f t="shared" si="4"/>
        <v>973</v>
      </c>
      <c r="E32" s="94">
        <f t="shared" si="5"/>
        <v>1225</v>
      </c>
      <c r="F32" s="94">
        <f t="shared" si="6"/>
        <v>1477</v>
      </c>
      <c r="G32" s="94">
        <f t="shared" si="7"/>
        <v>1729</v>
      </c>
      <c r="H32" s="94">
        <f t="shared" si="8"/>
        <v>1981</v>
      </c>
      <c r="I32" s="94">
        <f t="shared" si="9"/>
        <v>2233</v>
      </c>
      <c r="J32" s="94">
        <f t="shared" si="10"/>
        <v>2485</v>
      </c>
      <c r="K32" s="94">
        <f t="shared" si="11"/>
        <v>2737</v>
      </c>
      <c r="L32" s="94">
        <f t="shared" si="12"/>
        <v>2989</v>
      </c>
      <c r="M32" s="94">
        <f t="shared" si="13"/>
        <v>3241</v>
      </c>
      <c r="N32" s="94">
        <f t="shared" si="14"/>
        <v>3493</v>
      </c>
      <c r="O32" s="94">
        <f t="shared" si="15"/>
        <v>3745</v>
      </c>
      <c r="P32" s="111">
        <f t="shared" si="16"/>
        <v>3997</v>
      </c>
      <c r="Q32" s="101">
        <f t="shared" si="17"/>
        <v>4249</v>
      </c>
      <c r="R32" s="101">
        <f t="shared" si="18"/>
        <v>4501</v>
      </c>
      <c r="S32" s="101">
        <f t="shared" si="25"/>
        <v>4753</v>
      </c>
      <c r="T32" s="101">
        <f t="shared" si="20"/>
        <v>5005</v>
      </c>
      <c r="U32" s="101">
        <f t="shared" si="21"/>
        <v>5257</v>
      </c>
      <c r="V32" s="101">
        <f t="shared" si="22"/>
        <v>5509</v>
      </c>
      <c r="W32" s="102">
        <f t="shared" si="23"/>
        <v>5761</v>
      </c>
    </row>
    <row r="33" spans="1:24" x14ac:dyDescent="0.25">
      <c r="A33" s="93">
        <f t="shared" si="1"/>
        <v>224</v>
      </c>
      <c r="B33" s="94">
        <f t="shared" si="2"/>
        <v>476</v>
      </c>
      <c r="C33" s="94">
        <f t="shared" si="3"/>
        <v>728</v>
      </c>
      <c r="D33" s="94">
        <f t="shared" si="4"/>
        <v>980</v>
      </c>
      <c r="E33" s="94">
        <f t="shared" si="5"/>
        <v>1232</v>
      </c>
      <c r="F33" s="94">
        <f t="shared" si="6"/>
        <v>1484</v>
      </c>
      <c r="G33" s="94">
        <f t="shared" si="7"/>
        <v>1736</v>
      </c>
      <c r="H33" s="94">
        <f t="shared" si="8"/>
        <v>1988</v>
      </c>
      <c r="I33" s="94">
        <f t="shared" si="9"/>
        <v>2240</v>
      </c>
      <c r="J33" s="94">
        <f t="shared" si="10"/>
        <v>2492</v>
      </c>
      <c r="K33" s="94">
        <f t="shared" si="11"/>
        <v>2744</v>
      </c>
      <c r="L33" s="94">
        <f t="shared" si="12"/>
        <v>2996</v>
      </c>
      <c r="M33" s="94">
        <f t="shared" si="13"/>
        <v>3248</v>
      </c>
      <c r="N33" s="94">
        <f t="shared" si="14"/>
        <v>3500</v>
      </c>
      <c r="O33" s="94">
        <f t="shared" si="15"/>
        <v>3752</v>
      </c>
      <c r="P33" s="111">
        <f t="shared" si="16"/>
        <v>4004</v>
      </c>
      <c r="Q33" s="101">
        <f t="shared" si="17"/>
        <v>4256</v>
      </c>
      <c r="R33" s="101">
        <f t="shared" si="18"/>
        <v>4508</v>
      </c>
      <c r="S33" s="101">
        <f t="shared" si="25"/>
        <v>4760</v>
      </c>
      <c r="T33" s="101">
        <f t="shared" si="20"/>
        <v>5012</v>
      </c>
      <c r="U33" s="101">
        <f t="shared" si="21"/>
        <v>5264</v>
      </c>
      <c r="V33" s="101">
        <f t="shared" si="22"/>
        <v>5516</v>
      </c>
      <c r="W33" s="102">
        <f t="shared" si="23"/>
        <v>5768</v>
      </c>
    </row>
    <row r="34" spans="1:24" x14ac:dyDescent="0.25">
      <c r="A34" s="93">
        <f t="shared" si="1"/>
        <v>231</v>
      </c>
      <c r="B34" s="94">
        <f t="shared" si="2"/>
        <v>483</v>
      </c>
      <c r="C34" s="94">
        <f t="shared" si="3"/>
        <v>735</v>
      </c>
      <c r="D34" s="94">
        <f t="shared" si="4"/>
        <v>987</v>
      </c>
      <c r="E34" s="94">
        <f t="shared" si="5"/>
        <v>1239</v>
      </c>
      <c r="F34" s="94">
        <f t="shared" si="6"/>
        <v>1491</v>
      </c>
      <c r="G34" s="94">
        <f t="shared" si="7"/>
        <v>1743</v>
      </c>
      <c r="H34" s="94">
        <f t="shared" si="8"/>
        <v>1995</v>
      </c>
      <c r="I34" s="94">
        <f t="shared" si="9"/>
        <v>2247</v>
      </c>
      <c r="J34" s="148">
        <f t="shared" si="10"/>
        <v>2499</v>
      </c>
      <c r="K34" s="94">
        <f t="shared" si="11"/>
        <v>2751</v>
      </c>
      <c r="L34" s="94">
        <f t="shared" si="12"/>
        <v>3003</v>
      </c>
      <c r="M34" s="94">
        <f t="shared" si="13"/>
        <v>3255</v>
      </c>
      <c r="N34" s="94">
        <f t="shared" si="14"/>
        <v>3507</v>
      </c>
      <c r="O34" s="94">
        <f t="shared" si="15"/>
        <v>3759</v>
      </c>
      <c r="P34" s="111">
        <f t="shared" si="16"/>
        <v>4011</v>
      </c>
      <c r="Q34" s="101">
        <f t="shared" si="17"/>
        <v>4263</v>
      </c>
      <c r="R34" s="101">
        <f t="shared" si="18"/>
        <v>4515</v>
      </c>
      <c r="S34" s="101">
        <f t="shared" si="25"/>
        <v>4767</v>
      </c>
      <c r="T34" s="101">
        <f t="shared" si="20"/>
        <v>5019</v>
      </c>
      <c r="U34" s="101">
        <f t="shared" si="21"/>
        <v>5271</v>
      </c>
      <c r="V34" s="101">
        <f t="shared" si="22"/>
        <v>5523</v>
      </c>
      <c r="W34" s="102">
        <f t="shared" si="23"/>
        <v>5775</v>
      </c>
    </row>
    <row r="35" spans="1:24" x14ac:dyDescent="0.25">
      <c r="A35" s="93">
        <f t="shared" si="1"/>
        <v>238</v>
      </c>
      <c r="B35" s="94">
        <f t="shared" si="2"/>
        <v>490</v>
      </c>
      <c r="C35" s="94">
        <f t="shared" si="3"/>
        <v>742</v>
      </c>
      <c r="D35" s="94">
        <f t="shared" si="4"/>
        <v>994</v>
      </c>
      <c r="E35" s="94">
        <f t="shared" si="5"/>
        <v>1246</v>
      </c>
      <c r="F35" s="94">
        <f t="shared" si="6"/>
        <v>1498</v>
      </c>
      <c r="G35" s="94">
        <f t="shared" si="7"/>
        <v>1750</v>
      </c>
      <c r="H35" s="94">
        <f t="shared" si="8"/>
        <v>2002</v>
      </c>
      <c r="I35" s="94">
        <f t="shared" si="9"/>
        <v>2254</v>
      </c>
      <c r="J35" s="94">
        <f t="shared" si="10"/>
        <v>2506</v>
      </c>
      <c r="K35" s="94">
        <f t="shared" si="11"/>
        <v>2758</v>
      </c>
      <c r="L35" s="94">
        <f t="shared" si="12"/>
        <v>3010</v>
      </c>
      <c r="M35" s="94">
        <f t="shared" si="13"/>
        <v>3262</v>
      </c>
      <c r="N35" s="94">
        <f t="shared" si="14"/>
        <v>3514</v>
      </c>
      <c r="O35" s="94">
        <f t="shared" si="15"/>
        <v>3766</v>
      </c>
      <c r="P35" s="111">
        <f t="shared" si="16"/>
        <v>4018</v>
      </c>
      <c r="Q35" s="101">
        <f t="shared" si="17"/>
        <v>4270</v>
      </c>
      <c r="R35" s="101">
        <f t="shared" si="18"/>
        <v>4522</v>
      </c>
      <c r="S35" s="101">
        <f t="shared" si="25"/>
        <v>4774</v>
      </c>
      <c r="T35" s="101">
        <f t="shared" si="20"/>
        <v>5026</v>
      </c>
      <c r="U35" s="101">
        <f t="shared" si="21"/>
        <v>5278</v>
      </c>
      <c r="V35" s="101">
        <f t="shared" si="22"/>
        <v>5530</v>
      </c>
      <c r="W35" s="102">
        <f t="shared" si="23"/>
        <v>5782</v>
      </c>
    </row>
    <row r="36" spans="1:24" x14ac:dyDescent="0.25">
      <c r="A36" s="93">
        <f t="shared" si="1"/>
        <v>245</v>
      </c>
      <c r="B36" s="94">
        <f t="shared" si="2"/>
        <v>497</v>
      </c>
      <c r="C36" s="94">
        <f t="shared" si="3"/>
        <v>749</v>
      </c>
      <c r="D36" s="94">
        <f t="shared" si="4"/>
        <v>1001</v>
      </c>
      <c r="E36" s="94">
        <f t="shared" si="5"/>
        <v>1253</v>
      </c>
      <c r="F36" s="94">
        <f t="shared" si="6"/>
        <v>1505</v>
      </c>
      <c r="G36" s="94">
        <f t="shared" si="7"/>
        <v>1757</v>
      </c>
      <c r="H36" s="94">
        <f t="shared" si="8"/>
        <v>2009</v>
      </c>
      <c r="I36" s="94">
        <f t="shared" si="9"/>
        <v>2261</v>
      </c>
      <c r="J36" s="94">
        <f t="shared" si="10"/>
        <v>2513</v>
      </c>
      <c r="K36" s="94">
        <f t="shared" si="11"/>
        <v>2765</v>
      </c>
      <c r="L36" s="94">
        <f t="shared" si="12"/>
        <v>3017</v>
      </c>
      <c r="M36" s="94">
        <f t="shared" si="13"/>
        <v>3269</v>
      </c>
      <c r="N36" s="94">
        <f t="shared" si="14"/>
        <v>3521</v>
      </c>
      <c r="O36" s="94">
        <f t="shared" si="15"/>
        <v>3773</v>
      </c>
      <c r="P36" s="111">
        <f t="shared" si="16"/>
        <v>4025</v>
      </c>
      <c r="Q36" s="101">
        <f t="shared" si="17"/>
        <v>4277</v>
      </c>
      <c r="R36" s="101">
        <f t="shared" si="18"/>
        <v>4529</v>
      </c>
      <c r="S36" s="101">
        <f t="shared" si="25"/>
        <v>4781</v>
      </c>
      <c r="T36" s="101">
        <f t="shared" si="20"/>
        <v>5033</v>
      </c>
      <c r="U36" s="101">
        <f t="shared" si="21"/>
        <v>5285</v>
      </c>
      <c r="V36" s="101">
        <f t="shared" si="22"/>
        <v>5537</v>
      </c>
      <c r="W36" s="102">
        <f t="shared" si="23"/>
        <v>5789</v>
      </c>
    </row>
    <row r="37" spans="1:24" x14ac:dyDescent="0.25">
      <c r="A37" s="96">
        <f t="shared" si="1"/>
        <v>252</v>
      </c>
      <c r="B37" s="97">
        <f t="shared" si="2"/>
        <v>504</v>
      </c>
      <c r="C37" s="97">
        <f t="shared" si="3"/>
        <v>756</v>
      </c>
      <c r="D37" s="97">
        <f t="shared" si="4"/>
        <v>1008</v>
      </c>
      <c r="E37" s="97">
        <f t="shared" si="5"/>
        <v>1260</v>
      </c>
      <c r="F37" s="97">
        <f t="shared" si="6"/>
        <v>1512</v>
      </c>
      <c r="G37" s="97">
        <f t="shared" si="7"/>
        <v>1764</v>
      </c>
      <c r="H37" s="97">
        <f t="shared" si="8"/>
        <v>2016</v>
      </c>
      <c r="I37" s="97">
        <f t="shared" si="9"/>
        <v>2268</v>
      </c>
      <c r="J37" s="97">
        <f t="shared" si="10"/>
        <v>2520</v>
      </c>
      <c r="K37" s="97">
        <f t="shared" si="11"/>
        <v>2772</v>
      </c>
      <c r="L37" s="97">
        <f t="shared" si="12"/>
        <v>3024</v>
      </c>
      <c r="M37" s="97">
        <f t="shared" si="13"/>
        <v>3276</v>
      </c>
      <c r="N37" s="97">
        <f t="shared" si="14"/>
        <v>3528</v>
      </c>
      <c r="O37" s="97">
        <f t="shared" si="15"/>
        <v>3780</v>
      </c>
      <c r="P37" s="103">
        <f t="shared" si="16"/>
        <v>4032</v>
      </c>
      <c r="Q37" s="104">
        <f t="shared" si="17"/>
        <v>4284</v>
      </c>
      <c r="R37" s="104">
        <f t="shared" si="18"/>
        <v>4536</v>
      </c>
      <c r="S37" s="104">
        <f t="shared" si="25"/>
        <v>4788</v>
      </c>
      <c r="T37" s="104">
        <f t="shared" si="20"/>
        <v>5040</v>
      </c>
      <c r="U37" s="104">
        <f t="shared" si="21"/>
        <v>5292</v>
      </c>
      <c r="V37" s="104">
        <f t="shared" si="22"/>
        <v>5544</v>
      </c>
      <c r="W37" s="105">
        <f t="shared" si="23"/>
        <v>5796</v>
      </c>
    </row>
    <row r="38" spans="1:24" x14ac:dyDescent="0.25">
      <c r="D38" s="94" t="s">
        <v>36</v>
      </c>
      <c r="E38" s="109" t="s">
        <v>491</v>
      </c>
      <c r="F38" s="94"/>
      <c r="G38" s="94"/>
      <c r="H38" s="94"/>
      <c r="I38" s="89" t="s">
        <v>300</v>
      </c>
      <c r="Q38" s="101"/>
      <c r="R38" s="110" t="s">
        <v>492</v>
      </c>
      <c r="S38" s="101"/>
      <c r="T38" s="101"/>
    </row>
    <row r="39" spans="1:24" x14ac:dyDescent="0.25">
      <c r="A39" s="91">
        <v>3830</v>
      </c>
      <c r="B39" s="92">
        <v>3578</v>
      </c>
      <c r="C39" s="92">
        <v>3326</v>
      </c>
      <c r="D39" s="92">
        <v>3074</v>
      </c>
      <c r="E39" s="92">
        <v>2822</v>
      </c>
      <c r="F39" s="92">
        <v>2570</v>
      </c>
      <c r="G39" s="92">
        <v>2318</v>
      </c>
      <c r="H39" s="92">
        <v>2066</v>
      </c>
      <c r="I39" s="92">
        <v>1814</v>
      </c>
      <c r="J39" s="92">
        <v>1562</v>
      </c>
      <c r="K39" s="92">
        <v>1310</v>
      </c>
      <c r="L39" s="92">
        <f>1065-7</f>
        <v>1058</v>
      </c>
      <c r="M39" s="92">
        <v>806</v>
      </c>
      <c r="N39" s="92">
        <v>554</v>
      </c>
      <c r="O39" s="92">
        <v>302</v>
      </c>
      <c r="P39" s="99">
        <v>50</v>
      </c>
      <c r="Q39" s="106">
        <v>203</v>
      </c>
      <c r="R39" s="107">
        <v>455</v>
      </c>
      <c r="S39" s="107">
        <v>707</v>
      </c>
      <c r="T39" s="107">
        <v>959</v>
      </c>
      <c r="U39" s="107">
        <v>1211</v>
      </c>
      <c r="V39" s="107">
        <v>1463</v>
      </c>
      <c r="W39" s="107">
        <v>1715</v>
      </c>
      <c r="X39" s="108">
        <v>1967</v>
      </c>
    </row>
    <row r="40" spans="1:24" x14ac:dyDescent="0.25">
      <c r="A40" s="93">
        <f>A39-7</f>
        <v>3823</v>
      </c>
      <c r="B40" s="94">
        <f>B39-7</f>
        <v>3571</v>
      </c>
      <c r="C40" s="94">
        <f>C39-7</f>
        <v>3319</v>
      </c>
      <c r="D40" s="94">
        <f>D39-7</f>
        <v>3067</v>
      </c>
      <c r="E40" s="94">
        <f>E39-7</f>
        <v>2815</v>
      </c>
      <c r="F40" s="94">
        <f t="shared" ref="F40:F74" si="26">F39-7</f>
        <v>2563</v>
      </c>
      <c r="G40" s="94">
        <f t="shared" ref="G40:P40" si="27">G39-7</f>
        <v>2311</v>
      </c>
      <c r="H40" s="94">
        <f t="shared" si="27"/>
        <v>2059</v>
      </c>
      <c r="I40" s="94">
        <f t="shared" si="27"/>
        <v>1807</v>
      </c>
      <c r="J40" s="94">
        <f t="shared" si="27"/>
        <v>1555</v>
      </c>
      <c r="K40" s="94">
        <f t="shared" si="27"/>
        <v>1303</v>
      </c>
      <c r="L40" s="94">
        <f t="shared" si="27"/>
        <v>1051</v>
      </c>
      <c r="M40" s="94">
        <f t="shared" si="27"/>
        <v>799</v>
      </c>
      <c r="N40" s="94">
        <f t="shared" si="27"/>
        <v>547</v>
      </c>
      <c r="O40" s="94">
        <f t="shared" si="27"/>
        <v>295</v>
      </c>
      <c r="P40" s="148">
        <f t="shared" si="27"/>
        <v>43</v>
      </c>
      <c r="Q40" s="101">
        <f t="shared" ref="Q40:X40" si="28">Q39+7</f>
        <v>210</v>
      </c>
      <c r="R40" s="101">
        <f t="shared" si="28"/>
        <v>462</v>
      </c>
      <c r="S40" s="101">
        <f t="shared" si="28"/>
        <v>714</v>
      </c>
      <c r="T40" s="101">
        <f t="shared" si="28"/>
        <v>966</v>
      </c>
      <c r="U40" s="101">
        <f t="shared" si="28"/>
        <v>1218</v>
      </c>
      <c r="V40" s="101">
        <f t="shared" si="28"/>
        <v>1470</v>
      </c>
      <c r="W40" s="101">
        <f t="shared" si="28"/>
        <v>1722</v>
      </c>
      <c r="X40" s="102">
        <f t="shared" si="28"/>
        <v>1974</v>
      </c>
    </row>
    <row r="41" spans="1:24" x14ac:dyDescent="0.25">
      <c r="A41" s="93">
        <f t="shared" ref="A41:A74" si="29">A40-7</f>
        <v>3816</v>
      </c>
      <c r="B41" s="94">
        <f t="shared" ref="B41:B74" si="30">B40-7</f>
        <v>3564</v>
      </c>
      <c r="C41" s="94">
        <f t="shared" ref="C41:C74" si="31">C40-7</f>
        <v>3312</v>
      </c>
      <c r="D41" s="94">
        <f t="shared" ref="D41:D74" si="32">D40-7</f>
        <v>3060</v>
      </c>
      <c r="E41" s="94">
        <f t="shared" ref="E41:E74" si="33">E40-7</f>
        <v>2808</v>
      </c>
      <c r="F41" s="94">
        <f t="shared" si="26"/>
        <v>2556</v>
      </c>
      <c r="G41" s="94">
        <f t="shared" ref="G41:G74" si="34">G40-7</f>
        <v>2304</v>
      </c>
      <c r="H41" s="94">
        <f t="shared" ref="H41:H74" si="35">H40-7</f>
        <v>2052</v>
      </c>
      <c r="I41" s="94">
        <f t="shared" ref="I41:I74" si="36">I40-7</f>
        <v>1800</v>
      </c>
      <c r="J41" s="94">
        <f t="shared" ref="J41:J74" si="37">J40-7</f>
        <v>1548</v>
      </c>
      <c r="K41" s="94">
        <f t="shared" ref="K41:K74" si="38">K40-7</f>
        <v>1296</v>
      </c>
      <c r="L41" s="94">
        <f t="shared" ref="L41:L74" si="39">L40-7</f>
        <v>1044</v>
      </c>
      <c r="M41" s="94">
        <f t="shared" ref="M41:M74" si="40">M40-7</f>
        <v>792</v>
      </c>
      <c r="N41" s="94">
        <f t="shared" ref="N41:N74" si="41">N40-7</f>
        <v>540</v>
      </c>
      <c r="O41" s="94">
        <f t="shared" ref="O41:O74" si="42">O40-7</f>
        <v>288</v>
      </c>
      <c r="P41" s="148">
        <f t="shared" ref="P41:P46" si="43">P40-7</f>
        <v>36</v>
      </c>
      <c r="Q41" s="101">
        <f t="shared" ref="Q41:Q74" si="44">Q40+7</f>
        <v>217</v>
      </c>
      <c r="R41" s="101">
        <f t="shared" ref="R41:R74" si="45">R40+7</f>
        <v>469</v>
      </c>
      <c r="S41" s="101">
        <f t="shared" ref="S41:S65" si="46">S40+7</f>
        <v>721</v>
      </c>
      <c r="T41" s="101">
        <f t="shared" ref="T41:T74" si="47">T40+7</f>
        <v>973</v>
      </c>
      <c r="U41" s="101">
        <f t="shared" ref="U41:U74" si="48">U40+7</f>
        <v>1225</v>
      </c>
      <c r="V41" s="101">
        <f t="shared" ref="V41:V74" si="49">V40+7</f>
        <v>1477</v>
      </c>
      <c r="W41" s="101">
        <f t="shared" ref="W41:W74" si="50">W40+7</f>
        <v>1729</v>
      </c>
      <c r="X41" s="102">
        <f t="shared" ref="X41:X49" si="51">X40+7</f>
        <v>1981</v>
      </c>
    </row>
    <row r="42" spans="1:24" x14ac:dyDescent="0.25">
      <c r="A42" s="93">
        <f t="shared" si="29"/>
        <v>3809</v>
      </c>
      <c r="B42" s="94">
        <f t="shared" si="30"/>
        <v>3557</v>
      </c>
      <c r="C42" s="94">
        <f t="shared" si="31"/>
        <v>3305</v>
      </c>
      <c r="D42" s="94">
        <f t="shared" si="32"/>
        <v>3053</v>
      </c>
      <c r="E42" s="94">
        <f t="shared" si="33"/>
        <v>2801</v>
      </c>
      <c r="F42" s="94">
        <f t="shared" si="26"/>
        <v>2549</v>
      </c>
      <c r="G42" s="94">
        <f t="shared" si="34"/>
        <v>2297</v>
      </c>
      <c r="H42" s="94">
        <f t="shared" si="35"/>
        <v>2045</v>
      </c>
      <c r="I42" s="94">
        <f t="shared" si="36"/>
        <v>1793</v>
      </c>
      <c r="J42" s="94">
        <f t="shared" si="37"/>
        <v>1541</v>
      </c>
      <c r="K42" s="94">
        <f t="shared" si="38"/>
        <v>1289</v>
      </c>
      <c r="L42" s="94">
        <f t="shared" si="39"/>
        <v>1037</v>
      </c>
      <c r="M42" s="94">
        <f t="shared" si="40"/>
        <v>785</v>
      </c>
      <c r="N42" s="94">
        <f t="shared" si="41"/>
        <v>533</v>
      </c>
      <c r="O42" s="94">
        <f t="shared" si="42"/>
        <v>281</v>
      </c>
      <c r="P42" s="95">
        <f t="shared" si="43"/>
        <v>29</v>
      </c>
      <c r="Q42" s="101">
        <f t="shared" si="44"/>
        <v>224</v>
      </c>
      <c r="R42" s="101">
        <f t="shared" si="45"/>
        <v>476</v>
      </c>
      <c r="S42" s="101">
        <f t="shared" si="46"/>
        <v>728</v>
      </c>
      <c r="T42" s="101">
        <f t="shared" si="47"/>
        <v>980</v>
      </c>
      <c r="U42" s="101">
        <f t="shared" si="48"/>
        <v>1232</v>
      </c>
      <c r="V42" s="101">
        <f t="shared" si="49"/>
        <v>1484</v>
      </c>
      <c r="W42" s="101">
        <f t="shared" si="50"/>
        <v>1736</v>
      </c>
      <c r="X42" s="102">
        <f t="shared" si="51"/>
        <v>1988</v>
      </c>
    </row>
    <row r="43" spans="1:24" x14ac:dyDescent="0.25">
      <c r="A43" s="93">
        <f t="shared" si="29"/>
        <v>3802</v>
      </c>
      <c r="B43" s="94">
        <f t="shared" si="30"/>
        <v>3550</v>
      </c>
      <c r="C43" s="94">
        <f t="shared" si="31"/>
        <v>3298</v>
      </c>
      <c r="D43" s="94">
        <f t="shared" si="32"/>
        <v>3046</v>
      </c>
      <c r="E43" s="94">
        <f t="shared" si="33"/>
        <v>2794</v>
      </c>
      <c r="F43" s="94">
        <f t="shared" si="26"/>
        <v>2542</v>
      </c>
      <c r="G43" s="94">
        <f t="shared" si="34"/>
        <v>2290</v>
      </c>
      <c r="H43" s="94">
        <f t="shared" si="35"/>
        <v>2038</v>
      </c>
      <c r="I43" s="94">
        <f t="shared" si="36"/>
        <v>1786</v>
      </c>
      <c r="J43" s="94">
        <f t="shared" si="37"/>
        <v>1534</v>
      </c>
      <c r="K43" s="94">
        <f t="shared" si="38"/>
        <v>1282</v>
      </c>
      <c r="L43" s="94">
        <f t="shared" si="39"/>
        <v>1030</v>
      </c>
      <c r="M43" s="94">
        <f t="shared" si="40"/>
        <v>778</v>
      </c>
      <c r="N43" s="94">
        <f t="shared" si="41"/>
        <v>526</v>
      </c>
      <c r="O43" s="94">
        <f t="shared" si="42"/>
        <v>274</v>
      </c>
      <c r="P43" s="148">
        <f t="shared" si="43"/>
        <v>22</v>
      </c>
      <c r="Q43" s="101">
        <f t="shared" si="44"/>
        <v>231</v>
      </c>
      <c r="R43" s="101">
        <f t="shared" si="45"/>
        <v>483</v>
      </c>
      <c r="S43" s="101">
        <f t="shared" si="46"/>
        <v>735</v>
      </c>
      <c r="T43" s="101">
        <f t="shared" si="47"/>
        <v>987</v>
      </c>
      <c r="U43" s="101">
        <f t="shared" si="48"/>
        <v>1239</v>
      </c>
      <c r="V43" s="101">
        <f t="shared" si="49"/>
        <v>1491</v>
      </c>
      <c r="W43" s="101">
        <f t="shared" si="50"/>
        <v>1743</v>
      </c>
      <c r="X43" s="102">
        <f t="shared" si="51"/>
        <v>1995</v>
      </c>
    </row>
    <row r="44" spans="1:24" x14ac:dyDescent="0.25">
      <c r="A44" s="93">
        <f t="shared" si="29"/>
        <v>3795</v>
      </c>
      <c r="B44" s="94">
        <f t="shared" si="30"/>
        <v>3543</v>
      </c>
      <c r="C44" s="94">
        <f t="shared" si="31"/>
        <v>3291</v>
      </c>
      <c r="D44" s="94">
        <f t="shared" si="32"/>
        <v>3039</v>
      </c>
      <c r="E44" s="94">
        <f t="shared" si="33"/>
        <v>2787</v>
      </c>
      <c r="F44" s="94">
        <f t="shared" si="26"/>
        <v>2535</v>
      </c>
      <c r="G44" s="94">
        <f t="shared" si="34"/>
        <v>2283</v>
      </c>
      <c r="H44" s="94">
        <f t="shared" si="35"/>
        <v>2031</v>
      </c>
      <c r="I44" s="94">
        <f t="shared" si="36"/>
        <v>1779</v>
      </c>
      <c r="J44" s="94">
        <f t="shared" si="37"/>
        <v>1527</v>
      </c>
      <c r="K44" s="94">
        <f t="shared" si="38"/>
        <v>1275</v>
      </c>
      <c r="L44" s="94">
        <f t="shared" si="39"/>
        <v>1023</v>
      </c>
      <c r="M44" s="94">
        <f t="shared" si="40"/>
        <v>771</v>
      </c>
      <c r="N44" s="94">
        <f t="shared" si="41"/>
        <v>519</v>
      </c>
      <c r="O44" s="94">
        <f t="shared" si="42"/>
        <v>267</v>
      </c>
      <c r="P44" s="95">
        <f t="shared" si="43"/>
        <v>15</v>
      </c>
      <c r="Q44" s="101">
        <f t="shared" si="44"/>
        <v>238</v>
      </c>
      <c r="R44" s="101">
        <f t="shared" si="45"/>
        <v>490</v>
      </c>
      <c r="S44" s="101">
        <f t="shared" si="46"/>
        <v>742</v>
      </c>
      <c r="T44" s="101">
        <f t="shared" si="47"/>
        <v>994</v>
      </c>
      <c r="U44" s="101">
        <f t="shared" si="48"/>
        <v>1246</v>
      </c>
      <c r="V44" s="101">
        <f t="shared" si="49"/>
        <v>1498</v>
      </c>
      <c r="W44" s="101">
        <f t="shared" si="50"/>
        <v>1750</v>
      </c>
      <c r="X44" s="102">
        <f t="shared" si="51"/>
        <v>2002</v>
      </c>
    </row>
    <row r="45" spans="1:24" x14ac:dyDescent="0.25">
      <c r="A45" s="93">
        <f t="shared" si="29"/>
        <v>3788</v>
      </c>
      <c r="B45" s="94">
        <f t="shared" si="30"/>
        <v>3536</v>
      </c>
      <c r="C45" s="94">
        <f t="shared" si="31"/>
        <v>3284</v>
      </c>
      <c r="D45" s="94">
        <f t="shared" si="32"/>
        <v>3032</v>
      </c>
      <c r="E45" s="94">
        <f t="shared" si="33"/>
        <v>2780</v>
      </c>
      <c r="F45" s="94">
        <f t="shared" si="26"/>
        <v>2528</v>
      </c>
      <c r="G45" s="94">
        <f t="shared" si="34"/>
        <v>2276</v>
      </c>
      <c r="H45" s="94">
        <f t="shared" si="35"/>
        <v>2024</v>
      </c>
      <c r="I45" s="94">
        <f t="shared" si="36"/>
        <v>1772</v>
      </c>
      <c r="J45" s="94">
        <f t="shared" si="37"/>
        <v>1520</v>
      </c>
      <c r="K45" s="94">
        <f t="shared" si="38"/>
        <v>1268</v>
      </c>
      <c r="L45" s="94">
        <f t="shared" si="39"/>
        <v>1016</v>
      </c>
      <c r="M45" s="94">
        <f t="shared" si="40"/>
        <v>764</v>
      </c>
      <c r="N45" s="94">
        <f t="shared" si="41"/>
        <v>512</v>
      </c>
      <c r="O45" s="94">
        <f t="shared" si="42"/>
        <v>260</v>
      </c>
      <c r="P45" s="95">
        <f t="shared" si="43"/>
        <v>8</v>
      </c>
      <c r="Q45" s="101">
        <f t="shared" si="44"/>
        <v>245</v>
      </c>
      <c r="R45" s="101">
        <f t="shared" si="45"/>
        <v>497</v>
      </c>
      <c r="S45" s="101">
        <f t="shared" si="46"/>
        <v>749</v>
      </c>
      <c r="T45" s="101">
        <f t="shared" si="47"/>
        <v>1001</v>
      </c>
      <c r="U45" s="101">
        <f t="shared" si="48"/>
        <v>1253</v>
      </c>
      <c r="V45" s="101">
        <f t="shared" si="49"/>
        <v>1505</v>
      </c>
      <c r="W45" s="101">
        <f t="shared" si="50"/>
        <v>1757</v>
      </c>
      <c r="X45" s="102">
        <f t="shared" si="51"/>
        <v>2009</v>
      </c>
    </row>
    <row r="46" spans="1:24" x14ac:dyDescent="0.25">
      <c r="A46" s="93">
        <f t="shared" si="29"/>
        <v>3781</v>
      </c>
      <c r="B46" s="94">
        <f t="shared" si="30"/>
        <v>3529</v>
      </c>
      <c r="C46" s="94">
        <f t="shared" si="31"/>
        <v>3277</v>
      </c>
      <c r="D46" s="94">
        <f t="shared" si="32"/>
        <v>3025</v>
      </c>
      <c r="E46" s="94">
        <f t="shared" si="33"/>
        <v>2773</v>
      </c>
      <c r="F46" s="94">
        <f t="shared" si="26"/>
        <v>2521</v>
      </c>
      <c r="G46" s="94">
        <f t="shared" si="34"/>
        <v>2269</v>
      </c>
      <c r="H46" s="94">
        <f t="shared" si="35"/>
        <v>2017</v>
      </c>
      <c r="I46" s="94">
        <f t="shared" si="36"/>
        <v>1765</v>
      </c>
      <c r="J46" s="94">
        <f t="shared" si="37"/>
        <v>1513</v>
      </c>
      <c r="K46" s="94">
        <f t="shared" si="38"/>
        <v>1261</v>
      </c>
      <c r="L46" s="94">
        <f t="shared" si="39"/>
        <v>1009</v>
      </c>
      <c r="M46" s="94">
        <f t="shared" si="40"/>
        <v>757</v>
      </c>
      <c r="N46" s="94">
        <f t="shared" si="41"/>
        <v>505</v>
      </c>
      <c r="O46" s="94">
        <f t="shared" si="42"/>
        <v>253</v>
      </c>
      <c r="P46" s="100">
        <f t="shared" si="43"/>
        <v>1</v>
      </c>
      <c r="Q46" s="101">
        <f t="shared" si="44"/>
        <v>252</v>
      </c>
      <c r="R46" s="101">
        <f t="shared" si="45"/>
        <v>504</v>
      </c>
      <c r="S46" s="101">
        <f t="shared" si="46"/>
        <v>756</v>
      </c>
      <c r="T46" s="101">
        <f t="shared" si="47"/>
        <v>1008</v>
      </c>
      <c r="U46" s="101">
        <f t="shared" si="48"/>
        <v>1260</v>
      </c>
      <c r="V46" s="101">
        <f t="shared" si="49"/>
        <v>1512</v>
      </c>
      <c r="W46" s="101">
        <f t="shared" si="50"/>
        <v>1764</v>
      </c>
      <c r="X46" s="102">
        <f t="shared" si="51"/>
        <v>2016</v>
      </c>
    </row>
    <row r="47" spans="1:24" x14ac:dyDescent="0.25">
      <c r="A47" s="93">
        <f t="shared" si="29"/>
        <v>3774</v>
      </c>
      <c r="B47" s="94">
        <f t="shared" si="30"/>
        <v>3522</v>
      </c>
      <c r="C47" s="94">
        <f t="shared" si="31"/>
        <v>3270</v>
      </c>
      <c r="D47" s="94">
        <f t="shared" si="32"/>
        <v>3018</v>
      </c>
      <c r="E47" s="94">
        <f t="shared" si="33"/>
        <v>2766</v>
      </c>
      <c r="F47" s="94">
        <f t="shared" si="26"/>
        <v>2514</v>
      </c>
      <c r="G47" s="94">
        <f t="shared" si="34"/>
        <v>2262</v>
      </c>
      <c r="H47" s="94">
        <f t="shared" si="35"/>
        <v>2010</v>
      </c>
      <c r="I47" s="94">
        <f t="shared" si="36"/>
        <v>1758</v>
      </c>
      <c r="J47" s="94">
        <f t="shared" si="37"/>
        <v>1506</v>
      </c>
      <c r="K47" s="94">
        <f t="shared" si="38"/>
        <v>1254</v>
      </c>
      <c r="L47" s="94">
        <f t="shared" si="39"/>
        <v>1002</v>
      </c>
      <c r="M47" s="94">
        <f t="shared" si="40"/>
        <v>750</v>
      </c>
      <c r="N47" s="94">
        <f t="shared" si="41"/>
        <v>498</v>
      </c>
      <c r="O47" s="95">
        <f t="shared" si="42"/>
        <v>246</v>
      </c>
      <c r="P47" s="101">
        <v>7</v>
      </c>
      <c r="Q47" s="101">
        <f t="shared" si="44"/>
        <v>259</v>
      </c>
      <c r="R47" s="101">
        <f t="shared" si="45"/>
        <v>511</v>
      </c>
      <c r="S47" s="101">
        <f t="shared" si="46"/>
        <v>763</v>
      </c>
      <c r="T47" s="101">
        <f t="shared" si="47"/>
        <v>1015</v>
      </c>
      <c r="U47" s="101">
        <f t="shared" si="48"/>
        <v>1267</v>
      </c>
      <c r="V47" s="101">
        <f t="shared" si="49"/>
        <v>1519</v>
      </c>
      <c r="W47" s="101">
        <f t="shared" si="50"/>
        <v>1771</v>
      </c>
      <c r="X47" s="102">
        <f t="shared" si="51"/>
        <v>2023</v>
      </c>
    </row>
    <row r="48" spans="1:24" x14ac:dyDescent="0.25">
      <c r="A48" s="93">
        <f t="shared" si="29"/>
        <v>3767</v>
      </c>
      <c r="B48" s="94">
        <f t="shared" si="30"/>
        <v>3515</v>
      </c>
      <c r="C48" s="94">
        <f t="shared" si="31"/>
        <v>3263</v>
      </c>
      <c r="D48" s="94">
        <f t="shared" si="32"/>
        <v>3011</v>
      </c>
      <c r="E48" s="94">
        <f t="shared" si="33"/>
        <v>2759</v>
      </c>
      <c r="F48" s="94">
        <f t="shared" si="26"/>
        <v>2507</v>
      </c>
      <c r="G48" s="94">
        <f t="shared" si="34"/>
        <v>2255</v>
      </c>
      <c r="H48" s="94">
        <f t="shared" si="35"/>
        <v>2003</v>
      </c>
      <c r="I48" s="94">
        <f t="shared" si="36"/>
        <v>1751</v>
      </c>
      <c r="J48" s="94">
        <f t="shared" si="37"/>
        <v>1499</v>
      </c>
      <c r="K48" s="94">
        <f t="shared" si="38"/>
        <v>1247</v>
      </c>
      <c r="L48" s="94">
        <f t="shared" si="39"/>
        <v>995</v>
      </c>
      <c r="M48" s="94">
        <f t="shared" si="40"/>
        <v>743</v>
      </c>
      <c r="N48" s="94">
        <f t="shared" si="41"/>
        <v>491</v>
      </c>
      <c r="O48" s="95">
        <f t="shared" si="42"/>
        <v>239</v>
      </c>
      <c r="P48" s="101">
        <f t="shared" ref="P48:P74" si="52">P47+7</f>
        <v>14</v>
      </c>
      <c r="Q48" s="101">
        <f t="shared" si="44"/>
        <v>266</v>
      </c>
      <c r="R48" s="101">
        <f t="shared" si="45"/>
        <v>518</v>
      </c>
      <c r="S48" s="101">
        <f t="shared" si="46"/>
        <v>770</v>
      </c>
      <c r="T48" s="101">
        <f t="shared" si="47"/>
        <v>1022</v>
      </c>
      <c r="U48" s="101">
        <f t="shared" si="48"/>
        <v>1274</v>
      </c>
      <c r="V48" s="101">
        <f t="shared" si="49"/>
        <v>1526</v>
      </c>
      <c r="W48" s="101">
        <f t="shared" si="50"/>
        <v>1778</v>
      </c>
      <c r="X48" s="102">
        <f t="shared" si="51"/>
        <v>2030</v>
      </c>
    </row>
    <row r="49" spans="1:24" x14ac:dyDescent="0.25">
      <c r="A49" s="93">
        <f t="shared" si="29"/>
        <v>3760</v>
      </c>
      <c r="B49" s="94">
        <f t="shared" si="30"/>
        <v>3508</v>
      </c>
      <c r="C49" s="94">
        <f t="shared" si="31"/>
        <v>3256</v>
      </c>
      <c r="D49" s="94">
        <f t="shared" si="32"/>
        <v>3004</v>
      </c>
      <c r="E49" s="94">
        <f t="shared" si="33"/>
        <v>2752</v>
      </c>
      <c r="F49" s="218">
        <f t="shared" si="26"/>
        <v>2500</v>
      </c>
      <c r="G49" s="94">
        <f t="shared" si="34"/>
        <v>2248</v>
      </c>
      <c r="H49" s="94">
        <f t="shared" si="35"/>
        <v>1996</v>
      </c>
      <c r="I49" s="94">
        <f t="shared" si="36"/>
        <v>1744</v>
      </c>
      <c r="J49" s="94">
        <f t="shared" si="37"/>
        <v>1492</v>
      </c>
      <c r="K49" s="94">
        <f t="shared" si="38"/>
        <v>1240</v>
      </c>
      <c r="L49" s="94">
        <f t="shared" si="39"/>
        <v>988</v>
      </c>
      <c r="M49" s="94">
        <f t="shared" si="40"/>
        <v>736</v>
      </c>
      <c r="N49" s="94">
        <f t="shared" si="41"/>
        <v>484</v>
      </c>
      <c r="O49" s="95">
        <f t="shared" si="42"/>
        <v>232</v>
      </c>
      <c r="P49" s="101">
        <f t="shared" si="52"/>
        <v>21</v>
      </c>
      <c r="Q49" s="101">
        <f t="shared" si="44"/>
        <v>273</v>
      </c>
      <c r="R49" s="101">
        <f t="shared" si="45"/>
        <v>525</v>
      </c>
      <c r="S49" s="101">
        <f t="shared" si="46"/>
        <v>777</v>
      </c>
      <c r="T49" s="101">
        <f t="shared" si="47"/>
        <v>1029</v>
      </c>
      <c r="U49" s="101">
        <f t="shared" si="48"/>
        <v>1281</v>
      </c>
      <c r="V49" s="101">
        <f t="shared" si="49"/>
        <v>1533</v>
      </c>
      <c r="W49" s="101">
        <f t="shared" si="50"/>
        <v>1785</v>
      </c>
      <c r="X49" s="102">
        <f t="shared" si="51"/>
        <v>2037</v>
      </c>
    </row>
    <row r="50" spans="1:24" x14ac:dyDescent="0.25">
      <c r="A50" s="93">
        <f t="shared" si="29"/>
        <v>3753</v>
      </c>
      <c r="B50" s="94">
        <f t="shared" si="30"/>
        <v>3501</v>
      </c>
      <c r="C50" s="94">
        <f t="shared" si="31"/>
        <v>3249</v>
      </c>
      <c r="D50" s="94">
        <f t="shared" si="32"/>
        <v>2997</v>
      </c>
      <c r="E50" s="94">
        <f t="shared" si="33"/>
        <v>2745</v>
      </c>
      <c r="F50" s="94">
        <f t="shared" si="26"/>
        <v>2493</v>
      </c>
      <c r="G50" s="94">
        <f t="shared" si="34"/>
        <v>2241</v>
      </c>
      <c r="H50" s="94">
        <f t="shared" si="35"/>
        <v>1989</v>
      </c>
      <c r="I50" s="94">
        <f t="shared" si="36"/>
        <v>1737</v>
      </c>
      <c r="J50" s="94">
        <f t="shared" si="37"/>
        <v>1485</v>
      </c>
      <c r="K50" s="94">
        <f t="shared" si="38"/>
        <v>1233</v>
      </c>
      <c r="L50" s="94">
        <f t="shared" si="39"/>
        <v>981</v>
      </c>
      <c r="M50" s="94">
        <f t="shared" si="40"/>
        <v>729</v>
      </c>
      <c r="N50" s="94">
        <f t="shared" si="41"/>
        <v>477</v>
      </c>
      <c r="O50" s="95">
        <f t="shared" si="42"/>
        <v>225</v>
      </c>
      <c r="P50" s="101">
        <f t="shared" si="52"/>
        <v>28</v>
      </c>
      <c r="Q50" s="101">
        <f t="shared" si="44"/>
        <v>280</v>
      </c>
      <c r="R50" s="101">
        <f t="shared" si="45"/>
        <v>532</v>
      </c>
      <c r="S50" s="101">
        <f t="shared" si="46"/>
        <v>784</v>
      </c>
      <c r="T50" s="101">
        <f t="shared" si="47"/>
        <v>1036</v>
      </c>
      <c r="U50" s="101">
        <f t="shared" si="48"/>
        <v>1288</v>
      </c>
      <c r="V50" s="101">
        <f t="shared" si="49"/>
        <v>1540</v>
      </c>
      <c r="W50" s="101">
        <f t="shared" si="50"/>
        <v>1792</v>
      </c>
      <c r="X50" s="105">
        <v>2044</v>
      </c>
    </row>
    <row r="51" spans="1:24" x14ac:dyDescent="0.25">
      <c r="A51" s="93">
        <f t="shared" si="29"/>
        <v>3746</v>
      </c>
      <c r="B51" s="94">
        <f t="shared" si="30"/>
        <v>3494</v>
      </c>
      <c r="C51" s="94">
        <f t="shared" si="31"/>
        <v>3242</v>
      </c>
      <c r="D51" s="94">
        <f t="shared" si="32"/>
        <v>2990</v>
      </c>
      <c r="E51" s="94">
        <f t="shared" si="33"/>
        <v>2738</v>
      </c>
      <c r="F51" s="94">
        <f t="shared" si="26"/>
        <v>2486</v>
      </c>
      <c r="G51" s="94">
        <f t="shared" si="34"/>
        <v>2234</v>
      </c>
      <c r="H51" s="94">
        <f t="shared" si="35"/>
        <v>1982</v>
      </c>
      <c r="I51" s="94">
        <f t="shared" si="36"/>
        <v>1730</v>
      </c>
      <c r="J51" s="94">
        <f t="shared" si="37"/>
        <v>1478</v>
      </c>
      <c r="K51" s="94">
        <f t="shared" si="38"/>
        <v>1226</v>
      </c>
      <c r="L51" s="94">
        <f t="shared" si="39"/>
        <v>974</v>
      </c>
      <c r="M51" s="94">
        <f t="shared" si="40"/>
        <v>722</v>
      </c>
      <c r="N51" s="94">
        <f t="shared" si="41"/>
        <v>470</v>
      </c>
      <c r="O51" s="95">
        <f t="shared" si="42"/>
        <v>218</v>
      </c>
      <c r="P51" s="101">
        <f t="shared" si="52"/>
        <v>35</v>
      </c>
      <c r="Q51" s="101">
        <f t="shared" si="44"/>
        <v>287</v>
      </c>
      <c r="R51" s="101">
        <f t="shared" si="45"/>
        <v>539</v>
      </c>
      <c r="S51" s="101">
        <f t="shared" si="46"/>
        <v>791</v>
      </c>
      <c r="T51" s="101">
        <f t="shared" si="47"/>
        <v>1043</v>
      </c>
      <c r="U51" s="101">
        <f t="shared" si="48"/>
        <v>1295</v>
      </c>
      <c r="V51" s="101">
        <f t="shared" si="49"/>
        <v>1547</v>
      </c>
      <c r="W51" s="102">
        <f t="shared" si="50"/>
        <v>1799</v>
      </c>
      <c r="X51" t="s">
        <v>36</v>
      </c>
    </row>
    <row r="52" spans="1:24" x14ac:dyDescent="0.25">
      <c r="A52" s="93">
        <f t="shared" si="29"/>
        <v>3739</v>
      </c>
      <c r="B52" s="94">
        <f t="shared" si="30"/>
        <v>3487</v>
      </c>
      <c r="C52" s="94">
        <f t="shared" si="31"/>
        <v>3235</v>
      </c>
      <c r="D52" s="94">
        <f t="shared" si="32"/>
        <v>2983</v>
      </c>
      <c r="E52" s="94">
        <f t="shared" si="33"/>
        <v>2731</v>
      </c>
      <c r="F52" s="94">
        <f t="shared" si="26"/>
        <v>2479</v>
      </c>
      <c r="G52" s="94">
        <f t="shared" si="34"/>
        <v>2227</v>
      </c>
      <c r="H52" s="94">
        <f t="shared" si="35"/>
        <v>1975</v>
      </c>
      <c r="I52" s="94">
        <f t="shared" si="36"/>
        <v>1723</v>
      </c>
      <c r="J52" s="94">
        <f t="shared" si="37"/>
        <v>1471</v>
      </c>
      <c r="K52" s="94">
        <f t="shared" si="38"/>
        <v>1219</v>
      </c>
      <c r="L52" s="94">
        <f t="shared" si="39"/>
        <v>967</v>
      </c>
      <c r="M52" s="94">
        <f t="shared" si="40"/>
        <v>715</v>
      </c>
      <c r="N52" s="94">
        <f t="shared" si="41"/>
        <v>463</v>
      </c>
      <c r="O52" s="95">
        <f t="shared" si="42"/>
        <v>211</v>
      </c>
      <c r="P52" s="220">
        <f t="shared" si="52"/>
        <v>42</v>
      </c>
      <c r="Q52" s="101">
        <f t="shared" si="44"/>
        <v>294</v>
      </c>
      <c r="R52" s="101">
        <f t="shared" si="45"/>
        <v>546</v>
      </c>
      <c r="S52" s="101">
        <f t="shared" si="46"/>
        <v>798</v>
      </c>
      <c r="T52" s="101">
        <f t="shared" si="47"/>
        <v>1050</v>
      </c>
      <c r="U52" s="101">
        <f t="shared" si="48"/>
        <v>1302</v>
      </c>
      <c r="V52" s="101">
        <f t="shared" si="49"/>
        <v>1554</v>
      </c>
      <c r="W52" s="102">
        <f t="shared" si="50"/>
        <v>1806</v>
      </c>
      <c r="X52" t="s">
        <v>36</v>
      </c>
    </row>
    <row r="53" spans="1:24" x14ac:dyDescent="0.25">
      <c r="A53" s="93">
        <f t="shared" si="29"/>
        <v>3732</v>
      </c>
      <c r="B53" s="94">
        <f t="shared" si="30"/>
        <v>3480</v>
      </c>
      <c r="C53" s="94">
        <f t="shared" si="31"/>
        <v>3228</v>
      </c>
      <c r="D53" s="94">
        <f t="shared" si="32"/>
        <v>2976</v>
      </c>
      <c r="E53" s="94">
        <f t="shared" si="33"/>
        <v>2724</v>
      </c>
      <c r="F53" s="94">
        <f t="shared" si="26"/>
        <v>2472</v>
      </c>
      <c r="G53" s="94">
        <f t="shared" si="34"/>
        <v>2220</v>
      </c>
      <c r="H53" s="94">
        <f t="shared" si="35"/>
        <v>1968</v>
      </c>
      <c r="I53" s="94">
        <f t="shared" si="36"/>
        <v>1716</v>
      </c>
      <c r="J53" s="94">
        <f t="shared" si="37"/>
        <v>1464</v>
      </c>
      <c r="K53" s="94">
        <f t="shared" si="38"/>
        <v>1212</v>
      </c>
      <c r="L53" s="94">
        <f t="shared" si="39"/>
        <v>960</v>
      </c>
      <c r="M53" s="94">
        <f t="shared" si="40"/>
        <v>708</v>
      </c>
      <c r="N53" s="148">
        <f t="shared" si="41"/>
        <v>456</v>
      </c>
      <c r="O53" s="95">
        <f t="shared" si="42"/>
        <v>204</v>
      </c>
      <c r="P53" s="101">
        <f t="shared" si="52"/>
        <v>49</v>
      </c>
      <c r="Q53" s="101">
        <f t="shared" si="44"/>
        <v>301</v>
      </c>
      <c r="R53" s="101">
        <f t="shared" si="45"/>
        <v>553</v>
      </c>
      <c r="S53" s="101">
        <f t="shared" si="46"/>
        <v>805</v>
      </c>
      <c r="T53" s="101">
        <f t="shared" si="47"/>
        <v>1057</v>
      </c>
      <c r="U53" s="101">
        <f t="shared" si="48"/>
        <v>1309</v>
      </c>
      <c r="V53" s="101">
        <f t="shared" si="49"/>
        <v>1561</v>
      </c>
      <c r="W53" s="102">
        <f t="shared" si="50"/>
        <v>1813</v>
      </c>
      <c r="X53" t="s">
        <v>36</v>
      </c>
    </row>
    <row r="54" spans="1:24" x14ac:dyDescent="0.25">
      <c r="A54" s="93">
        <f t="shared" si="29"/>
        <v>3725</v>
      </c>
      <c r="B54" s="94">
        <f t="shared" si="30"/>
        <v>3473</v>
      </c>
      <c r="C54" s="94">
        <f t="shared" si="31"/>
        <v>3221</v>
      </c>
      <c r="D54" s="94">
        <f t="shared" si="32"/>
        <v>2969</v>
      </c>
      <c r="E54" s="94">
        <f t="shared" si="33"/>
        <v>2717</v>
      </c>
      <c r="F54" s="94">
        <f t="shared" si="26"/>
        <v>2465</v>
      </c>
      <c r="G54" s="94">
        <f t="shared" si="34"/>
        <v>2213</v>
      </c>
      <c r="H54" s="94">
        <f t="shared" si="35"/>
        <v>1961</v>
      </c>
      <c r="I54" s="94">
        <f t="shared" si="36"/>
        <v>1709</v>
      </c>
      <c r="J54" s="94">
        <f t="shared" si="37"/>
        <v>1457</v>
      </c>
      <c r="K54" s="94">
        <f t="shared" si="38"/>
        <v>1205</v>
      </c>
      <c r="L54" s="94">
        <f t="shared" si="39"/>
        <v>953</v>
      </c>
      <c r="M54" s="148">
        <f t="shared" si="40"/>
        <v>701</v>
      </c>
      <c r="N54" s="94">
        <f t="shared" si="41"/>
        <v>449</v>
      </c>
      <c r="O54" s="95">
        <f t="shared" si="42"/>
        <v>197</v>
      </c>
      <c r="P54" s="220">
        <f t="shared" si="52"/>
        <v>56</v>
      </c>
      <c r="Q54" s="101">
        <f t="shared" si="44"/>
        <v>308</v>
      </c>
      <c r="R54" s="101">
        <f t="shared" si="45"/>
        <v>560</v>
      </c>
      <c r="S54" s="101">
        <f t="shared" si="46"/>
        <v>812</v>
      </c>
      <c r="T54" s="101">
        <f t="shared" si="47"/>
        <v>1064</v>
      </c>
      <c r="U54" s="101">
        <f t="shared" si="48"/>
        <v>1316</v>
      </c>
      <c r="V54" s="101">
        <f t="shared" si="49"/>
        <v>1568</v>
      </c>
      <c r="W54" s="102">
        <f t="shared" si="50"/>
        <v>1820</v>
      </c>
      <c r="X54" t="s">
        <v>36</v>
      </c>
    </row>
    <row r="55" spans="1:24" x14ac:dyDescent="0.25">
      <c r="A55" s="93">
        <f t="shared" si="29"/>
        <v>3718</v>
      </c>
      <c r="B55" s="94">
        <f t="shared" si="30"/>
        <v>3466</v>
      </c>
      <c r="C55" s="94">
        <f t="shared" si="31"/>
        <v>3214</v>
      </c>
      <c r="D55" s="94">
        <f t="shared" si="32"/>
        <v>2962</v>
      </c>
      <c r="E55" s="94">
        <f t="shared" si="33"/>
        <v>2710</v>
      </c>
      <c r="F55" s="94">
        <f t="shared" si="26"/>
        <v>2458</v>
      </c>
      <c r="G55" s="94">
        <f t="shared" si="34"/>
        <v>2206</v>
      </c>
      <c r="H55" s="94">
        <f t="shared" si="35"/>
        <v>1954</v>
      </c>
      <c r="I55" s="94">
        <f t="shared" si="36"/>
        <v>1702</v>
      </c>
      <c r="J55" s="94">
        <f t="shared" si="37"/>
        <v>1450</v>
      </c>
      <c r="K55" s="94">
        <f t="shared" si="38"/>
        <v>1198</v>
      </c>
      <c r="L55" s="94">
        <f t="shared" si="39"/>
        <v>946</v>
      </c>
      <c r="M55" s="94">
        <f t="shared" si="40"/>
        <v>694</v>
      </c>
      <c r="N55" s="94">
        <f t="shared" si="41"/>
        <v>442</v>
      </c>
      <c r="O55" s="95">
        <f t="shared" si="42"/>
        <v>190</v>
      </c>
      <c r="P55" s="101">
        <f t="shared" si="52"/>
        <v>63</v>
      </c>
      <c r="Q55" s="101">
        <f t="shared" si="44"/>
        <v>315</v>
      </c>
      <c r="R55" s="101">
        <f t="shared" si="45"/>
        <v>567</v>
      </c>
      <c r="S55" s="101">
        <f t="shared" si="46"/>
        <v>819</v>
      </c>
      <c r="T55" s="101">
        <f t="shared" si="47"/>
        <v>1071</v>
      </c>
      <c r="U55" s="101">
        <f t="shared" si="48"/>
        <v>1323</v>
      </c>
      <c r="V55" s="101">
        <f t="shared" si="49"/>
        <v>1575</v>
      </c>
      <c r="W55" s="102">
        <f t="shared" si="50"/>
        <v>1827</v>
      </c>
      <c r="X55" t="s">
        <v>36</v>
      </c>
    </row>
    <row r="56" spans="1:24" x14ac:dyDescent="0.25">
      <c r="A56" s="93">
        <f t="shared" si="29"/>
        <v>3711</v>
      </c>
      <c r="B56" s="94">
        <f t="shared" si="30"/>
        <v>3459</v>
      </c>
      <c r="C56" s="94">
        <f t="shared" si="31"/>
        <v>3207</v>
      </c>
      <c r="D56" s="94">
        <f t="shared" si="32"/>
        <v>2955</v>
      </c>
      <c r="E56" s="94">
        <f t="shared" si="33"/>
        <v>2703</v>
      </c>
      <c r="F56" s="94">
        <f t="shared" si="26"/>
        <v>2451</v>
      </c>
      <c r="G56" s="94">
        <f t="shared" si="34"/>
        <v>2199</v>
      </c>
      <c r="H56" s="94">
        <f t="shared" si="35"/>
        <v>1947</v>
      </c>
      <c r="I56" s="94">
        <f t="shared" si="36"/>
        <v>1695</v>
      </c>
      <c r="J56" s="94">
        <f t="shared" si="37"/>
        <v>1443</v>
      </c>
      <c r="K56" s="94">
        <f t="shared" si="38"/>
        <v>1191</v>
      </c>
      <c r="L56" s="94">
        <f t="shared" si="39"/>
        <v>939</v>
      </c>
      <c r="M56" s="94">
        <f t="shared" si="40"/>
        <v>687</v>
      </c>
      <c r="N56" s="94">
        <f t="shared" si="41"/>
        <v>435</v>
      </c>
      <c r="O56" s="95">
        <f t="shared" si="42"/>
        <v>183</v>
      </c>
      <c r="P56" s="220">
        <f t="shared" si="52"/>
        <v>70</v>
      </c>
      <c r="Q56" s="101">
        <f t="shared" si="44"/>
        <v>322</v>
      </c>
      <c r="R56" s="101">
        <f t="shared" si="45"/>
        <v>574</v>
      </c>
      <c r="S56" s="101">
        <f t="shared" si="46"/>
        <v>826</v>
      </c>
      <c r="T56" s="101">
        <f t="shared" si="47"/>
        <v>1078</v>
      </c>
      <c r="U56" s="101">
        <f t="shared" si="48"/>
        <v>1330</v>
      </c>
      <c r="V56" s="101">
        <f t="shared" si="49"/>
        <v>1582</v>
      </c>
      <c r="W56" s="102">
        <f t="shared" si="50"/>
        <v>1834</v>
      </c>
      <c r="X56" t="s">
        <v>36</v>
      </c>
    </row>
    <row r="57" spans="1:24" x14ac:dyDescent="0.25">
      <c r="A57" s="93">
        <f t="shared" si="29"/>
        <v>3704</v>
      </c>
      <c r="B57" s="94">
        <f t="shared" si="30"/>
        <v>3452</v>
      </c>
      <c r="C57" s="94">
        <f t="shared" si="31"/>
        <v>3200</v>
      </c>
      <c r="D57" s="94">
        <f t="shared" si="32"/>
        <v>2948</v>
      </c>
      <c r="E57" s="94">
        <f t="shared" si="33"/>
        <v>2696</v>
      </c>
      <c r="F57" s="94">
        <f t="shared" si="26"/>
        <v>2444</v>
      </c>
      <c r="G57" s="94">
        <f t="shared" si="34"/>
        <v>2192</v>
      </c>
      <c r="H57" s="94">
        <f t="shared" si="35"/>
        <v>1940</v>
      </c>
      <c r="I57" s="94">
        <f t="shared" si="36"/>
        <v>1688</v>
      </c>
      <c r="J57" s="94">
        <f t="shared" si="37"/>
        <v>1436</v>
      </c>
      <c r="K57" s="94">
        <f t="shared" si="38"/>
        <v>1184</v>
      </c>
      <c r="L57" s="94">
        <f t="shared" si="39"/>
        <v>932</v>
      </c>
      <c r="M57" s="94">
        <f t="shared" si="40"/>
        <v>680</v>
      </c>
      <c r="N57" s="94">
        <f t="shared" si="41"/>
        <v>428</v>
      </c>
      <c r="O57" s="95">
        <f t="shared" si="42"/>
        <v>176</v>
      </c>
      <c r="P57" s="101">
        <f t="shared" si="52"/>
        <v>77</v>
      </c>
      <c r="Q57" s="101">
        <f t="shared" si="44"/>
        <v>329</v>
      </c>
      <c r="R57" s="101">
        <f t="shared" si="45"/>
        <v>581</v>
      </c>
      <c r="S57" s="101">
        <f t="shared" si="46"/>
        <v>833</v>
      </c>
      <c r="T57" s="101">
        <f t="shared" si="47"/>
        <v>1085</v>
      </c>
      <c r="U57" s="101">
        <f t="shared" si="48"/>
        <v>1337</v>
      </c>
      <c r="V57" s="101">
        <f t="shared" si="49"/>
        <v>1589</v>
      </c>
      <c r="W57" s="102">
        <f t="shared" si="50"/>
        <v>1841</v>
      </c>
      <c r="X57" t="s">
        <v>36</v>
      </c>
    </row>
    <row r="58" spans="1:24" x14ac:dyDescent="0.25">
      <c r="A58" s="93">
        <f t="shared" si="29"/>
        <v>3697</v>
      </c>
      <c r="B58" s="94">
        <f t="shared" si="30"/>
        <v>3445</v>
      </c>
      <c r="C58" s="94">
        <f t="shared" si="31"/>
        <v>3193</v>
      </c>
      <c r="D58" s="94">
        <f t="shared" si="32"/>
        <v>2941</v>
      </c>
      <c r="E58" s="94">
        <f t="shared" si="33"/>
        <v>2689</v>
      </c>
      <c r="F58" s="94">
        <f t="shared" si="26"/>
        <v>2437</v>
      </c>
      <c r="G58" s="94">
        <f t="shared" si="34"/>
        <v>2185</v>
      </c>
      <c r="H58" s="94">
        <f t="shared" si="35"/>
        <v>1933</v>
      </c>
      <c r="I58" s="94">
        <f t="shared" si="36"/>
        <v>1681</v>
      </c>
      <c r="J58" s="94">
        <f t="shared" si="37"/>
        <v>1429</v>
      </c>
      <c r="K58" s="94">
        <f t="shared" si="38"/>
        <v>1177</v>
      </c>
      <c r="L58" s="94">
        <f t="shared" si="39"/>
        <v>925</v>
      </c>
      <c r="M58" s="94">
        <f t="shared" si="40"/>
        <v>673</v>
      </c>
      <c r="N58" s="94">
        <f t="shared" si="41"/>
        <v>421</v>
      </c>
      <c r="O58" s="95">
        <f t="shared" si="42"/>
        <v>169</v>
      </c>
      <c r="P58" s="101">
        <f t="shared" si="52"/>
        <v>84</v>
      </c>
      <c r="Q58" s="101">
        <f t="shared" si="44"/>
        <v>336</v>
      </c>
      <c r="R58" s="101">
        <f t="shared" si="45"/>
        <v>588</v>
      </c>
      <c r="S58" s="101">
        <f t="shared" si="46"/>
        <v>840</v>
      </c>
      <c r="T58" s="101">
        <f t="shared" si="47"/>
        <v>1092</v>
      </c>
      <c r="U58" s="101">
        <f t="shared" si="48"/>
        <v>1344</v>
      </c>
      <c r="V58" s="101">
        <f t="shared" si="49"/>
        <v>1596</v>
      </c>
      <c r="W58" s="102">
        <f t="shared" si="50"/>
        <v>1848</v>
      </c>
    </row>
    <row r="59" spans="1:24" x14ac:dyDescent="0.25">
      <c r="A59" s="93">
        <f t="shared" si="29"/>
        <v>3690</v>
      </c>
      <c r="B59" s="94">
        <f t="shared" si="30"/>
        <v>3438</v>
      </c>
      <c r="C59" s="94">
        <f t="shared" si="31"/>
        <v>3186</v>
      </c>
      <c r="D59" s="94">
        <f t="shared" si="32"/>
        <v>2934</v>
      </c>
      <c r="E59" s="94">
        <f t="shared" si="33"/>
        <v>2682</v>
      </c>
      <c r="F59" s="94">
        <f t="shared" si="26"/>
        <v>2430</v>
      </c>
      <c r="G59" s="94">
        <f t="shared" si="34"/>
        <v>2178</v>
      </c>
      <c r="H59" s="94">
        <f t="shared" si="35"/>
        <v>1926</v>
      </c>
      <c r="I59" s="94">
        <f t="shared" si="36"/>
        <v>1674</v>
      </c>
      <c r="J59" s="94">
        <f t="shared" si="37"/>
        <v>1422</v>
      </c>
      <c r="K59" s="94">
        <f t="shared" si="38"/>
        <v>1170</v>
      </c>
      <c r="L59" s="94">
        <f t="shared" si="39"/>
        <v>918</v>
      </c>
      <c r="M59" s="94">
        <f t="shared" si="40"/>
        <v>666</v>
      </c>
      <c r="N59" s="94">
        <f t="shared" si="41"/>
        <v>414</v>
      </c>
      <c r="O59" s="148">
        <f t="shared" si="42"/>
        <v>162</v>
      </c>
      <c r="P59" s="101">
        <f t="shared" si="52"/>
        <v>91</v>
      </c>
      <c r="Q59" s="101">
        <f t="shared" si="44"/>
        <v>343</v>
      </c>
      <c r="R59" s="101">
        <f t="shared" si="45"/>
        <v>595</v>
      </c>
      <c r="S59" s="101">
        <f t="shared" si="46"/>
        <v>847</v>
      </c>
      <c r="T59" s="101">
        <f t="shared" si="47"/>
        <v>1099</v>
      </c>
      <c r="U59" s="101">
        <f t="shared" si="48"/>
        <v>1351</v>
      </c>
      <c r="V59" s="101">
        <f t="shared" si="49"/>
        <v>1603</v>
      </c>
      <c r="W59" s="102">
        <f t="shared" si="50"/>
        <v>1855</v>
      </c>
    </row>
    <row r="60" spans="1:24" x14ac:dyDescent="0.25">
      <c r="A60" s="93">
        <f t="shared" si="29"/>
        <v>3683</v>
      </c>
      <c r="B60" s="94">
        <f t="shared" si="30"/>
        <v>3431</v>
      </c>
      <c r="C60" s="94">
        <f t="shared" si="31"/>
        <v>3179</v>
      </c>
      <c r="D60" s="94">
        <f t="shared" si="32"/>
        <v>2927</v>
      </c>
      <c r="E60" s="94">
        <f t="shared" si="33"/>
        <v>2675</v>
      </c>
      <c r="F60" s="94">
        <f t="shared" si="26"/>
        <v>2423</v>
      </c>
      <c r="G60" s="94">
        <f t="shared" si="34"/>
        <v>2171</v>
      </c>
      <c r="H60" s="94">
        <f t="shared" si="35"/>
        <v>1919</v>
      </c>
      <c r="I60" s="94">
        <f t="shared" si="36"/>
        <v>1667</v>
      </c>
      <c r="J60" s="94">
        <f t="shared" si="37"/>
        <v>1415</v>
      </c>
      <c r="K60" s="94">
        <f t="shared" si="38"/>
        <v>1163</v>
      </c>
      <c r="L60" s="94">
        <f t="shared" si="39"/>
        <v>911</v>
      </c>
      <c r="M60" s="94">
        <f t="shared" si="40"/>
        <v>659</v>
      </c>
      <c r="N60" s="94">
        <f t="shared" si="41"/>
        <v>407</v>
      </c>
      <c r="O60" s="95">
        <f t="shared" si="42"/>
        <v>155</v>
      </c>
      <c r="P60" s="101">
        <f t="shared" si="52"/>
        <v>98</v>
      </c>
      <c r="Q60" s="101">
        <f t="shared" si="44"/>
        <v>350</v>
      </c>
      <c r="R60" s="101">
        <f t="shared" si="45"/>
        <v>602</v>
      </c>
      <c r="S60" s="101">
        <f t="shared" si="46"/>
        <v>854</v>
      </c>
      <c r="T60" s="101">
        <f t="shared" si="47"/>
        <v>1106</v>
      </c>
      <c r="U60" s="101">
        <f t="shared" si="48"/>
        <v>1358</v>
      </c>
      <c r="V60" s="101">
        <f t="shared" si="49"/>
        <v>1610</v>
      </c>
      <c r="W60" s="102">
        <f t="shared" si="50"/>
        <v>1862</v>
      </c>
    </row>
    <row r="61" spans="1:24" x14ac:dyDescent="0.25">
      <c r="A61" s="93">
        <f t="shared" si="29"/>
        <v>3676</v>
      </c>
      <c r="B61" s="94">
        <f t="shared" si="30"/>
        <v>3424</v>
      </c>
      <c r="C61" s="94">
        <f t="shared" si="31"/>
        <v>3172</v>
      </c>
      <c r="D61" s="94">
        <f t="shared" si="32"/>
        <v>2920</v>
      </c>
      <c r="E61" s="94">
        <f t="shared" si="33"/>
        <v>2668</v>
      </c>
      <c r="F61" s="94">
        <f t="shared" si="26"/>
        <v>2416</v>
      </c>
      <c r="G61" s="94">
        <f t="shared" si="34"/>
        <v>2164</v>
      </c>
      <c r="H61" s="94">
        <f t="shared" si="35"/>
        <v>1912</v>
      </c>
      <c r="I61" s="94">
        <f t="shared" si="36"/>
        <v>1660</v>
      </c>
      <c r="J61" s="94">
        <f t="shared" si="37"/>
        <v>1408</v>
      </c>
      <c r="K61" s="94">
        <f t="shared" si="38"/>
        <v>1156</v>
      </c>
      <c r="L61" s="94">
        <f t="shared" si="39"/>
        <v>904</v>
      </c>
      <c r="M61" s="94">
        <f t="shared" si="40"/>
        <v>652</v>
      </c>
      <c r="N61" s="94">
        <f t="shared" si="41"/>
        <v>400</v>
      </c>
      <c r="O61" s="95">
        <f t="shared" si="42"/>
        <v>148</v>
      </c>
      <c r="P61" s="101">
        <f t="shared" si="52"/>
        <v>105</v>
      </c>
      <c r="Q61" s="101">
        <f t="shared" si="44"/>
        <v>357</v>
      </c>
      <c r="R61" s="101">
        <f t="shared" si="45"/>
        <v>609</v>
      </c>
      <c r="S61" s="101">
        <f t="shared" si="46"/>
        <v>861</v>
      </c>
      <c r="T61" s="101">
        <f t="shared" si="47"/>
        <v>1113</v>
      </c>
      <c r="U61" s="101">
        <f t="shared" si="48"/>
        <v>1365</v>
      </c>
      <c r="V61" s="101">
        <f t="shared" si="49"/>
        <v>1617</v>
      </c>
      <c r="W61" s="102">
        <f t="shared" si="50"/>
        <v>1869</v>
      </c>
    </row>
    <row r="62" spans="1:24" x14ac:dyDescent="0.25">
      <c r="A62" s="93">
        <f t="shared" si="29"/>
        <v>3669</v>
      </c>
      <c r="B62" s="94">
        <f t="shared" si="30"/>
        <v>3417</v>
      </c>
      <c r="C62" s="94">
        <f t="shared" si="31"/>
        <v>3165</v>
      </c>
      <c r="D62" s="94">
        <f t="shared" si="32"/>
        <v>2913</v>
      </c>
      <c r="E62" s="94">
        <f t="shared" si="33"/>
        <v>2661</v>
      </c>
      <c r="F62" s="94">
        <f t="shared" si="26"/>
        <v>2409</v>
      </c>
      <c r="G62" s="94">
        <f t="shared" si="34"/>
        <v>2157</v>
      </c>
      <c r="H62" s="94">
        <f t="shared" si="35"/>
        <v>1905</v>
      </c>
      <c r="I62" s="94">
        <f t="shared" si="36"/>
        <v>1653</v>
      </c>
      <c r="J62" s="94">
        <f t="shared" si="37"/>
        <v>1401</v>
      </c>
      <c r="K62" s="94">
        <f t="shared" si="38"/>
        <v>1149</v>
      </c>
      <c r="L62" s="94">
        <f t="shared" si="39"/>
        <v>897</v>
      </c>
      <c r="M62" s="94">
        <f t="shared" si="40"/>
        <v>645</v>
      </c>
      <c r="N62" s="94">
        <f t="shared" si="41"/>
        <v>393</v>
      </c>
      <c r="O62" s="95">
        <f t="shared" si="42"/>
        <v>141</v>
      </c>
      <c r="P62" s="101">
        <f t="shared" si="52"/>
        <v>112</v>
      </c>
      <c r="Q62" s="101">
        <f t="shared" si="44"/>
        <v>364</v>
      </c>
      <c r="R62" s="101">
        <f t="shared" si="45"/>
        <v>616</v>
      </c>
      <c r="S62" s="101">
        <f t="shared" si="46"/>
        <v>868</v>
      </c>
      <c r="T62" s="101">
        <f t="shared" si="47"/>
        <v>1120</v>
      </c>
      <c r="U62" s="101">
        <f t="shared" si="48"/>
        <v>1372</v>
      </c>
      <c r="V62" s="101">
        <f t="shared" si="49"/>
        <v>1624</v>
      </c>
      <c r="W62" s="102">
        <f t="shared" si="50"/>
        <v>1876</v>
      </c>
    </row>
    <row r="63" spans="1:24" x14ac:dyDescent="0.25">
      <c r="A63" s="93">
        <f t="shared" si="29"/>
        <v>3662</v>
      </c>
      <c r="B63" s="94">
        <f t="shared" si="30"/>
        <v>3410</v>
      </c>
      <c r="C63" s="94">
        <f t="shared" si="31"/>
        <v>3158</v>
      </c>
      <c r="D63" s="94">
        <f t="shared" si="32"/>
        <v>2906</v>
      </c>
      <c r="E63" s="94">
        <f t="shared" si="33"/>
        <v>2654</v>
      </c>
      <c r="F63" s="94">
        <f t="shared" si="26"/>
        <v>2402</v>
      </c>
      <c r="G63" s="94">
        <f t="shared" si="34"/>
        <v>2150</v>
      </c>
      <c r="H63" s="94">
        <f t="shared" si="35"/>
        <v>1898</v>
      </c>
      <c r="I63" s="94">
        <f t="shared" si="36"/>
        <v>1646</v>
      </c>
      <c r="J63" s="94">
        <f t="shared" si="37"/>
        <v>1394</v>
      </c>
      <c r="K63" s="94">
        <f t="shared" si="38"/>
        <v>1142</v>
      </c>
      <c r="L63" s="94">
        <f t="shared" si="39"/>
        <v>890</v>
      </c>
      <c r="M63" s="94">
        <f t="shared" si="40"/>
        <v>638</v>
      </c>
      <c r="N63" s="94">
        <f t="shared" si="41"/>
        <v>386</v>
      </c>
      <c r="O63" s="148">
        <f t="shared" si="42"/>
        <v>134</v>
      </c>
      <c r="P63" s="101">
        <f t="shared" si="52"/>
        <v>119</v>
      </c>
      <c r="Q63" s="101">
        <f t="shared" si="44"/>
        <v>371</v>
      </c>
      <c r="R63" s="101">
        <f t="shared" si="45"/>
        <v>623</v>
      </c>
      <c r="S63" s="101">
        <f t="shared" si="46"/>
        <v>875</v>
      </c>
      <c r="T63" s="101">
        <f t="shared" si="47"/>
        <v>1127</v>
      </c>
      <c r="U63" s="101">
        <f t="shared" si="48"/>
        <v>1379</v>
      </c>
      <c r="V63" s="101">
        <f t="shared" si="49"/>
        <v>1631</v>
      </c>
      <c r="W63" s="102">
        <f t="shared" si="50"/>
        <v>1883</v>
      </c>
    </row>
    <row r="64" spans="1:24" x14ac:dyDescent="0.25">
      <c r="A64" s="93">
        <f t="shared" si="29"/>
        <v>3655</v>
      </c>
      <c r="B64" s="94">
        <f t="shared" si="30"/>
        <v>3403</v>
      </c>
      <c r="C64" s="94">
        <f t="shared" si="31"/>
        <v>3151</v>
      </c>
      <c r="D64" s="94">
        <f t="shared" si="32"/>
        <v>2899</v>
      </c>
      <c r="E64" s="94">
        <f t="shared" si="33"/>
        <v>2647</v>
      </c>
      <c r="F64" s="94">
        <f t="shared" si="26"/>
        <v>2395</v>
      </c>
      <c r="G64" s="94">
        <f t="shared" si="34"/>
        <v>2143</v>
      </c>
      <c r="H64" s="94">
        <f t="shared" si="35"/>
        <v>1891</v>
      </c>
      <c r="I64" s="94">
        <f t="shared" si="36"/>
        <v>1639</v>
      </c>
      <c r="J64" s="94">
        <f t="shared" si="37"/>
        <v>1387</v>
      </c>
      <c r="K64" s="94">
        <f t="shared" si="38"/>
        <v>1135</v>
      </c>
      <c r="L64" s="94">
        <f t="shared" si="39"/>
        <v>883</v>
      </c>
      <c r="M64" s="94">
        <f t="shared" si="40"/>
        <v>631</v>
      </c>
      <c r="N64" s="94">
        <f t="shared" si="41"/>
        <v>379</v>
      </c>
      <c r="O64" s="95">
        <f t="shared" si="42"/>
        <v>127</v>
      </c>
      <c r="P64" s="101">
        <f t="shared" si="52"/>
        <v>126</v>
      </c>
      <c r="Q64" s="101">
        <f t="shared" si="44"/>
        <v>378</v>
      </c>
      <c r="R64" s="101">
        <f t="shared" si="45"/>
        <v>630</v>
      </c>
      <c r="S64" s="101">
        <f t="shared" si="46"/>
        <v>882</v>
      </c>
      <c r="T64" s="101">
        <f t="shared" si="47"/>
        <v>1134</v>
      </c>
      <c r="U64" s="101">
        <f t="shared" si="48"/>
        <v>1386</v>
      </c>
      <c r="V64" s="101">
        <f t="shared" si="49"/>
        <v>1638</v>
      </c>
      <c r="W64" s="102">
        <f t="shared" si="50"/>
        <v>1890</v>
      </c>
    </row>
    <row r="65" spans="1:23" x14ac:dyDescent="0.25">
      <c r="A65" s="93">
        <f t="shared" si="29"/>
        <v>3648</v>
      </c>
      <c r="B65" s="94">
        <f t="shared" si="30"/>
        <v>3396</v>
      </c>
      <c r="C65" s="94">
        <f t="shared" si="31"/>
        <v>3144</v>
      </c>
      <c r="D65" s="94">
        <f t="shared" si="32"/>
        <v>2892</v>
      </c>
      <c r="E65" s="94">
        <f t="shared" si="33"/>
        <v>2640</v>
      </c>
      <c r="F65" s="94">
        <f t="shared" si="26"/>
        <v>2388</v>
      </c>
      <c r="G65" s="94">
        <f t="shared" si="34"/>
        <v>2136</v>
      </c>
      <c r="H65" s="94">
        <f t="shared" si="35"/>
        <v>1884</v>
      </c>
      <c r="I65" s="94">
        <f t="shared" si="36"/>
        <v>1632</v>
      </c>
      <c r="J65" s="94">
        <f t="shared" si="37"/>
        <v>1380</v>
      </c>
      <c r="K65" s="94">
        <f t="shared" si="38"/>
        <v>1128</v>
      </c>
      <c r="L65" s="94">
        <f t="shared" si="39"/>
        <v>876</v>
      </c>
      <c r="M65" s="94">
        <f t="shared" si="40"/>
        <v>624</v>
      </c>
      <c r="N65" s="94">
        <f t="shared" si="41"/>
        <v>372</v>
      </c>
      <c r="O65" s="95">
        <f t="shared" si="42"/>
        <v>120</v>
      </c>
      <c r="P65" s="220">
        <f t="shared" si="52"/>
        <v>133</v>
      </c>
      <c r="Q65" s="101">
        <f t="shared" si="44"/>
        <v>385</v>
      </c>
      <c r="R65" s="101">
        <f t="shared" si="45"/>
        <v>637</v>
      </c>
      <c r="S65" s="101">
        <f t="shared" si="46"/>
        <v>889</v>
      </c>
      <c r="T65" s="101">
        <f t="shared" si="47"/>
        <v>1141</v>
      </c>
      <c r="U65" s="101">
        <f t="shared" si="48"/>
        <v>1393</v>
      </c>
      <c r="V65" s="101">
        <f t="shared" si="49"/>
        <v>1645</v>
      </c>
      <c r="W65" s="102">
        <f t="shared" si="50"/>
        <v>1897</v>
      </c>
    </row>
    <row r="66" spans="1:23" x14ac:dyDescent="0.25">
      <c r="A66" s="93">
        <f t="shared" si="29"/>
        <v>3641</v>
      </c>
      <c r="B66" s="94">
        <f t="shared" si="30"/>
        <v>3389</v>
      </c>
      <c r="C66" s="94">
        <f t="shared" si="31"/>
        <v>3137</v>
      </c>
      <c r="D66" s="94">
        <f t="shared" si="32"/>
        <v>2885</v>
      </c>
      <c r="E66" s="94">
        <f t="shared" si="33"/>
        <v>2633</v>
      </c>
      <c r="F66" s="94">
        <f t="shared" si="26"/>
        <v>2381</v>
      </c>
      <c r="G66" s="94">
        <f t="shared" si="34"/>
        <v>2129</v>
      </c>
      <c r="H66" s="94">
        <f t="shared" si="35"/>
        <v>1877</v>
      </c>
      <c r="I66" s="94">
        <f t="shared" si="36"/>
        <v>1625</v>
      </c>
      <c r="J66" s="94">
        <f t="shared" si="37"/>
        <v>1373</v>
      </c>
      <c r="K66" s="94">
        <f t="shared" si="38"/>
        <v>1121</v>
      </c>
      <c r="L66" s="94">
        <f t="shared" si="39"/>
        <v>869</v>
      </c>
      <c r="M66" s="94">
        <f t="shared" si="40"/>
        <v>617</v>
      </c>
      <c r="N66" s="94">
        <f t="shared" si="41"/>
        <v>365</v>
      </c>
      <c r="O66" s="95">
        <f t="shared" si="42"/>
        <v>113</v>
      </c>
      <c r="P66" s="220">
        <f t="shared" si="52"/>
        <v>140</v>
      </c>
      <c r="Q66" s="101">
        <f t="shared" si="44"/>
        <v>392</v>
      </c>
      <c r="R66" s="101">
        <f t="shared" si="45"/>
        <v>644</v>
      </c>
      <c r="S66" s="101">
        <f t="shared" ref="S66:S74" si="53">S65+7</f>
        <v>896</v>
      </c>
      <c r="T66" s="101">
        <f t="shared" si="47"/>
        <v>1148</v>
      </c>
      <c r="U66" s="101">
        <f t="shared" si="48"/>
        <v>1400</v>
      </c>
      <c r="V66" s="101">
        <f t="shared" si="49"/>
        <v>1652</v>
      </c>
      <c r="W66" s="102">
        <f t="shared" si="50"/>
        <v>1904</v>
      </c>
    </row>
    <row r="67" spans="1:23" x14ac:dyDescent="0.25">
      <c r="A67" s="93">
        <f t="shared" si="29"/>
        <v>3634</v>
      </c>
      <c r="B67" s="94">
        <f t="shared" si="30"/>
        <v>3382</v>
      </c>
      <c r="C67" s="94">
        <f t="shared" si="31"/>
        <v>3130</v>
      </c>
      <c r="D67" s="94">
        <f t="shared" si="32"/>
        <v>2878</v>
      </c>
      <c r="E67" s="94">
        <f t="shared" si="33"/>
        <v>2626</v>
      </c>
      <c r="F67" s="94">
        <f t="shared" si="26"/>
        <v>2374</v>
      </c>
      <c r="G67" s="94">
        <f t="shared" si="34"/>
        <v>2122</v>
      </c>
      <c r="H67" s="94">
        <f t="shared" si="35"/>
        <v>1870</v>
      </c>
      <c r="I67" s="94">
        <f t="shared" si="36"/>
        <v>1618</v>
      </c>
      <c r="J67" s="94">
        <f t="shared" si="37"/>
        <v>1366</v>
      </c>
      <c r="K67" s="94">
        <f t="shared" si="38"/>
        <v>1114</v>
      </c>
      <c r="L67" s="94">
        <f t="shared" si="39"/>
        <v>862</v>
      </c>
      <c r="M67" s="94">
        <f t="shared" si="40"/>
        <v>610</v>
      </c>
      <c r="N67" s="94">
        <f t="shared" si="41"/>
        <v>358</v>
      </c>
      <c r="O67" s="95">
        <f t="shared" si="42"/>
        <v>106</v>
      </c>
      <c r="P67" s="101">
        <f t="shared" si="52"/>
        <v>147</v>
      </c>
      <c r="Q67" s="101">
        <f t="shared" si="44"/>
        <v>399</v>
      </c>
      <c r="R67" s="101">
        <f t="shared" si="45"/>
        <v>651</v>
      </c>
      <c r="S67" s="101">
        <f t="shared" si="53"/>
        <v>903</v>
      </c>
      <c r="T67" s="101">
        <f t="shared" si="47"/>
        <v>1155</v>
      </c>
      <c r="U67" s="101">
        <f t="shared" si="48"/>
        <v>1407</v>
      </c>
      <c r="V67" s="101">
        <f t="shared" si="49"/>
        <v>1659</v>
      </c>
      <c r="W67" s="102">
        <f t="shared" si="50"/>
        <v>1911</v>
      </c>
    </row>
    <row r="68" spans="1:23" x14ac:dyDescent="0.25">
      <c r="A68" s="93">
        <f t="shared" si="29"/>
        <v>3627</v>
      </c>
      <c r="B68" s="94">
        <f t="shared" si="30"/>
        <v>3375</v>
      </c>
      <c r="C68" s="94">
        <f t="shared" si="31"/>
        <v>3123</v>
      </c>
      <c r="D68" s="94">
        <f t="shared" si="32"/>
        <v>2871</v>
      </c>
      <c r="E68" s="94">
        <f t="shared" si="33"/>
        <v>2619</v>
      </c>
      <c r="F68" s="94">
        <f t="shared" si="26"/>
        <v>2367</v>
      </c>
      <c r="G68" s="94">
        <f t="shared" si="34"/>
        <v>2115</v>
      </c>
      <c r="H68" s="94">
        <f t="shared" si="35"/>
        <v>1863</v>
      </c>
      <c r="I68" s="94">
        <f t="shared" si="36"/>
        <v>1611</v>
      </c>
      <c r="J68" s="94">
        <f t="shared" si="37"/>
        <v>1359</v>
      </c>
      <c r="K68" s="94">
        <f t="shared" si="38"/>
        <v>1107</v>
      </c>
      <c r="L68" s="94">
        <f t="shared" si="39"/>
        <v>855</v>
      </c>
      <c r="M68" s="94">
        <f t="shared" si="40"/>
        <v>603</v>
      </c>
      <c r="N68" s="94">
        <f t="shared" si="41"/>
        <v>351</v>
      </c>
      <c r="O68" s="95">
        <f t="shared" si="42"/>
        <v>99</v>
      </c>
      <c r="P68" s="101">
        <f t="shared" si="52"/>
        <v>154</v>
      </c>
      <c r="Q68" s="101">
        <f t="shared" si="44"/>
        <v>406</v>
      </c>
      <c r="R68" s="101">
        <f t="shared" si="45"/>
        <v>658</v>
      </c>
      <c r="S68" s="101">
        <f t="shared" si="53"/>
        <v>910</v>
      </c>
      <c r="T68" s="101">
        <f t="shared" si="47"/>
        <v>1162</v>
      </c>
      <c r="U68" s="101">
        <f t="shared" si="48"/>
        <v>1414</v>
      </c>
      <c r="V68" s="101">
        <f t="shared" si="49"/>
        <v>1666</v>
      </c>
      <c r="W68" s="102">
        <f t="shared" si="50"/>
        <v>1918</v>
      </c>
    </row>
    <row r="69" spans="1:23" x14ac:dyDescent="0.25">
      <c r="A69" s="93">
        <f t="shared" si="29"/>
        <v>3620</v>
      </c>
      <c r="B69" s="94">
        <f t="shared" si="30"/>
        <v>3368</v>
      </c>
      <c r="C69" s="94">
        <f t="shared" si="31"/>
        <v>3116</v>
      </c>
      <c r="D69" s="94">
        <f t="shared" si="32"/>
        <v>2864</v>
      </c>
      <c r="E69" s="94">
        <f t="shared" si="33"/>
        <v>2612</v>
      </c>
      <c r="F69" s="94">
        <f t="shared" si="26"/>
        <v>2360</v>
      </c>
      <c r="G69" s="94">
        <f t="shared" si="34"/>
        <v>2108</v>
      </c>
      <c r="H69" s="94">
        <f t="shared" si="35"/>
        <v>1856</v>
      </c>
      <c r="I69" s="94">
        <f t="shared" si="36"/>
        <v>1604</v>
      </c>
      <c r="J69" s="94">
        <f t="shared" si="37"/>
        <v>1352</v>
      </c>
      <c r="K69" s="94">
        <f t="shared" si="38"/>
        <v>1100</v>
      </c>
      <c r="L69" s="94">
        <f t="shared" si="39"/>
        <v>848</v>
      </c>
      <c r="M69" s="94">
        <f t="shared" si="40"/>
        <v>596</v>
      </c>
      <c r="N69" s="94">
        <f t="shared" si="41"/>
        <v>344</v>
      </c>
      <c r="O69" s="95">
        <f t="shared" si="42"/>
        <v>92</v>
      </c>
      <c r="P69" s="101">
        <f t="shared" si="52"/>
        <v>161</v>
      </c>
      <c r="Q69" s="101">
        <f t="shared" si="44"/>
        <v>413</v>
      </c>
      <c r="R69" s="101">
        <f t="shared" si="45"/>
        <v>665</v>
      </c>
      <c r="S69" s="101">
        <f t="shared" si="53"/>
        <v>917</v>
      </c>
      <c r="T69" s="101">
        <f t="shared" si="47"/>
        <v>1169</v>
      </c>
      <c r="U69" s="101">
        <f t="shared" si="48"/>
        <v>1421</v>
      </c>
      <c r="V69" s="101">
        <f t="shared" si="49"/>
        <v>1673</v>
      </c>
      <c r="W69" s="102">
        <f t="shared" si="50"/>
        <v>1925</v>
      </c>
    </row>
    <row r="70" spans="1:23" x14ac:dyDescent="0.25">
      <c r="A70" s="93">
        <f t="shared" si="29"/>
        <v>3613</v>
      </c>
      <c r="B70" s="94">
        <f t="shared" si="30"/>
        <v>3361</v>
      </c>
      <c r="C70" s="94">
        <f t="shared" si="31"/>
        <v>3109</v>
      </c>
      <c r="D70" s="94">
        <f t="shared" si="32"/>
        <v>2857</v>
      </c>
      <c r="E70" s="94">
        <f t="shared" si="33"/>
        <v>2605</v>
      </c>
      <c r="F70" s="94">
        <f t="shared" si="26"/>
        <v>2353</v>
      </c>
      <c r="G70" s="94">
        <f t="shared" si="34"/>
        <v>2101</v>
      </c>
      <c r="H70" s="94">
        <f t="shared" si="35"/>
        <v>1849</v>
      </c>
      <c r="I70" s="94">
        <f t="shared" si="36"/>
        <v>1597</v>
      </c>
      <c r="J70" s="94">
        <f t="shared" si="37"/>
        <v>1345</v>
      </c>
      <c r="K70" s="94">
        <f t="shared" si="38"/>
        <v>1093</v>
      </c>
      <c r="L70" s="94">
        <f t="shared" si="39"/>
        <v>841</v>
      </c>
      <c r="M70" s="94">
        <f t="shared" si="40"/>
        <v>589</v>
      </c>
      <c r="N70" s="94">
        <f t="shared" si="41"/>
        <v>337</v>
      </c>
      <c r="O70" s="95">
        <f t="shared" si="42"/>
        <v>85</v>
      </c>
      <c r="P70" s="101">
        <f t="shared" si="52"/>
        <v>168</v>
      </c>
      <c r="Q70" s="101">
        <f t="shared" si="44"/>
        <v>420</v>
      </c>
      <c r="R70" s="101">
        <f t="shared" si="45"/>
        <v>672</v>
      </c>
      <c r="S70" s="101">
        <f t="shared" si="53"/>
        <v>924</v>
      </c>
      <c r="T70" s="101">
        <f t="shared" si="47"/>
        <v>1176</v>
      </c>
      <c r="U70" s="101">
        <f t="shared" si="48"/>
        <v>1428</v>
      </c>
      <c r="V70" s="101">
        <f t="shared" si="49"/>
        <v>1680</v>
      </c>
      <c r="W70" s="102">
        <f t="shared" si="50"/>
        <v>1932</v>
      </c>
    </row>
    <row r="71" spans="1:23" x14ac:dyDescent="0.25">
      <c r="A71" s="93">
        <f t="shared" si="29"/>
        <v>3606</v>
      </c>
      <c r="B71" s="94">
        <f t="shared" si="30"/>
        <v>3354</v>
      </c>
      <c r="C71" s="94">
        <f t="shared" si="31"/>
        <v>3102</v>
      </c>
      <c r="D71" s="94">
        <f t="shared" si="32"/>
        <v>2850</v>
      </c>
      <c r="E71" s="94">
        <f t="shared" si="33"/>
        <v>2598</v>
      </c>
      <c r="F71" s="94">
        <f t="shared" si="26"/>
        <v>2346</v>
      </c>
      <c r="G71" s="94">
        <f t="shared" si="34"/>
        <v>2094</v>
      </c>
      <c r="H71" s="94">
        <f t="shared" si="35"/>
        <v>1842</v>
      </c>
      <c r="I71" s="94">
        <f t="shared" si="36"/>
        <v>1590</v>
      </c>
      <c r="J71" s="148">
        <f t="shared" si="37"/>
        <v>1338</v>
      </c>
      <c r="K71" s="94">
        <f t="shared" si="38"/>
        <v>1086</v>
      </c>
      <c r="L71" s="94">
        <f t="shared" si="39"/>
        <v>834</v>
      </c>
      <c r="M71" s="94">
        <f t="shared" si="40"/>
        <v>582</v>
      </c>
      <c r="N71" s="94">
        <f t="shared" si="41"/>
        <v>330</v>
      </c>
      <c r="O71" s="95">
        <f t="shared" si="42"/>
        <v>78</v>
      </c>
      <c r="P71" s="101">
        <f t="shared" si="52"/>
        <v>175</v>
      </c>
      <c r="Q71" s="101">
        <f t="shared" si="44"/>
        <v>427</v>
      </c>
      <c r="R71" s="101">
        <f t="shared" si="45"/>
        <v>679</v>
      </c>
      <c r="S71" s="101">
        <f t="shared" si="53"/>
        <v>931</v>
      </c>
      <c r="T71" s="101">
        <f t="shared" si="47"/>
        <v>1183</v>
      </c>
      <c r="U71" s="101">
        <f t="shared" si="48"/>
        <v>1435</v>
      </c>
      <c r="V71" s="101">
        <f t="shared" si="49"/>
        <v>1687</v>
      </c>
      <c r="W71" s="102">
        <f t="shared" si="50"/>
        <v>1939</v>
      </c>
    </row>
    <row r="72" spans="1:23" x14ac:dyDescent="0.25">
      <c r="A72" s="93">
        <f t="shared" si="29"/>
        <v>3599</v>
      </c>
      <c r="B72" s="94">
        <f t="shared" si="30"/>
        <v>3347</v>
      </c>
      <c r="C72" s="94">
        <f t="shared" si="31"/>
        <v>3095</v>
      </c>
      <c r="D72" s="94">
        <f t="shared" si="32"/>
        <v>2843</v>
      </c>
      <c r="E72" s="94">
        <f t="shared" si="33"/>
        <v>2591</v>
      </c>
      <c r="F72" s="94">
        <f t="shared" si="26"/>
        <v>2339</v>
      </c>
      <c r="G72" s="94">
        <f t="shared" si="34"/>
        <v>2087</v>
      </c>
      <c r="H72" s="94">
        <f t="shared" si="35"/>
        <v>1835</v>
      </c>
      <c r="I72" s="94">
        <f t="shared" si="36"/>
        <v>1583</v>
      </c>
      <c r="J72" s="94">
        <f t="shared" si="37"/>
        <v>1331</v>
      </c>
      <c r="K72" s="94">
        <f t="shared" si="38"/>
        <v>1079</v>
      </c>
      <c r="L72" s="94">
        <f t="shared" si="39"/>
        <v>827</v>
      </c>
      <c r="M72" s="94">
        <f t="shared" si="40"/>
        <v>575</v>
      </c>
      <c r="N72" s="94">
        <f t="shared" si="41"/>
        <v>323</v>
      </c>
      <c r="O72" s="95">
        <f t="shared" si="42"/>
        <v>71</v>
      </c>
      <c r="P72" s="101">
        <f t="shared" si="52"/>
        <v>182</v>
      </c>
      <c r="Q72" s="101">
        <f t="shared" si="44"/>
        <v>434</v>
      </c>
      <c r="R72" s="101">
        <f t="shared" si="45"/>
        <v>686</v>
      </c>
      <c r="S72" s="101">
        <f t="shared" si="53"/>
        <v>938</v>
      </c>
      <c r="T72" s="101">
        <f t="shared" si="47"/>
        <v>1190</v>
      </c>
      <c r="U72" s="101">
        <f t="shared" si="48"/>
        <v>1442</v>
      </c>
      <c r="V72" s="101">
        <f t="shared" si="49"/>
        <v>1694</v>
      </c>
      <c r="W72" s="102">
        <f t="shared" si="50"/>
        <v>1946</v>
      </c>
    </row>
    <row r="73" spans="1:23" x14ac:dyDescent="0.25">
      <c r="A73" s="93">
        <f t="shared" si="29"/>
        <v>3592</v>
      </c>
      <c r="B73" s="94">
        <f t="shared" si="30"/>
        <v>3340</v>
      </c>
      <c r="C73" s="94">
        <f t="shared" si="31"/>
        <v>3088</v>
      </c>
      <c r="D73" s="94">
        <f t="shared" si="32"/>
        <v>2836</v>
      </c>
      <c r="E73" s="94">
        <f t="shared" si="33"/>
        <v>2584</v>
      </c>
      <c r="F73" s="94">
        <f t="shared" si="26"/>
        <v>2332</v>
      </c>
      <c r="G73" s="94">
        <f t="shared" si="34"/>
        <v>2080</v>
      </c>
      <c r="H73" s="94">
        <f t="shared" si="35"/>
        <v>1828</v>
      </c>
      <c r="I73" s="94">
        <f t="shared" si="36"/>
        <v>1576</v>
      </c>
      <c r="J73" s="94">
        <f t="shared" si="37"/>
        <v>1324</v>
      </c>
      <c r="K73" s="94">
        <f t="shared" si="38"/>
        <v>1072</v>
      </c>
      <c r="L73" s="94">
        <f t="shared" si="39"/>
        <v>820</v>
      </c>
      <c r="M73" s="94">
        <f t="shared" si="40"/>
        <v>568</v>
      </c>
      <c r="N73" s="94">
        <f t="shared" si="41"/>
        <v>316</v>
      </c>
      <c r="O73" s="95">
        <f t="shared" si="42"/>
        <v>64</v>
      </c>
      <c r="P73" s="101">
        <f t="shared" si="52"/>
        <v>189</v>
      </c>
      <c r="Q73" s="101">
        <f t="shared" si="44"/>
        <v>441</v>
      </c>
      <c r="R73" s="101">
        <f t="shared" si="45"/>
        <v>693</v>
      </c>
      <c r="S73" s="101">
        <f t="shared" si="53"/>
        <v>945</v>
      </c>
      <c r="T73" s="101">
        <f t="shared" si="47"/>
        <v>1197</v>
      </c>
      <c r="U73" s="101">
        <f t="shared" si="48"/>
        <v>1449</v>
      </c>
      <c r="V73" s="101">
        <f t="shared" si="49"/>
        <v>1701</v>
      </c>
      <c r="W73" s="102">
        <f t="shared" si="50"/>
        <v>1953</v>
      </c>
    </row>
    <row r="74" spans="1:23" x14ac:dyDescent="0.25">
      <c r="A74" s="96">
        <f t="shared" si="29"/>
        <v>3585</v>
      </c>
      <c r="B74" s="97">
        <f t="shared" si="30"/>
        <v>3333</v>
      </c>
      <c r="C74" s="97">
        <f t="shared" si="31"/>
        <v>3081</v>
      </c>
      <c r="D74" s="97">
        <f t="shared" si="32"/>
        <v>2829</v>
      </c>
      <c r="E74" s="97">
        <f t="shared" si="33"/>
        <v>2577</v>
      </c>
      <c r="F74" s="97">
        <f t="shared" si="26"/>
        <v>2325</v>
      </c>
      <c r="G74" s="97">
        <f t="shared" si="34"/>
        <v>2073</v>
      </c>
      <c r="H74" s="97">
        <f t="shared" si="35"/>
        <v>1821</v>
      </c>
      <c r="I74" s="97">
        <f t="shared" si="36"/>
        <v>1569</v>
      </c>
      <c r="J74" s="97">
        <f t="shared" si="37"/>
        <v>1317</v>
      </c>
      <c r="K74" s="97">
        <f t="shared" si="38"/>
        <v>1065</v>
      </c>
      <c r="L74" s="97">
        <f t="shared" si="39"/>
        <v>813</v>
      </c>
      <c r="M74" s="97">
        <f t="shared" si="40"/>
        <v>561</v>
      </c>
      <c r="N74" s="97">
        <f t="shared" si="41"/>
        <v>309</v>
      </c>
      <c r="O74" s="98">
        <f t="shared" si="42"/>
        <v>57</v>
      </c>
      <c r="P74" s="103">
        <f t="shared" si="52"/>
        <v>196</v>
      </c>
      <c r="Q74" s="104">
        <f t="shared" si="44"/>
        <v>448</v>
      </c>
      <c r="R74" s="104">
        <f t="shared" si="45"/>
        <v>700</v>
      </c>
      <c r="S74" s="104">
        <f t="shared" si="53"/>
        <v>952</v>
      </c>
      <c r="T74" s="104">
        <f t="shared" si="47"/>
        <v>1204</v>
      </c>
      <c r="U74" s="104">
        <f t="shared" si="48"/>
        <v>1456</v>
      </c>
      <c r="V74" s="104">
        <f t="shared" si="49"/>
        <v>1708</v>
      </c>
      <c r="W74" s="105">
        <f t="shared" si="50"/>
        <v>1960</v>
      </c>
    </row>
  </sheetData>
  <pageMargins left="0.25" right="0.25" top="0.5" bottom="0.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activeCell="M48" sqref="A1:M48"/>
    </sheetView>
  </sheetViews>
  <sheetFormatPr defaultRowHeight="15" x14ac:dyDescent="0.25"/>
  <cols>
    <col min="1" max="1" width="10.28515625" customWidth="1"/>
    <col min="2" max="2" width="10.42578125" customWidth="1"/>
    <col min="18" max="18" width="12.7109375" customWidth="1"/>
  </cols>
  <sheetData>
    <row r="1" spans="1:23" s="2" customFormat="1" x14ac:dyDescent="0.25">
      <c r="A1" s="2" t="s">
        <v>58</v>
      </c>
      <c r="B1" s="2">
        <v>1948</v>
      </c>
      <c r="C1" s="2">
        <v>2023</v>
      </c>
      <c r="D1" s="2">
        <v>2028</v>
      </c>
      <c r="E1" s="2">
        <v>2034</v>
      </c>
      <c r="F1" s="2">
        <v>2047</v>
      </c>
      <c r="G1" s="2">
        <v>2048</v>
      </c>
      <c r="H1" s="2">
        <v>2058</v>
      </c>
      <c r="I1" s="2">
        <v>2083</v>
      </c>
      <c r="J1" s="2">
        <v>2085</v>
      </c>
      <c r="K1" s="2">
        <v>2088</v>
      </c>
      <c r="L1" s="2">
        <v>2108</v>
      </c>
      <c r="M1" s="2">
        <v>2123</v>
      </c>
    </row>
    <row r="2" spans="1:23" x14ac:dyDescent="0.25">
      <c r="A2" s="9" t="s">
        <v>59</v>
      </c>
      <c r="B2" s="10"/>
      <c r="C2" s="10" t="s">
        <v>36</v>
      </c>
      <c r="D2" s="10">
        <v>430</v>
      </c>
      <c r="E2" s="10">
        <v>424</v>
      </c>
      <c r="F2" s="10">
        <v>411</v>
      </c>
      <c r="G2" s="10">
        <v>410</v>
      </c>
      <c r="H2" s="10">
        <v>400</v>
      </c>
      <c r="I2" s="10">
        <v>375</v>
      </c>
      <c r="J2" s="10">
        <v>373</v>
      </c>
      <c r="K2" s="10">
        <v>370</v>
      </c>
      <c r="L2" s="10">
        <v>350</v>
      </c>
      <c r="M2" s="10">
        <v>335</v>
      </c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2"/>
      <c r="B3" s="14" t="s">
        <v>21</v>
      </c>
      <c r="C3" s="15">
        <v>75</v>
      </c>
      <c r="D3" s="15">
        <v>80</v>
      </c>
      <c r="E3" s="15">
        <v>86</v>
      </c>
      <c r="F3" s="15">
        <v>99</v>
      </c>
      <c r="G3" s="15">
        <v>100</v>
      </c>
      <c r="H3" s="15">
        <v>110</v>
      </c>
      <c r="I3" s="15">
        <v>135</v>
      </c>
      <c r="J3" s="15">
        <v>137</v>
      </c>
      <c r="K3" s="15">
        <v>140</v>
      </c>
      <c r="L3" s="15">
        <v>160</v>
      </c>
      <c r="M3" s="15">
        <v>175</v>
      </c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2"/>
      <c r="B4" s="5" t="s">
        <v>41</v>
      </c>
      <c r="C4" s="7" t="s">
        <v>304</v>
      </c>
      <c r="D4" s="7" t="s">
        <v>209</v>
      </c>
      <c r="E4" s="16" t="s">
        <v>35</v>
      </c>
      <c r="F4" s="17">
        <v>13</v>
      </c>
      <c r="G4" s="17">
        <v>14</v>
      </c>
      <c r="H4" s="17">
        <v>24</v>
      </c>
      <c r="I4" s="17">
        <v>49</v>
      </c>
      <c r="J4" s="17">
        <v>51</v>
      </c>
      <c r="K4" s="17">
        <v>54</v>
      </c>
      <c r="L4" s="17">
        <v>74</v>
      </c>
      <c r="M4" s="17">
        <v>89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2"/>
      <c r="B5" s="1" t="s">
        <v>303</v>
      </c>
      <c r="D5" s="7" t="s">
        <v>55</v>
      </c>
      <c r="E5" s="5" t="s">
        <v>41</v>
      </c>
      <c r="F5" s="7" t="s">
        <v>61</v>
      </c>
      <c r="G5" s="18" t="s">
        <v>22</v>
      </c>
      <c r="H5" s="19">
        <v>10</v>
      </c>
      <c r="I5" s="19">
        <v>35</v>
      </c>
      <c r="J5" s="19">
        <v>37</v>
      </c>
      <c r="K5" s="19">
        <v>40</v>
      </c>
      <c r="L5" s="19">
        <v>60</v>
      </c>
      <c r="M5" s="19">
        <v>75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thickBot="1" x14ac:dyDescent="0.3">
      <c r="A6" s="5" t="s">
        <v>26</v>
      </c>
      <c r="D6" s="7" t="s">
        <v>62</v>
      </c>
      <c r="E6" s="7" t="s">
        <v>305</v>
      </c>
      <c r="F6" s="7" t="s">
        <v>306</v>
      </c>
      <c r="G6" s="5" t="s">
        <v>41</v>
      </c>
      <c r="H6" s="7" t="s">
        <v>22</v>
      </c>
      <c r="I6" s="7" t="s">
        <v>20</v>
      </c>
      <c r="J6" s="7" t="s">
        <v>26</v>
      </c>
      <c r="K6" s="7" t="s">
        <v>22</v>
      </c>
      <c r="L6" s="20" t="s">
        <v>23</v>
      </c>
      <c r="M6" s="21">
        <v>15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5" t="s">
        <v>80</v>
      </c>
      <c r="B7" s="22"/>
      <c r="C7" s="23" t="s">
        <v>204</v>
      </c>
      <c r="D7" s="23"/>
      <c r="E7" s="23" t="s">
        <v>207</v>
      </c>
      <c r="F7" s="24"/>
      <c r="G7" s="7" t="s">
        <v>307</v>
      </c>
      <c r="H7" s="81" t="s">
        <v>280</v>
      </c>
      <c r="I7" s="7" t="s">
        <v>63</v>
      </c>
      <c r="J7" s="7" t="s">
        <v>65</v>
      </c>
      <c r="K7" s="7" t="s">
        <v>43</v>
      </c>
      <c r="L7" s="5" t="s">
        <v>68</v>
      </c>
      <c r="M7" s="7" t="s">
        <v>21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5" t="s">
        <v>277</v>
      </c>
      <c r="B8" s="25"/>
      <c r="C8" s="26" t="s">
        <v>205</v>
      </c>
      <c r="D8" s="26"/>
      <c r="E8" s="26" t="s">
        <v>81</v>
      </c>
      <c r="F8" s="27"/>
      <c r="G8" s="7"/>
      <c r="H8" s="7" t="s">
        <v>274</v>
      </c>
      <c r="I8" s="7" t="s">
        <v>64</v>
      </c>
      <c r="J8" s="7">
        <v>127</v>
      </c>
      <c r="K8" s="7" t="s">
        <v>66</v>
      </c>
      <c r="L8" s="5" t="s">
        <v>41</v>
      </c>
      <c r="M8" s="7" t="s">
        <v>42</v>
      </c>
      <c r="N8" s="2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2">
        <v>2006</v>
      </c>
      <c r="B9" s="25"/>
      <c r="C9" s="26" t="s">
        <v>206</v>
      </c>
      <c r="D9" s="26"/>
      <c r="E9" s="26" t="s">
        <v>82</v>
      </c>
      <c r="F9" s="27"/>
      <c r="G9" s="7"/>
      <c r="I9" s="7"/>
      <c r="J9" s="7" t="s">
        <v>308</v>
      </c>
      <c r="K9" s="7" t="s">
        <v>67</v>
      </c>
      <c r="L9" s="7" t="s">
        <v>310</v>
      </c>
      <c r="M9" s="7" t="s">
        <v>44</v>
      </c>
      <c r="N9" s="1"/>
      <c r="O9" s="1"/>
      <c r="P9" s="1"/>
      <c r="Q9" s="1"/>
      <c r="R9" s="217"/>
      <c r="S9" s="1"/>
      <c r="T9" s="1"/>
      <c r="U9" s="1"/>
      <c r="V9" s="1"/>
      <c r="W9" s="1"/>
    </row>
    <row r="10" spans="1:23" x14ac:dyDescent="0.25">
      <c r="A10" s="2" t="s">
        <v>58</v>
      </c>
      <c r="B10" s="2">
        <v>2126</v>
      </c>
      <c r="C10" s="2">
        <v>2158</v>
      </c>
      <c r="D10" s="2">
        <v>2164</v>
      </c>
      <c r="E10" s="2">
        <v>2171</v>
      </c>
      <c r="F10" s="2">
        <v>2185</v>
      </c>
      <c r="G10" s="2">
        <v>2186</v>
      </c>
      <c r="H10" s="2">
        <v>2189</v>
      </c>
      <c r="I10" s="2">
        <v>2192</v>
      </c>
      <c r="J10" s="2">
        <v>2199</v>
      </c>
      <c r="K10" s="2">
        <v>2205</v>
      </c>
      <c r="L10" s="69">
        <v>2206</v>
      </c>
      <c r="M10" s="2">
        <v>2208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9" t="s">
        <v>59</v>
      </c>
      <c r="B11" s="10">
        <v>332</v>
      </c>
      <c r="C11" s="10">
        <v>300</v>
      </c>
      <c r="D11" s="10">
        <v>294</v>
      </c>
      <c r="E11" s="10">
        <v>287</v>
      </c>
      <c r="F11" s="10">
        <v>273</v>
      </c>
      <c r="G11" s="10">
        <v>272</v>
      </c>
      <c r="H11" s="10">
        <v>269</v>
      </c>
      <c r="I11" s="10">
        <v>266</v>
      </c>
      <c r="J11" s="10">
        <v>259</v>
      </c>
      <c r="K11" s="10">
        <v>253</v>
      </c>
      <c r="L11" s="70">
        <v>252</v>
      </c>
      <c r="M11" s="10">
        <v>250</v>
      </c>
      <c r="N11" s="1"/>
      <c r="O11" s="1"/>
      <c r="P11" s="1"/>
      <c r="Q11" s="1"/>
      <c r="R11" s="1"/>
    </row>
    <row r="12" spans="1:23" x14ac:dyDescent="0.25">
      <c r="A12" s="16" t="s">
        <v>35</v>
      </c>
      <c r="B12" s="17">
        <v>92</v>
      </c>
      <c r="C12" s="17">
        <v>124</v>
      </c>
      <c r="D12" s="17">
        <v>130</v>
      </c>
      <c r="E12" s="17">
        <v>137</v>
      </c>
      <c r="F12" s="7"/>
      <c r="G12" s="7"/>
      <c r="H12" s="7"/>
      <c r="I12" s="7"/>
      <c r="J12" s="7"/>
      <c r="K12" s="7"/>
      <c r="L12" s="71"/>
      <c r="M12" s="7"/>
      <c r="N12" s="1"/>
      <c r="O12" s="1"/>
      <c r="P12" s="1"/>
      <c r="Q12" s="1"/>
      <c r="R12" s="1"/>
    </row>
    <row r="13" spans="1:23" x14ac:dyDescent="0.25">
      <c r="A13" s="18" t="s">
        <v>22</v>
      </c>
      <c r="B13" s="19">
        <v>78</v>
      </c>
      <c r="C13" s="19">
        <v>110</v>
      </c>
      <c r="D13" s="19">
        <v>116</v>
      </c>
      <c r="E13" s="19">
        <v>123</v>
      </c>
      <c r="F13" s="19">
        <v>137</v>
      </c>
      <c r="G13" s="19">
        <v>138</v>
      </c>
      <c r="H13" s="19">
        <v>141</v>
      </c>
      <c r="I13" s="19">
        <v>144</v>
      </c>
      <c r="J13" s="19">
        <v>151</v>
      </c>
      <c r="K13" s="19">
        <v>157</v>
      </c>
      <c r="L13" s="72">
        <v>158</v>
      </c>
      <c r="M13" s="19">
        <v>160</v>
      </c>
    </row>
    <row r="14" spans="1:23" x14ac:dyDescent="0.25">
      <c r="A14" s="20" t="s">
        <v>23</v>
      </c>
      <c r="B14" s="21">
        <v>18</v>
      </c>
      <c r="C14" s="21">
        <v>50</v>
      </c>
      <c r="D14" s="21">
        <v>56</v>
      </c>
      <c r="E14" s="21">
        <v>63</v>
      </c>
      <c r="F14" s="21">
        <v>77</v>
      </c>
      <c r="G14" s="21">
        <v>78</v>
      </c>
      <c r="H14" s="21">
        <v>81</v>
      </c>
      <c r="I14" s="21">
        <v>84</v>
      </c>
      <c r="J14" s="21">
        <v>91</v>
      </c>
      <c r="K14" s="21">
        <v>97</v>
      </c>
      <c r="L14" s="73">
        <v>98</v>
      </c>
      <c r="M14" s="21">
        <v>100</v>
      </c>
    </row>
    <row r="15" spans="1:23" x14ac:dyDescent="0.25">
      <c r="A15" s="5" t="s">
        <v>69</v>
      </c>
      <c r="B15" s="7">
        <v>18</v>
      </c>
      <c r="C15" s="7">
        <v>50</v>
      </c>
      <c r="D15" s="7">
        <v>56</v>
      </c>
      <c r="E15" s="7">
        <v>63</v>
      </c>
      <c r="F15" s="7">
        <v>77</v>
      </c>
      <c r="G15" s="7">
        <v>78</v>
      </c>
      <c r="H15" s="7">
        <v>81</v>
      </c>
      <c r="I15" s="7">
        <v>84</v>
      </c>
      <c r="J15" s="7">
        <v>91</v>
      </c>
      <c r="K15" s="7">
        <v>97</v>
      </c>
      <c r="L15" s="71">
        <v>98</v>
      </c>
      <c r="M15" s="7">
        <v>100</v>
      </c>
    </row>
    <row r="16" spans="1:23" x14ac:dyDescent="0.25">
      <c r="A16" s="2"/>
      <c r="B16" s="1" t="s">
        <v>70</v>
      </c>
      <c r="C16" s="5" t="s">
        <v>12</v>
      </c>
      <c r="D16" s="1" t="s">
        <v>54</v>
      </c>
      <c r="E16" s="1" t="s">
        <v>23</v>
      </c>
      <c r="F16" s="1" t="s">
        <v>47</v>
      </c>
      <c r="G16" s="1" t="s">
        <v>23</v>
      </c>
      <c r="H16" s="1" t="s">
        <v>87</v>
      </c>
      <c r="I16" s="1" t="s">
        <v>91</v>
      </c>
      <c r="J16" s="33" t="s">
        <v>95</v>
      </c>
      <c r="K16" s="34">
        <v>6</v>
      </c>
      <c r="L16" s="74">
        <v>7</v>
      </c>
      <c r="M16" s="34">
        <v>9</v>
      </c>
      <c r="R16" s="216"/>
    </row>
    <row r="17" spans="1:19" x14ac:dyDescent="0.25">
      <c r="A17" s="2"/>
      <c r="B17" s="1" t="s">
        <v>71</v>
      </c>
      <c r="C17" s="1" t="s">
        <v>74</v>
      </c>
      <c r="D17" s="1" t="s">
        <v>76</v>
      </c>
      <c r="E17" s="1" t="s">
        <v>77</v>
      </c>
      <c r="F17" s="7" t="s">
        <v>83</v>
      </c>
      <c r="G17" s="1" t="s">
        <v>84</v>
      </c>
      <c r="H17" s="1" t="s">
        <v>88</v>
      </c>
      <c r="I17" s="1" t="s">
        <v>93</v>
      </c>
      <c r="J17" s="1" t="s">
        <v>92</v>
      </c>
      <c r="K17" s="1" t="s">
        <v>97</v>
      </c>
      <c r="L17" s="75" t="s">
        <v>102</v>
      </c>
      <c r="M17" s="1" t="s">
        <v>104</v>
      </c>
    </row>
    <row r="18" spans="1:19" x14ac:dyDescent="0.25">
      <c r="A18" s="2"/>
      <c r="B18" s="1" t="s">
        <v>72</v>
      </c>
      <c r="C18" s="1" t="s">
        <v>75</v>
      </c>
      <c r="D18" s="1" t="s">
        <v>60</v>
      </c>
      <c r="E18" s="1" t="s">
        <v>72</v>
      </c>
      <c r="F18" s="1" t="s">
        <v>49</v>
      </c>
      <c r="G18" s="1" t="s">
        <v>85</v>
      </c>
      <c r="H18" s="1" t="s">
        <v>89</v>
      </c>
      <c r="I18" s="1" t="s">
        <v>94</v>
      </c>
      <c r="J18" s="1" t="s">
        <v>96</v>
      </c>
      <c r="K18" s="1" t="s">
        <v>98</v>
      </c>
      <c r="L18" s="75" t="s">
        <v>69</v>
      </c>
      <c r="M18" s="1" t="s">
        <v>105</v>
      </c>
    </row>
    <row r="19" spans="1:19" x14ac:dyDescent="0.25">
      <c r="A19" s="2"/>
      <c r="B19" s="1" t="s">
        <v>73</v>
      </c>
      <c r="C19" s="1"/>
      <c r="D19" s="1" t="s">
        <v>337</v>
      </c>
      <c r="E19" s="1" t="s">
        <v>78</v>
      </c>
      <c r="F19" s="1" t="s">
        <v>86</v>
      </c>
      <c r="G19" s="1" t="s">
        <v>53</v>
      </c>
      <c r="H19" s="1" t="s">
        <v>90</v>
      </c>
      <c r="I19" s="1" t="s">
        <v>313</v>
      </c>
      <c r="J19" s="1" t="s">
        <v>100</v>
      </c>
      <c r="K19" s="1" t="s">
        <v>47</v>
      </c>
      <c r="L19" s="75" t="s">
        <v>278</v>
      </c>
      <c r="M19" s="1" t="s">
        <v>23</v>
      </c>
      <c r="R19" s="216"/>
    </row>
    <row r="20" spans="1:19" x14ac:dyDescent="0.25">
      <c r="A20" s="2"/>
      <c r="B20" s="1"/>
      <c r="C20" s="1"/>
      <c r="D20" s="1"/>
      <c r="E20" s="1" t="s">
        <v>79</v>
      </c>
      <c r="F20" s="1" t="s">
        <v>311</v>
      </c>
      <c r="G20" s="1" t="s">
        <v>312</v>
      </c>
      <c r="H20" s="1" t="s">
        <v>338</v>
      </c>
      <c r="I20" s="1"/>
      <c r="J20" s="1" t="s">
        <v>314</v>
      </c>
      <c r="K20" s="1" t="s">
        <v>99</v>
      </c>
      <c r="L20" s="75" t="s">
        <v>103</v>
      </c>
      <c r="M20" s="1" t="s">
        <v>106</v>
      </c>
    </row>
    <row r="21" spans="1:19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 t="s">
        <v>101</v>
      </c>
      <c r="L21" s="1" t="s">
        <v>315</v>
      </c>
      <c r="M21" s="1" t="s">
        <v>208</v>
      </c>
    </row>
    <row r="22" spans="1:19" x14ac:dyDescent="0.25">
      <c r="A22" s="2" t="s">
        <v>58</v>
      </c>
      <c r="B22" s="2">
        <v>2209</v>
      </c>
      <c r="C22" s="2">
        <v>2215</v>
      </c>
      <c r="D22" s="2">
        <v>2216</v>
      </c>
      <c r="E22" s="2">
        <v>2217</v>
      </c>
      <c r="F22" s="2">
        <v>2219</v>
      </c>
      <c r="G22" s="2">
        <v>2228</v>
      </c>
      <c r="H22" s="2">
        <v>2229</v>
      </c>
      <c r="I22" s="2">
        <v>2233</v>
      </c>
      <c r="J22" s="2">
        <v>2238</v>
      </c>
      <c r="K22" s="69">
        <v>2255</v>
      </c>
      <c r="L22" s="2">
        <v>2270</v>
      </c>
      <c r="M22" s="2">
        <v>2309</v>
      </c>
    </row>
    <row r="23" spans="1:19" x14ac:dyDescent="0.25">
      <c r="A23" s="9" t="s">
        <v>59</v>
      </c>
      <c r="B23" s="10">
        <v>249</v>
      </c>
      <c r="C23" s="10">
        <v>243</v>
      </c>
      <c r="D23" s="10">
        <v>242</v>
      </c>
      <c r="E23" s="10">
        <v>241</v>
      </c>
      <c r="F23" s="10">
        <v>239</v>
      </c>
      <c r="G23" s="10">
        <v>230</v>
      </c>
      <c r="H23" s="10">
        <v>229</v>
      </c>
      <c r="I23" s="10">
        <v>225</v>
      </c>
      <c r="J23" s="10">
        <v>220</v>
      </c>
      <c r="K23" s="70">
        <v>203</v>
      </c>
      <c r="L23" s="10">
        <v>188</v>
      </c>
      <c r="M23" s="10">
        <v>149</v>
      </c>
    </row>
    <row r="24" spans="1:19" x14ac:dyDescent="0.25">
      <c r="A24" s="18" t="s">
        <v>22</v>
      </c>
      <c r="B24" s="19">
        <v>161</v>
      </c>
      <c r="C24" s="19">
        <v>167</v>
      </c>
      <c r="D24" s="19">
        <v>168</v>
      </c>
      <c r="E24" s="19">
        <v>169</v>
      </c>
      <c r="F24" s="19">
        <v>171</v>
      </c>
      <c r="G24" s="19">
        <v>180</v>
      </c>
      <c r="H24" s="1"/>
      <c r="I24" s="1"/>
      <c r="J24" s="1"/>
      <c r="K24" s="75"/>
      <c r="L24" s="1"/>
      <c r="M24" s="1"/>
    </row>
    <row r="25" spans="1:19" x14ac:dyDescent="0.25">
      <c r="A25" s="20" t="s">
        <v>23</v>
      </c>
      <c r="B25" s="21">
        <v>101</v>
      </c>
      <c r="C25" s="21">
        <v>107</v>
      </c>
      <c r="D25" s="21">
        <v>108</v>
      </c>
      <c r="E25" s="21">
        <v>109</v>
      </c>
      <c r="F25" s="21">
        <v>111</v>
      </c>
      <c r="G25" s="21">
        <v>120</v>
      </c>
      <c r="H25" s="21">
        <v>121</v>
      </c>
      <c r="I25" s="21">
        <v>125</v>
      </c>
      <c r="J25" s="21">
        <v>130</v>
      </c>
      <c r="K25" s="73">
        <v>147</v>
      </c>
      <c r="L25" s="1"/>
      <c r="M25" s="1"/>
    </row>
    <row r="26" spans="1:19" x14ac:dyDescent="0.25">
      <c r="A26" s="31" t="s">
        <v>57</v>
      </c>
      <c r="B26" s="32">
        <v>10</v>
      </c>
      <c r="C26" s="32">
        <v>16</v>
      </c>
      <c r="D26" s="32">
        <v>17</v>
      </c>
      <c r="E26" s="32">
        <v>18</v>
      </c>
      <c r="F26" s="32">
        <v>20</v>
      </c>
      <c r="G26" s="32">
        <v>29</v>
      </c>
      <c r="H26" s="32">
        <v>30</v>
      </c>
      <c r="I26" s="32">
        <v>34</v>
      </c>
      <c r="J26" s="32">
        <v>39</v>
      </c>
      <c r="K26" s="76">
        <v>56</v>
      </c>
      <c r="L26" s="32">
        <v>71</v>
      </c>
      <c r="M26" s="32">
        <v>110</v>
      </c>
    </row>
    <row r="27" spans="1:19" x14ac:dyDescent="0.25">
      <c r="A27" s="1"/>
      <c r="B27" s="38" t="s">
        <v>51</v>
      </c>
      <c r="C27" s="39">
        <v>6</v>
      </c>
      <c r="D27" s="39">
        <v>7</v>
      </c>
      <c r="E27" s="39">
        <v>8</v>
      </c>
      <c r="F27" s="39">
        <v>10</v>
      </c>
      <c r="G27" s="39">
        <v>19</v>
      </c>
      <c r="H27" s="39">
        <v>20</v>
      </c>
      <c r="I27" s="39">
        <v>24</v>
      </c>
      <c r="J27" s="39">
        <v>29</v>
      </c>
      <c r="K27" s="77">
        <v>46</v>
      </c>
      <c r="L27" s="39">
        <v>61</v>
      </c>
      <c r="M27" s="39">
        <v>100</v>
      </c>
      <c r="N27" s="1"/>
      <c r="O27" s="1"/>
      <c r="P27" s="1"/>
      <c r="Q27" s="1"/>
      <c r="R27" s="1"/>
      <c r="S27" s="1"/>
    </row>
    <row r="28" spans="1:19" x14ac:dyDescent="0.25">
      <c r="A28" s="1"/>
      <c r="B28" s="1" t="s">
        <v>109</v>
      </c>
      <c r="C28" s="1" t="s">
        <v>76</v>
      </c>
      <c r="D28" s="1" t="s">
        <v>57</v>
      </c>
      <c r="E28" s="1" t="s">
        <v>112</v>
      </c>
      <c r="F28" s="1" t="s">
        <v>117</v>
      </c>
      <c r="G28" s="1" t="s">
        <v>22</v>
      </c>
      <c r="H28" s="1" t="s">
        <v>57</v>
      </c>
      <c r="I28" s="40" t="s">
        <v>119</v>
      </c>
      <c r="J28" s="41">
        <v>5</v>
      </c>
      <c r="K28" s="78">
        <v>22</v>
      </c>
      <c r="L28" s="41">
        <v>37</v>
      </c>
      <c r="M28" s="41">
        <v>76</v>
      </c>
      <c r="N28" s="1"/>
      <c r="O28" s="1"/>
      <c r="P28" s="1"/>
      <c r="Q28" s="1"/>
      <c r="R28" s="1"/>
      <c r="S28" s="1"/>
    </row>
    <row r="29" spans="1:19" x14ac:dyDescent="0.25">
      <c r="A29" s="1"/>
      <c r="B29" s="1" t="s">
        <v>110</v>
      </c>
      <c r="C29" s="1" t="s">
        <v>111</v>
      </c>
      <c r="D29" s="1" t="s">
        <v>50</v>
      </c>
      <c r="E29" s="1" t="s">
        <v>113</v>
      </c>
      <c r="F29" s="1"/>
      <c r="G29" s="1" t="s">
        <v>74</v>
      </c>
      <c r="H29" s="1" t="s">
        <v>118</v>
      </c>
      <c r="I29" s="40" t="s">
        <v>120</v>
      </c>
      <c r="J29" s="1" t="s">
        <v>322</v>
      </c>
      <c r="K29" s="75" t="s">
        <v>47</v>
      </c>
      <c r="L29" s="1" t="s">
        <v>46</v>
      </c>
      <c r="M29" s="1" t="s">
        <v>326</v>
      </c>
      <c r="N29" s="1"/>
      <c r="O29" s="1"/>
      <c r="P29" s="1"/>
      <c r="Q29" s="1"/>
      <c r="R29" s="1"/>
      <c r="S29" s="1"/>
    </row>
    <row r="30" spans="1:19" x14ac:dyDescent="0.25">
      <c r="A30" s="1"/>
      <c r="B30" s="1" t="s">
        <v>116</v>
      </c>
      <c r="C30" s="1" t="s">
        <v>115</v>
      </c>
      <c r="D30" s="1" t="s">
        <v>317</v>
      </c>
      <c r="E30" s="1" t="s">
        <v>114</v>
      </c>
      <c r="F30" s="1"/>
      <c r="G30" s="1" t="s">
        <v>319</v>
      </c>
      <c r="H30" s="1" t="s">
        <v>46</v>
      </c>
      <c r="I30" s="1" t="s">
        <v>121</v>
      </c>
      <c r="J30" s="1" t="s">
        <v>46</v>
      </c>
      <c r="K30" s="75" t="s">
        <v>74</v>
      </c>
      <c r="L30" s="1" t="s">
        <v>42</v>
      </c>
      <c r="M30" s="1" t="s">
        <v>327</v>
      </c>
      <c r="N30" s="1"/>
      <c r="O30" s="1"/>
      <c r="P30" s="1"/>
      <c r="Q30" s="1"/>
      <c r="R30" s="1"/>
      <c r="S30" s="1"/>
    </row>
    <row r="31" spans="1:19" x14ac:dyDescent="0.25">
      <c r="A31" s="1" t="s">
        <v>36</v>
      </c>
      <c r="B31" s="1" t="s">
        <v>316</v>
      </c>
      <c r="C31" s="1" t="s">
        <v>36</v>
      </c>
      <c r="D31" s="1" t="s">
        <v>318</v>
      </c>
      <c r="E31" s="1" t="s">
        <v>36</v>
      </c>
      <c r="F31" s="1" t="s">
        <v>36</v>
      </c>
      <c r="G31" s="1" t="s">
        <v>36</v>
      </c>
      <c r="H31" s="1" t="s">
        <v>173</v>
      </c>
      <c r="I31" s="1" t="s">
        <v>321</v>
      </c>
      <c r="J31" s="1" t="s">
        <v>323</v>
      </c>
      <c r="K31" s="82" t="s">
        <v>324</v>
      </c>
      <c r="L31" s="7" t="s">
        <v>325</v>
      </c>
      <c r="M31" s="7" t="s">
        <v>328</v>
      </c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 t="s">
        <v>320</v>
      </c>
      <c r="I32" s="1" t="s">
        <v>329</v>
      </c>
      <c r="J32" s="5" t="s">
        <v>279</v>
      </c>
      <c r="K32" s="5" t="s">
        <v>177</v>
      </c>
      <c r="L32" s="5" t="s">
        <v>122</v>
      </c>
      <c r="M32" s="5" t="s">
        <v>123</v>
      </c>
      <c r="N32" s="1"/>
      <c r="O32" s="1"/>
      <c r="P32" s="1"/>
      <c r="Q32" s="1"/>
      <c r="R32" s="1"/>
      <c r="S32" s="1"/>
    </row>
    <row r="33" spans="1:19" x14ac:dyDescent="0.25">
      <c r="A33" s="2" t="s">
        <v>58</v>
      </c>
      <c r="B33" s="2">
        <v>2310</v>
      </c>
      <c r="C33" s="2">
        <v>2313</v>
      </c>
      <c r="D33" s="2">
        <v>2317</v>
      </c>
      <c r="E33" s="2">
        <v>2318</v>
      </c>
      <c r="F33" s="2">
        <v>2319</v>
      </c>
      <c r="G33" s="2">
        <v>2320</v>
      </c>
      <c r="H33" s="2">
        <v>2321</v>
      </c>
      <c r="I33" s="2">
        <v>2324</v>
      </c>
      <c r="J33" s="2">
        <v>2327</v>
      </c>
      <c r="K33" s="2">
        <v>2331</v>
      </c>
      <c r="L33" s="2">
        <v>2340</v>
      </c>
      <c r="N33" s="1"/>
      <c r="O33" s="1"/>
      <c r="P33" s="1"/>
      <c r="Q33" s="1"/>
      <c r="R33" s="1"/>
      <c r="S33" s="1"/>
    </row>
    <row r="34" spans="1:19" x14ac:dyDescent="0.25">
      <c r="A34" s="9" t="s">
        <v>59</v>
      </c>
      <c r="B34" s="10">
        <v>148</v>
      </c>
      <c r="C34" s="10">
        <v>145</v>
      </c>
      <c r="D34" s="10">
        <v>141</v>
      </c>
      <c r="E34" s="10">
        <v>140</v>
      </c>
      <c r="F34" s="10">
        <v>139</v>
      </c>
      <c r="G34" s="10">
        <v>138</v>
      </c>
      <c r="H34" s="10">
        <v>137</v>
      </c>
      <c r="I34" s="10">
        <v>134</v>
      </c>
      <c r="J34" s="10">
        <v>131</v>
      </c>
      <c r="K34" s="10">
        <v>127</v>
      </c>
      <c r="L34" s="10">
        <v>118</v>
      </c>
      <c r="N34" s="1"/>
      <c r="O34" s="1"/>
      <c r="P34" s="1"/>
      <c r="Q34" s="1"/>
      <c r="R34" s="1"/>
      <c r="S34" s="1"/>
    </row>
    <row r="35" spans="1:19" x14ac:dyDescent="0.25">
      <c r="A35" s="2"/>
      <c r="B35" s="12" t="s">
        <v>124</v>
      </c>
      <c r="C35" s="12" t="s">
        <v>128</v>
      </c>
      <c r="D35" s="12" t="s">
        <v>130</v>
      </c>
      <c r="E35" s="12" t="s">
        <v>133</v>
      </c>
      <c r="F35" s="12" t="s">
        <v>134</v>
      </c>
      <c r="G35" s="12" t="s">
        <v>141</v>
      </c>
      <c r="H35" s="12" t="s">
        <v>144</v>
      </c>
      <c r="I35" s="12" t="s">
        <v>146</v>
      </c>
      <c r="J35" s="12" t="s">
        <v>148</v>
      </c>
      <c r="K35" s="12" t="s">
        <v>56</v>
      </c>
      <c r="L35" s="12" t="s">
        <v>154</v>
      </c>
      <c r="M35" s="19"/>
      <c r="N35" s="1"/>
      <c r="O35" s="1"/>
      <c r="P35" s="1"/>
      <c r="Q35" s="1"/>
      <c r="R35" s="1"/>
    </row>
    <row r="36" spans="1:19" x14ac:dyDescent="0.25">
      <c r="A36" s="2"/>
      <c r="B36" s="12" t="s">
        <v>138</v>
      </c>
      <c r="C36" s="12" t="s">
        <v>136</v>
      </c>
      <c r="D36" s="12" t="s">
        <v>137</v>
      </c>
      <c r="E36" s="12" t="s">
        <v>136</v>
      </c>
      <c r="F36" s="12" t="s">
        <v>135</v>
      </c>
      <c r="G36" s="12" t="s">
        <v>142</v>
      </c>
      <c r="H36" s="12" t="s">
        <v>137</v>
      </c>
      <c r="I36" s="12" t="s">
        <v>149</v>
      </c>
      <c r="J36" s="12" t="s">
        <v>150</v>
      </c>
      <c r="K36" s="12" t="s">
        <v>152</v>
      </c>
      <c r="L36" s="7" t="s">
        <v>155</v>
      </c>
      <c r="M36" s="21"/>
      <c r="N36" s="1"/>
      <c r="O36" s="1"/>
      <c r="P36" s="1"/>
      <c r="Q36" s="1"/>
      <c r="R36" s="1"/>
    </row>
    <row r="37" spans="1:19" x14ac:dyDescent="0.25">
      <c r="A37" s="2"/>
      <c r="B37" s="5" t="s">
        <v>125</v>
      </c>
      <c r="C37" s="5" t="s">
        <v>129</v>
      </c>
      <c r="D37" s="5" t="s">
        <v>286</v>
      </c>
      <c r="E37" s="5" t="s">
        <v>287</v>
      </c>
      <c r="F37" s="5" t="s">
        <v>288</v>
      </c>
      <c r="G37" s="5" t="s">
        <v>289</v>
      </c>
      <c r="H37" s="5" t="s">
        <v>290</v>
      </c>
      <c r="I37" s="5" t="s">
        <v>291</v>
      </c>
      <c r="J37" s="5" t="s">
        <v>292</v>
      </c>
      <c r="K37" s="5" t="s">
        <v>210</v>
      </c>
      <c r="L37" s="7" t="s">
        <v>331</v>
      </c>
      <c r="M37" s="7"/>
      <c r="N37" s="1"/>
      <c r="O37" s="1"/>
      <c r="P37" s="1"/>
      <c r="Q37" s="1"/>
      <c r="R37" s="1"/>
    </row>
    <row r="38" spans="1:19" x14ac:dyDescent="0.25">
      <c r="A38" s="2"/>
      <c r="B38" s="7" t="s">
        <v>46</v>
      </c>
      <c r="C38" s="7" t="s">
        <v>36</v>
      </c>
      <c r="D38" s="7"/>
      <c r="E38" s="5"/>
      <c r="F38" s="7"/>
      <c r="G38" s="7"/>
      <c r="H38" s="7"/>
      <c r="I38" s="7"/>
      <c r="J38" s="7"/>
      <c r="K38" s="5" t="s">
        <v>293</v>
      </c>
      <c r="L38" s="7" t="s">
        <v>183</v>
      </c>
      <c r="M38" s="7"/>
    </row>
    <row r="39" spans="1:19" x14ac:dyDescent="0.25">
      <c r="A39" s="2"/>
      <c r="B39" s="7" t="s">
        <v>330</v>
      </c>
      <c r="C39" s="7"/>
      <c r="D39" s="7"/>
      <c r="E39" s="5"/>
      <c r="F39" s="7"/>
      <c r="G39" s="7"/>
      <c r="H39" s="7"/>
      <c r="I39" s="7"/>
      <c r="J39" s="7"/>
      <c r="K39" s="7"/>
      <c r="L39" s="1" t="s">
        <v>332</v>
      </c>
      <c r="M39" s="7"/>
    </row>
    <row r="40" spans="1:19" ht="15.75" thickBot="1" x14ac:dyDescent="0.3">
      <c r="A40" s="4"/>
      <c r="B40" s="6" t="s">
        <v>126</v>
      </c>
      <c r="C40" s="6" t="s">
        <v>127</v>
      </c>
      <c r="D40" s="6" t="s">
        <v>132</v>
      </c>
      <c r="E40" s="6" t="s">
        <v>131</v>
      </c>
      <c r="F40" s="6" t="s">
        <v>139</v>
      </c>
      <c r="G40" s="6" t="s">
        <v>140</v>
      </c>
      <c r="H40" s="6" t="s">
        <v>143</v>
      </c>
      <c r="I40" s="6" t="s">
        <v>145</v>
      </c>
      <c r="J40" s="6" t="s">
        <v>147</v>
      </c>
      <c r="K40" s="6" t="s">
        <v>151</v>
      </c>
      <c r="L40" s="6" t="s">
        <v>153</v>
      </c>
      <c r="M40" s="8"/>
    </row>
    <row r="41" spans="1:19" x14ac:dyDescent="0.25">
      <c r="A41" s="2" t="s">
        <v>58</v>
      </c>
      <c r="B41" s="2">
        <v>2348</v>
      </c>
      <c r="C41" s="2">
        <v>2358</v>
      </c>
      <c r="D41" s="2">
        <v>2375</v>
      </c>
      <c r="E41" s="2">
        <v>2378</v>
      </c>
      <c r="F41" s="2">
        <v>2396</v>
      </c>
      <c r="G41" s="2">
        <v>2405</v>
      </c>
      <c r="H41" s="2">
        <v>2444</v>
      </c>
      <c r="I41" s="2" t="s">
        <v>203</v>
      </c>
      <c r="J41" s="2">
        <v>2458</v>
      </c>
      <c r="K41" s="2">
        <v>2460</v>
      </c>
      <c r="L41" s="2">
        <v>2498</v>
      </c>
      <c r="M41" s="69">
        <v>2500</v>
      </c>
    </row>
    <row r="42" spans="1:19" x14ac:dyDescent="0.25">
      <c r="A42" s="9" t="s">
        <v>59</v>
      </c>
      <c r="B42" s="10">
        <v>110</v>
      </c>
      <c r="C42" s="10">
        <v>100</v>
      </c>
      <c r="D42" s="10">
        <v>83</v>
      </c>
      <c r="E42" s="10">
        <v>80</v>
      </c>
      <c r="F42" s="10">
        <v>62</v>
      </c>
      <c r="G42" s="10">
        <v>53</v>
      </c>
      <c r="H42" s="10">
        <v>14</v>
      </c>
      <c r="I42" s="42" t="s">
        <v>200</v>
      </c>
      <c r="J42" s="10">
        <v>0</v>
      </c>
      <c r="K42" s="10">
        <v>2</v>
      </c>
      <c r="L42" s="10">
        <v>40</v>
      </c>
      <c r="M42" s="70">
        <v>42</v>
      </c>
    </row>
    <row r="43" spans="1:19" x14ac:dyDescent="0.25">
      <c r="A43" s="16"/>
      <c r="B43" s="17"/>
      <c r="C43" s="17"/>
      <c r="D43" s="12" t="s">
        <v>179</v>
      </c>
      <c r="E43" s="12" t="s">
        <v>156</v>
      </c>
      <c r="F43" s="12">
        <v>18</v>
      </c>
      <c r="G43" s="12">
        <v>27</v>
      </c>
      <c r="H43" s="12">
        <v>66</v>
      </c>
      <c r="I43" s="12">
        <v>80</v>
      </c>
      <c r="J43" s="13">
        <v>81</v>
      </c>
      <c r="K43" s="13">
        <v>82</v>
      </c>
      <c r="L43" s="13">
        <v>120</v>
      </c>
      <c r="M43" s="79"/>
    </row>
    <row r="44" spans="1:19" x14ac:dyDescent="0.25">
      <c r="A44" s="18"/>
      <c r="B44" s="19"/>
      <c r="C44" s="19"/>
      <c r="D44" s="12" t="s">
        <v>41</v>
      </c>
      <c r="E44" s="12" t="s">
        <v>41</v>
      </c>
      <c r="F44" s="12" t="s">
        <v>156</v>
      </c>
      <c r="G44" s="12" t="s">
        <v>156</v>
      </c>
      <c r="H44" s="12" t="s">
        <v>181</v>
      </c>
      <c r="I44" s="12" t="s">
        <v>192</v>
      </c>
      <c r="J44" s="12" t="s">
        <v>106</v>
      </c>
      <c r="K44" s="12" t="s">
        <v>159</v>
      </c>
      <c r="L44" s="12" t="s">
        <v>156</v>
      </c>
      <c r="M44" s="80" t="s">
        <v>106</v>
      </c>
    </row>
    <row r="45" spans="1:19" x14ac:dyDescent="0.25">
      <c r="A45" s="20"/>
      <c r="B45" s="21"/>
      <c r="C45" s="21"/>
      <c r="D45" s="13"/>
      <c r="E45" s="13"/>
      <c r="F45" s="12" t="s">
        <v>99</v>
      </c>
      <c r="G45" s="12" t="s">
        <v>185</v>
      </c>
      <c r="H45" s="12" t="s">
        <v>180</v>
      </c>
      <c r="I45" s="12" t="s">
        <v>193</v>
      </c>
      <c r="J45" s="12" t="s">
        <v>163</v>
      </c>
      <c r="K45" s="12" t="s">
        <v>160</v>
      </c>
      <c r="L45" s="12" t="s">
        <v>42</v>
      </c>
      <c r="M45" s="80" t="s">
        <v>157</v>
      </c>
    </row>
    <row r="46" spans="1:19" x14ac:dyDescent="0.25">
      <c r="A46" s="5"/>
      <c r="B46" s="5" t="s">
        <v>178</v>
      </c>
      <c r="C46" s="5" t="s">
        <v>212</v>
      </c>
      <c r="D46" s="5" t="s">
        <v>211</v>
      </c>
      <c r="E46" s="5" t="s">
        <v>169</v>
      </c>
      <c r="F46" s="5" t="s">
        <v>182</v>
      </c>
      <c r="G46" s="7" t="s">
        <v>186</v>
      </c>
      <c r="H46" s="5" t="s">
        <v>191</v>
      </c>
      <c r="I46" s="5" t="s">
        <v>194</v>
      </c>
      <c r="J46" s="7" t="s">
        <v>164</v>
      </c>
      <c r="K46" s="7" t="s">
        <v>161</v>
      </c>
      <c r="L46" s="7" t="s">
        <v>179</v>
      </c>
      <c r="M46" s="80" t="s">
        <v>158</v>
      </c>
    </row>
    <row r="47" spans="1:19" x14ac:dyDescent="0.25">
      <c r="A47" s="2"/>
      <c r="B47" s="1"/>
      <c r="C47" s="2"/>
      <c r="D47" s="1"/>
      <c r="E47" s="1"/>
      <c r="F47" s="1"/>
      <c r="G47" s="5" t="s">
        <v>184</v>
      </c>
      <c r="H47" s="1"/>
      <c r="I47" s="1" t="s">
        <v>195</v>
      </c>
      <c r="J47" s="11" t="s">
        <v>165</v>
      </c>
      <c r="K47" s="12" t="s">
        <v>162</v>
      </c>
      <c r="L47" s="12" t="s">
        <v>42</v>
      </c>
      <c r="M47" s="71" t="s">
        <v>52</v>
      </c>
    </row>
    <row r="48" spans="1:19" x14ac:dyDescent="0.25">
      <c r="A48" s="2"/>
      <c r="B48" s="1"/>
      <c r="C48" s="1"/>
      <c r="D48" s="1"/>
      <c r="E48" s="1"/>
      <c r="F48" s="2"/>
      <c r="G48" s="1" t="s">
        <v>161</v>
      </c>
      <c r="H48" s="1">
        <v>30000</v>
      </c>
      <c r="I48" s="12" t="s">
        <v>196</v>
      </c>
      <c r="J48" s="1" t="s">
        <v>166</v>
      </c>
      <c r="K48" s="1" t="s">
        <v>294</v>
      </c>
      <c r="L48" s="1">
        <v>123</v>
      </c>
      <c r="M4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D27" sqref="D27"/>
    </sheetView>
  </sheetViews>
  <sheetFormatPr defaultRowHeight="15" x14ac:dyDescent="0.25"/>
  <sheetData>
    <row r="1" spans="1:12" x14ac:dyDescent="0.25">
      <c r="A1" s="53" t="s">
        <v>443</v>
      </c>
      <c r="B1" s="54"/>
      <c r="C1" s="54"/>
      <c r="D1" s="54"/>
      <c r="E1" s="54"/>
      <c r="F1" s="55" t="s">
        <v>497</v>
      </c>
      <c r="G1" s="54"/>
      <c r="H1" s="54"/>
      <c r="I1" s="54"/>
      <c r="J1" s="54"/>
      <c r="K1" s="54"/>
      <c r="L1" s="54"/>
    </row>
    <row r="2" spans="1:12" x14ac:dyDescent="0.25">
      <c r="A2" s="43">
        <v>1</v>
      </c>
      <c r="B2" s="44">
        <v>50</v>
      </c>
      <c r="C2" s="43">
        <v>11</v>
      </c>
      <c r="D2" s="44">
        <v>550</v>
      </c>
      <c r="E2" s="43">
        <v>21</v>
      </c>
      <c r="F2" s="44">
        <v>1050</v>
      </c>
      <c r="G2" s="43">
        <v>31</v>
      </c>
      <c r="H2" s="44">
        <v>1550</v>
      </c>
      <c r="I2" s="49">
        <v>41</v>
      </c>
      <c r="J2" s="50">
        <v>2050</v>
      </c>
      <c r="K2" s="43">
        <v>51</v>
      </c>
      <c r="L2" s="56">
        <v>2550</v>
      </c>
    </row>
    <row r="3" spans="1:12" x14ac:dyDescent="0.25">
      <c r="A3" s="45">
        <v>2</v>
      </c>
      <c r="B3" s="46">
        <v>100</v>
      </c>
      <c r="C3" s="45">
        <v>12</v>
      </c>
      <c r="D3" s="46">
        <v>600</v>
      </c>
      <c r="E3" s="45">
        <v>22</v>
      </c>
      <c r="F3" s="46">
        <v>1100</v>
      </c>
      <c r="G3" s="45">
        <v>32</v>
      </c>
      <c r="H3" s="46">
        <v>1600</v>
      </c>
      <c r="I3" s="45">
        <v>42</v>
      </c>
      <c r="J3" s="46">
        <v>2100</v>
      </c>
      <c r="K3" s="45">
        <v>52</v>
      </c>
      <c r="L3" s="51">
        <v>2600</v>
      </c>
    </row>
    <row r="4" spans="1:12" x14ac:dyDescent="0.25">
      <c r="A4" s="45">
        <v>3</v>
      </c>
      <c r="B4" s="46">
        <v>150</v>
      </c>
      <c r="C4" s="45">
        <v>13</v>
      </c>
      <c r="D4" s="46">
        <v>650</v>
      </c>
      <c r="E4" s="45">
        <v>23</v>
      </c>
      <c r="F4" s="46">
        <v>1150</v>
      </c>
      <c r="G4" s="45">
        <v>33</v>
      </c>
      <c r="H4" s="46">
        <v>1650</v>
      </c>
      <c r="I4" s="45">
        <v>43</v>
      </c>
      <c r="J4" s="46">
        <v>2150</v>
      </c>
      <c r="K4" s="45">
        <v>53</v>
      </c>
      <c r="L4" s="51">
        <v>2650</v>
      </c>
    </row>
    <row r="5" spans="1:12" x14ac:dyDescent="0.25">
      <c r="A5" s="45">
        <v>4</v>
      </c>
      <c r="B5" s="46">
        <v>200</v>
      </c>
      <c r="C5" s="45">
        <v>14</v>
      </c>
      <c r="D5" s="46">
        <v>700</v>
      </c>
      <c r="E5" s="45">
        <v>24</v>
      </c>
      <c r="F5" s="46">
        <v>1200</v>
      </c>
      <c r="G5" s="45">
        <v>34</v>
      </c>
      <c r="H5" s="46">
        <v>1700</v>
      </c>
      <c r="I5" s="45">
        <v>44</v>
      </c>
      <c r="J5" s="46">
        <v>2200</v>
      </c>
      <c r="K5" s="45">
        <v>54</v>
      </c>
      <c r="L5" s="51">
        <v>2700</v>
      </c>
    </row>
    <row r="6" spans="1:12" x14ac:dyDescent="0.25">
      <c r="A6" s="45">
        <v>5</v>
      </c>
      <c r="B6" s="46">
        <v>250</v>
      </c>
      <c r="C6" s="45">
        <v>15</v>
      </c>
      <c r="D6" s="46">
        <v>750</v>
      </c>
      <c r="E6" s="45">
        <v>25</v>
      </c>
      <c r="F6" s="46">
        <v>1250</v>
      </c>
      <c r="G6" s="45">
        <v>35</v>
      </c>
      <c r="H6" s="46">
        <v>1750</v>
      </c>
      <c r="I6" s="45">
        <v>45</v>
      </c>
      <c r="J6" s="85">
        <v>2250</v>
      </c>
      <c r="K6" s="45">
        <v>55</v>
      </c>
      <c r="L6" s="51">
        <v>2750</v>
      </c>
    </row>
    <row r="7" spans="1:12" x14ac:dyDescent="0.25">
      <c r="A7" s="45">
        <v>6</v>
      </c>
      <c r="B7" s="46">
        <v>300</v>
      </c>
      <c r="C7" s="45">
        <v>16</v>
      </c>
      <c r="D7" s="46">
        <v>800</v>
      </c>
      <c r="E7" s="45">
        <v>26</v>
      </c>
      <c r="F7" s="46">
        <v>1300</v>
      </c>
      <c r="G7" s="45">
        <v>36</v>
      </c>
      <c r="H7" s="46">
        <v>1800</v>
      </c>
      <c r="I7" s="45">
        <v>46</v>
      </c>
      <c r="J7" s="85">
        <v>2300</v>
      </c>
      <c r="K7" s="45">
        <v>56</v>
      </c>
      <c r="L7" s="51">
        <v>2800</v>
      </c>
    </row>
    <row r="8" spans="1:12" x14ac:dyDescent="0.25">
      <c r="A8" s="45">
        <v>7</v>
      </c>
      <c r="B8" s="46">
        <v>350</v>
      </c>
      <c r="C8" s="45">
        <v>17</v>
      </c>
      <c r="D8" s="46">
        <v>850</v>
      </c>
      <c r="E8" s="45">
        <v>27</v>
      </c>
      <c r="F8" s="46">
        <v>1350</v>
      </c>
      <c r="G8" s="45">
        <v>37</v>
      </c>
      <c r="H8" s="46">
        <v>1850</v>
      </c>
      <c r="I8" s="45">
        <v>47</v>
      </c>
      <c r="J8" s="46">
        <v>2350</v>
      </c>
      <c r="K8" s="45">
        <v>57</v>
      </c>
      <c r="L8" s="51">
        <v>2850</v>
      </c>
    </row>
    <row r="9" spans="1:12" x14ac:dyDescent="0.25">
      <c r="A9" s="45">
        <v>8</v>
      </c>
      <c r="B9" s="46">
        <v>400</v>
      </c>
      <c r="C9" s="45">
        <v>18</v>
      </c>
      <c r="D9" s="46">
        <v>900</v>
      </c>
      <c r="E9" s="45">
        <v>28</v>
      </c>
      <c r="F9" s="46">
        <v>1400</v>
      </c>
      <c r="G9" s="45">
        <v>38</v>
      </c>
      <c r="H9" s="46">
        <v>1900</v>
      </c>
      <c r="I9" s="45">
        <v>48</v>
      </c>
      <c r="J9" s="46">
        <v>2400</v>
      </c>
      <c r="K9" s="45">
        <v>58</v>
      </c>
      <c r="L9" s="51">
        <v>2900</v>
      </c>
    </row>
    <row r="10" spans="1:12" x14ac:dyDescent="0.25">
      <c r="A10" s="45">
        <v>9</v>
      </c>
      <c r="B10" s="46">
        <v>450</v>
      </c>
      <c r="C10" s="45">
        <v>19</v>
      </c>
      <c r="D10" s="46">
        <v>950</v>
      </c>
      <c r="E10" s="45">
        <v>29</v>
      </c>
      <c r="F10" s="46">
        <v>1450</v>
      </c>
      <c r="G10" s="45">
        <v>39</v>
      </c>
      <c r="H10" s="46">
        <v>1950</v>
      </c>
      <c r="I10" s="45">
        <v>49</v>
      </c>
      <c r="J10" s="46">
        <v>2450</v>
      </c>
      <c r="K10" s="45">
        <v>59</v>
      </c>
      <c r="L10" s="51">
        <v>2950</v>
      </c>
    </row>
    <row r="11" spans="1:12" x14ac:dyDescent="0.25">
      <c r="A11" s="47">
        <v>10</v>
      </c>
      <c r="B11" s="48">
        <v>500</v>
      </c>
      <c r="C11" s="47">
        <v>20</v>
      </c>
      <c r="D11" s="48">
        <v>1000</v>
      </c>
      <c r="E11" s="47">
        <v>30</v>
      </c>
      <c r="F11" s="48">
        <v>1500</v>
      </c>
      <c r="G11" s="47">
        <v>40</v>
      </c>
      <c r="H11" s="48">
        <v>2000</v>
      </c>
      <c r="I11" s="47">
        <v>50</v>
      </c>
      <c r="J11" s="48">
        <v>2500</v>
      </c>
      <c r="K11" s="47">
        <v>60</v>
      </c>
      <c r="L11" s="51">
        <v>3000</v>
      </c>
    </row>
    <row r="12" spans="1:12" x14ac:dyDescent="0.25">
      <c r="A12" s="43">
        <v>61</v>
      </c>
      <c r="B12" s="44">
        <v>3050</v>
      </c>
      <c r="C12" s="43">
        <f>A21+1</f>
        <v>71</v>
      </c>
      <c r="D12" s="44">
        <v>3550</v>
      </c>
      <c r="E12" s="45">
        <v>81</v>
      </c>
      <c r="F12" s="44">
        <v>4050</v>
      </c>
      <c r="G12" s="43">
        <v>91</v>
      </c>
      <c r="H12" s="44">
        <v>4550</v>
      </c>
      <c r="I12" s="49">
        <v>101</v>
      </c>
      <c r="J12" s="50">
        <v>5050</v>
      </c>
      <c r="K12" s="43">
        <v>111</v>
      </c>
      <c r="L12" s="140">
        <v>5550</v>
      </c>
    </row>
    <row r="13" spans="1:12" x14ac:dyDescent="0.25">
      <c r="A13" s="45">
        <v>62</v>
      </c>
      <c r="B13" s="46">
        <v>3100</v>
      </c>
      <c r="C13" s="45">
        <f>C12+1</f>
        <v>72</v>
      </c>
      <c r="D13" s="46">
        <v>3600</v>
      </c>
      <c r="E13" s="45">
        <v>82</v>
      </c>
      <c r="F13" s="46">
        <v>4100</v>
      </c>
      <c r="G13" s="45">
        <v>92</v>
      </c>
      <c r="H13" s="46">
        <v>4600</v>
      </c>
      <c r="I13" s="45">
        <v>102</v>
      </c>
      <c r="J13" s="46">
        <v>5100</v>
      </c>
      <c r="K13" s="45">
        <v>112</v>
      </c>
      <c r="L13" s="51">
        <v>5600</v>
      </c>
    </row>
    <row r="14" spans="1:12" x14ac:dyDescent="0.25">
      <c r="A14" s="45">
        <v>63</v>
      </c>
      <c r="B14" s="46">
        <v>3150</v>
      </c>
      <c r="C14" s="45">
        <f t="shared" ref="C14:C21" si="0">C13+1</f>
        <v>73</v>
      </c>
      <c r="D14" s="46">
        <v>3650</v>
      </c>
      <c r="E14" s="45">
        <v>83</v>
      </c>
      <c r="F14" s="46">
        <v>4150</v>
      </c>
      <c r="G14" s="45">
        <v>93</v>
      </c>
      <c r="H14" s="46">
        <v>4650</v>
      </c>
      <c r="I14" s="45">
        <v>103</v>
      </c>
      <c r="J14" s="46">
        <v>5150</v>
      </c>
      <c r="K14" s="45">
        <v>113</v>
      </c>
      <c r="L14" s="51">
        <v>5650</v>
      </c>
    </row>
    <row r="15" spans="1:12" x14ac:dyDescent="0.25">
      <c r="A15" s="45">
        <v>64</v>
      </c>
      <c r="B15" s="85">
        <v>3200</v>
      </c>
      <c r="C15" s="45">
        <f t="shared" si="0"/>
        <v>74</v>
      </c>
      <c r="D15" s="46">
        <v>3700</v>
      </c>
      <c r="E15" s="45">
        <v>84</v>
      </c>
      <c r="F15" s="46">
        <v>4200</v>
      </c>
      <c r="G15" s="45">
        <v>94</v>
      </c>
      <c r="H15" s="46">
        <v>4700</v>
      </c>
      <c r="I15" s="45">
        <v>104</v>
      </c>
      <c r="J15" s="87">
        <v>5200</v>
      </c>
      <c r="K15" s="86">
        <v>114</v>
      </c>
      <c r="L15" s="51">
        <v>5700</v>
      </c>
    </row>
    <row r="16" spans="1:12" x14ac:dyDescent="0.25">
      <c r="A16" s="45">
        <v>65</v>
      </c>
      <c r="B16" s="46">
        <v>3250</v>
      </c>
      <c r="C16" s="45">
        <f t="shared" si="0"/>
        <v>75</v>
      </c>
      <c r="D16" s="46">
        <v>3750</v>
      </c>
      <c r="E16" s="45">
        <v>85</v>
      </c>
      <c r="F16" s="46">
        <v>4250</v>
      </c>
      <c r="G16" s="45">
        <v>95</v>
      </c>
      <c r="H16" s="46">
        <v>4750</v>
      </c>
      <c r="I16" s="45">
        <v>105</v>
      </c>
      <c r="J16" s="88">
        <v>5250</v>
      </c>
      <c r="K16" s="86">
        <v>115</v>
      </c>
      <c r="L16" s="51">
        <v>5750</v>
      </c>
    </row>
    <row r="17" spans="1:12" x14ac:dyDescent="0.25">
      <c r="A17" s="45">
        <v>66</v>
      </c>
      <c r="B17" s="46">
        <v>3300</v>
      </c>
      <c r="C17" s="45">
        <f t="shared" si="0"/>
        <v>76</v>
      </c>
      <c r="D17" s="46">
        <v>3800</v>
      </c>
      <c r="E17" s="45">
        <v>86</v>
      </c>
      <c r="F17" s="46">
        <v>4300</v>
      </c>
      <c r="G17" s="45">
        <v>96</v>
      </c>
      <c r="H17" s="46">
        <v>4800</v>
      </c>
      <c r="I17" s="45">
        <v>106</v>
      </c>
      <c r="J17" s="88">
        <v>5300</v>
      </c>
      <c r="K17" s="86">
        <v>116</v>
      </c>
      <c r="L17" s="51">
        <v>5800</v>
      </c>
    </row>
    <row r="18" spans="1:12" x14ac:dyDescent="0.25">
      <c r="A18" s="45">
        <v>67</v>
      </c>
      <c r="B18" s="46">
        <v>3350</v>
      </c>
      <c r="C18" s="45">
        <f t="shared" si="0"/>
        <v>77</v>
      </c>
      <c r="D18" s="46">
        <v>3850</v>
      </c>
      <c r="E18" s="45">
        <v>87</v>
      </c>
      <c r="F18" s="46">
        <v>4350</v>
      </c>
      <c r="G18" s="45">
        <v>97</v>
      </c>
      <c r="H18" s="46">
        <v>4850</v>
      </c>
      <c r="I18" s="45">
        <v>107</v>
      </c>
      <c r="J18" s="87">
        <v>5350</v>
      </c>
      <c r="K18" s="86">
        <v>117</v>
      </c>
      <c r="L18" s="51">
        <v>5850</v>
      </c>
    </row>
    <row r="19" spans="1:12" x14ac:dyDescent="0.25">
      <c r="A19" s="45">
        <v>68</v>
      </c>
      <c r="B19" s="46">
        <v>3400</v>
      </c>
      <c r="C19" s="45">
        <f t="shared" si="0"/>
        <v>78</v>
      </c>
      <c r="D19" s="46">
        <v>3900</v>
      </c>
      <c r="E19" s="45">
        <v>88</v>
      </c>
      <c r="F19" s="46">
        <v>4400</v>
      </c>
      <c r="G19" s="45">
        <v>98</v>
      </c>
      <c r="H19" s="46">
        <v>4900</v>
      </c>
      <c r="I19" s="45">
        <v>108</v>
      </c>
      <c r="J19" s="46">
        <v>5400</v>
      </c>
      <c r="K19" s="45">
        <v>118</v>
      </c>
      <c r="L19" s="51">
        <v>5900</v>
      </c>
    </row>
    <row r="20" spans="1:12" x14ac:dyDescent="0.25">
      <c r="A20" s="45">
        <v>69</v>
      </c>
      <c r="B20" s="46">
        <v>3450</v>
      </c>
      <c r="C20" s="45">
        <f t="shared" si="0"/>
        <v>79</v>
      </c>
      <c r="D20" s="46">
        <v>3950</v>
      </c>
      <c r="E20" s="45">
        <v>89</v>
      </c>
      <c r="F20" s="46">
        <v>4450</v>
      </c>
      <c r="G20" s="45">
        <v>99</v>
      </c>
      <c r="H20" s="46">
        <v>4950</v>
      </c>
      <c r="I20" s="45">
        <v>109</v>
      </c>
      <c r="J20" s="46">
        <v>5450</v>
      </c>
      <c r="K20" s="45">
        <v>119</v>
      </c>
      <c r="L20" s="51">
        <v>5950</v>
      </c>
    </row>
    <row r="21" spans="1:12" x14ac:dyDescent="0.25">
      <c r="A21" s="47">
        <v>70</v>
      </c>
      <c r="B21" s="48">
        <v>3500</v>
      </c>
      <c r="C21" s="47">
        <f t="shared" si="0"/>
        <v>80</v>
      </c>
      <c r="D21" s="48">
        <v>4000</v>
      </c>
      <c r="E21" s="47">
        <v>90</v>
      </c>
      <c r="F21" s="48">
        <v>4500</v>
      </c>
      <c r="G21" s="47">
        <v>100</v>
      </c>
      <c r="H21" s="48">
        <v>5000</v>
      </c>
      <c r="I21" s="47">
        <v>110</v>
      </c>
      <c r="J21" s="48">
        <v>5500</v>
      </c>
      <c r="K21" s="47">
        <v>120</v>
      </c>
      <c r="L21" s="51">
        <v>6000</v>
      </c>
    </row>
    <row r="22" spans="1:12" x14ac:dyDescent="0.25">
      <c r="K22" t="s">
        <v>36</v>
      </c>
      <c r="L22" s="113" t="s">
        <v>36</v>
      </c>
    </row>
    <row r="39" spans="1:12" x14ac:dyDescent="0.25">
      <c r="A39" s="53" t="s">
        <v>442</v>
      </c>
      <c r="B39" s="54"/>
      <c r="C39" s="54"/>
      <c r="D39" s="136"/>
      <c r="E39" s="55" t="s">
        <v>440</v>
      </c>
      <c r="F39" s="55"/>
      <c r="G39" s="54"/>
      <c r="H39" s="54"/>
      <c r="I39" s="138" t="s">
        <v>441</v>
      </c>
      <c r="J39" s="54"/>
      <c r="K39" s="54"/>
      <c r="L39" s="54"/>
    </row>
    <row r="40" spans="1:12" x14ac:dyDescent="0.25">
      <c r="A40" s="43">
        <v>1</v>
      </c>
      <c r="B40" s="44">
        <v>-3787</v>
      </c>
      <c r="C40" s="43">
        <v>11</v>
      </c>
      <c r="D40" s="44">
        <v>-3297</v>
      </c>
      <c r="E40" s="43">
        <v>21</v>
      </c>
      <c r="F40" s="44">
        <v>-2807</v>
      </c>
      <c r="G40" s="43">
        <v>31</v>
      </c>
      <c r="H40" s="44">
        <v>-2317</v>
      </c>
      <c r="I40" s="49">
        <v>41</v>
      </c>
      <c r="J40" s="50">
        <v>-1827</v>
      </c>
      <c r="K40" s="43">
        <v>51</v>
      </c>
      <c r="L40" s="56">
        <v>-1337</v>
      </c>
    </row>
    <row r="41" spans="1:12" x14ac:dyDescent="0.25">
      <c r="A41" s="45">
        <v>2</v>
      </c>
      <c r="B41" s="46">
        <v>-3738</v>
      </c>
      <c r="C41" s="45">
        <v>12</v>
      </c>
      <c r="D41" s="46">
        <v>-3248</v>
      </c>
      <c r="E41" s="45">
        <v>22</v>
      </c>
      <c r="F41" s="46">
        <v>-2758</v>
      </c>
      <c r="G41" s="45">
        <v>32</v>
      </c>
      <c r="H41" s="46">
        <v>-2268</v>
      </c>
      <c r="I41" s="45">
        <v>42</v>
      </c>
      <c r="J41" s="46">
        <v>-1778</v>
      </c>
      <c r="K41" s="45">
        <v>52</v>
      </c>
      <c r="L41" s="51">
        <v>-1288</v>
      </c>
    </row>
    <row r="42" spans="1:12" x14ac:dyDescent="0.25">
      <c r="A42" s="45">
        <v>3</v>
      </c>
      <c r="B42" s="46">
        <v>-3689</v>
      </c>
      <c r="C42" s="45">
        <v>13</v>
      </c>
      <c r="D42" s="46">
        <v>-3199</v>
      </c>
      <c r="E42" s="45">
        <v>23</v>
      </c>
      <c r="F42" s="46">
        <v>-2709</v>
      </c>
      <c r="G42" s="45">
        <v>33</v>
      </c>
      <c r="H42" s="46">
        <v>-2219</v>
      </c>
      <c r="I42" s="45">
        <v>43</v>
      </c>
      <c r="J42" s="46">
        <v>-1729</v>
      </c>
      <c r="K42" s="45">
        <v>53</v>
      </c>
      <c r="L42" s="51">
        <v>-1239</v>
      </c>
    </row>
    <row r="43" spans="1:12" x14ac:dyDescent="0.25">
      <c r="A43" s="45">
        <v>4</v>
      </c>
      <c r="B43" s="46">
        <v>-3640</v>
      </c>
      <c r="C43" s="45">
        <v>14</v>
      </c>
      <c r="D43" s="46">
        <v>-3150</v>
      </c>
      <c r="E43" s="45">
        <v>24</v>
      </c>
      <c r="F43" s="46">
        <v>-2660</v>
      </c>
      <c r="G43" s="45">
        <v>34</v>
      </c>
      <c r="H43" s="46">
        <v>-2170</v>
      </c>
      <c r="I43" s="45">
        <v>44</v>
      </c>
      <c r="J43" s="46">
        <v>-1680</v>
      </c>
      <c r="K43" s="45">
        <v>54</v>
      </c>
      <c r="L43" s="51">
        <v>-1190</v>
      </c>
    </row>
    <row r="44" spans="1:12" x14ac:dyDescent="0.25">
      <c r="A44" s="45">
        <v>5</v>
      </c>
      <c r="B44" s="46">
        <v>-3591</v>
      </c>
      <c r="C44" s="45">
        <v>15</v>
      </c>
      <c r="D44" s="46">
        <v>-3101</v>
      </c>
      <c r="E44" s="45">
        <v>25</v>
      </c>
      <c r="F44" s="46">
        <v>-2611</v>
      </c>
      <c r="G44" s="45">
        <v>35</v>
      </c>
      <c r="H44" s="46">
        <v>-2121</v>
      </c>
      <c r="I44" s="45">
        <v>45</v>
      </c>
      <c r="J44" s="85">
        <v>-1631</v>
      </c>
      <c r="K44" s="45">
        <v>55</v>
      </c>
      <c r="L44" s="51">
        <v>-1141</v>
      </c>
    </row>
    <row r="45" spans="1:12" x14ac:dyDescent="0.25">
      <c r="A45" s="45">
        <v>6</v>
      </c>
      <c r="B45" s="46">
        <v>-3542</v>
      </c>
      <c r="C45" s="45">
        <v>16</v>
      </c>
      <c r="D45" s="46">
        <v>-3052</v>
      </c>
      <c r="E45" s="45">
        <v>26</v>
      </c>
      <c r="F45" s="46">
        <v>-2562</v>
      </c>
      <c r="G45" s="45">
        <v>36</v>
      </c>
      <c r="H45" s="46">
        <v>-2072</v>
      </c>
      <c r="I45" s="45">
        <v>46</v>
      </c>
      <c r="J45" s="85">
        <v>-1582</v>
      </c>
      <c r="K45" s="45">
        <v>56</v>
      </c>
      <c r="L45" s="51">
        <v>-1092</v>
      </c>
    </row>
    <row r="46" spans="1:12" x14ac:dyDescent="0.25">
      <c r="A46" s="45">
        <v>7</v>
      </c>
      <c r="B46" s="46">
        <v>-3493</v>
      </c>
      <c r="C46" s="45">
        <v>17</v>
      </c>
      <c r="D46" s="46">
        <v>-3003</v>
      </c>
      <c r="E46" s="45">
        <v>27</v>
      </c>
      <c r="F46" s="46">
        <v>-2513</v>
      </c>
      <c r="G46" s="45">
        <v>37</v>
      </c>
      <c r="H46" s="46">
        <v>-2023</v>
      </c>
      <c r="I46" s="45">
        <v>47</v>
      </c>
      <c r="J46" s="46">
        <v>-1533</v>
      </c>
      <c r="K46" s="45">
        <v>57</v>
      </c>
      <c r="L46" s="51">
        <v>-1043</v>
      </c>
    </row>
    <row r="47" spans="1:12" x14ac:dyDescent="0.25">
      <c r="A47" s="45">
        <v>8</v>
      </c>
      <c r="B47" s="46">
        <v>-3444</v>
      </c>
      <c r="C47" s="45">
        <v>18</v>
      </c>
      <c r="D47" s="46">
        <v>-2954</v>
      </c>
      <c r="E47" s="45">
        <v>28</v>
      </c>
      <c r="F47" s="46">
        <v>-2464</v>
      </c>
      <c r="G47" s="45">
        <v>38</v>
      </c>
      <c r="H47" s="46">
        <v>-1974</v>
      </c>
      <c r="I47" s="45">
        <v>48</v>
      </c>
      <c r="J47" s="46">
        <v>-1484</v>
      </c>
      <c r="K47" s="45">
        <v>58</v>
      </c>
      <c r="L47" s="51">
        <v>-994</v>
      </c>
    </row>
    <row r="48" spans="1:12" x14ac:dyDescent="0.25">
      <c r="A48" s="45">
        <v>9</v>
      </c>
      <c r="B48" s="46">
        <v>-3395</v>
      </c>
      <c r="C48" s="45">
        <v>19</v>
      </c>
      <c r="D48" s="46">
        <v>-2905</v>
      </c>
      <c r="E48" s="45">
        <v>29</v>
      </c>
      <c r="F48" s="46">
        <v>-2415</v>
      </c>
      <c r="G48" s="45">
        <v>39</v>
      </c>
      <c r="H48" s="46">
        <v>-1925</v>
      </c>
      <c r="I48" s="45">
        <v>49</v>
      </c>
      <c r="J48" s="46">
        <v>-1435</v>
      </c>
      <c r="K48" s="45">
        <v>59</v>
      </c>
      <c r="L48" s="51">
        <v>-945</v>
      </c>
    </row>
    <row r="49" spans="1:12" x14ac:dyDescent="0.25">
      <c r="A49" s="47">
        <v>10</v>
      </c>
      <c r="B49" s="48">
        <v>-3346</v>
      </c>
      <c r="C49" s="47">
        <v>20</v>
      </c>
      <c r="D49" s="48">
        <v>-2856</v>
      </c>
      <c r="E49" s="47">
        <v>30</v>
      </c>
      <c r="F49" s="48">
        <v>-2366</v>
      </c>
      <c r="G49" s="47">
        <v>40</v>
      </c>
      <c r="H49" s="48">
        <v>-1876</v>
      </c>
      <c r="I49" s="47">
        <v>50</v>
      </c>
      <c r="J49" s="48">
        <v>-1386</v>
      </c>
      <c r="K49" s="47">
        <v>60</v>
      </c>
      <c r="L49" s="51">
        <v>-896</v>
      </c>
    </row>
    <row r="50" spans="1:12" x14ac:dyDescent="0.25">
      <c r="A50" s="43">
        <v>61</v>
      </c>
      <c r="B50" s="44">
        <v>-847</v>
      </c>
      <c r="C50" s="43">
        <f>A59+1</f>
        <v>71</v>
      </c>
      <c r="D50" s="44">
        <v>-357</v>
      </c>
      <c r="E50" s="45">
        <v>81</v>
      </c>
      <c r="F50" s="44">
        <v>134</v>
      </c>
      <c r="G50" s="43">
        <v>91</v>
      </c>
      <c r="H50" s="44">
        <v>624</v>
      </c>
      <c r="I50" s="49">
        <v>101</v>
      </c>
      <c r="J50" s="50">
        <v>1114</v>
      </c>
      <c r="K50" s="43">
        <v>111</v>
      </c>
      <c r="L50" s="137">
        <v>1604</v>
      </c>
    </row>
    <row r="51" spans="1:12" x14ac:dyDescent="0.25">
      <c r="A51" s="45">
        <v>62</v>
      </c>
      <c r="B51" s="46">
        <v>-798</v>
      </c>
      <c r="C51" s="45">
        <f>C50+1</f>
        <v>72</v>
      </c>
      <c r="D51" s="46">
        <v>-308</v>
      </c>
      <c r="E51" s="45">
        <v>82</v>
      </c>
      <c r="F51" s="46">
        <v>183</v>
      </c>
      <c r="G51" s="45">
        <v>92</v>
      </c>
      <c r="H51" s="46">
        <v>673</v>
      </c>
      <c r="I51" s="45">
        <v>102</v>
      </c>
      <c r="J51" s="46">
        <v>1163</v>
      </c>
      <c r="K51" s="45">
        <v>112</v>
      </c>
      <c r="L51" s="51">
        <v>1653</v>
      </c>
    </row>
    <row r="52" spans="1:12" x14ac:dyDescent="0.25">
      <c r="A52" s="45">
        <v>63</v>
      </c>
      <c r="B52" s="46">
        <v>-749</v>
      </c>
      <c r="C52" s="45">
        <f t="shared" ref="C52:C59" si="1">C51+1</f>
        <v>73</v>
      </c>
      <c r="D52" s="46">
        <v>-259</v>
      </c>
      <c r="E52" s="45">
        <v>83</v>
      </c>
      <c r="F52" s="46">
        <v>232</v>
      </c>
      <c r="G52" s="45">
        <v>93</v>
      </c>
      <c r="H52" s="46">
        <v>722</v>
      </c>
      <c r="I52" s="45">
        <v>103</v>
      </c>
      <c r="J52" s="46">
        <v>1212</v>
      </c>
      <c r="K52" s="45">
        <v>113</v>
      </c>
      <c r="L52" s="51">
        <v>1702</v>
      </c>
    </row>
    <row r="53" spans="1:12" x14ac:dyDescent="0.25">
      <c r="A53" s="45">
        <v>64</v>
      </c>
      <c r="B53" s="46">
        <v>-700</v>
      </c>
      <c r="C53" s="45">
        <f t="shared" si="1"/>
        <v>74</v>
      </c>
      <c r="D53" s="46">
        <v>-210</v>
      </c>
      <c r="E53" s="45">
        <v>84</v>
      </c>
      <c r="F53" s="46">
        <v>281</v>
      </c>
      <c r="G53" s="45">
        <v>94</v>
      </c>
      <c r="H53" s="46">
        <v>771</v>
      </c>
      <c r="I53" s="45">
        <v>104</v>
      </c>
      <c r="J53" s="87">
        <v>1261</v>
      </c>
      <c r="K53" s="86">
        <v>114</v>
      </c>
      <c r="L53" s="51">
        <v>1751</v>
      </c>
    </row>
    <row r="54" spans="1:12" x14ac:dyDescent="0.25">
      <c r="A54" s="45">
        <v>65</v>
      </c>
      <c r="B54" s="46">
        <v>-651</v>
      </c>
      <c r="C54" s="45">
        <f t="shared" si="1"/>
        <v>75</v>
      </c>
      <c r="D54" s="46">
        <v>-161</v>
      </c>
      <c r="E54" s="45">
        <v>85</v>
      </c>
      <c r="F54" s="46">
        <v>330</v>
      </c>
      <c r="G54" s="45">
        <v>95</v>
      </c>
      <c r="H54" s="46">
        <v>820</v>
      </c>
      <c r="I54" s="45">
        <v>105</v>
      </c>
      <c r="J54" s="87">
        <v>1310</v>
      </c>
      <c r="K54" s="86">
        <v>115</v>
      </c>
      <c r="L54" s="51">
        <v>1800</v>
      </c>
    </row>
    <row r="55" spans="1:12" x14ac:dyDescent="0.25">
      <c r="A55" s="45">
        <v>66</v>
      </c>
      <c r="B55" s="46">
        <v>-602</v>
      </c>
      <c r="C55" s="45">
        <f t="shared" si="1"/>
        <v>76</v>
      </c>
      <c r="D55" s="46">
        <v>-112</v>
      </c>
      <c r="E55" s="45">
        <v>86</v>
      </c>
      <c r="F55" s="46">
        <v>379</v>
      </c>
      <c r="G55" s="45">
        <v>96</v>
      </c>
      <c r="H55" s="46">
        <v>869</v>
      </c>
      <c r="I55" s="45">
        <v>106</v>
      </c>
      <c r="J55" s="87">
        <v>1359</v>
      </c>
      <c r="K55" s="86">
        <v>116</v>
      </c>
      <c r="L55" s="51">
        <v>1849</v>
      </c>
    </row>
    <row r="56" spans="1:12" x14ac:dyDescent="0.25">
      <c r="A56" s="45">
        <v>67</v>
      </c>
      <c r="B56" s="46">
        <v>-553</v>
      </c>
      <c r="C56" s="45">
        <f t="shared" si="1"/>
        <v>77</v>
      </c>
      <c r="D56" s="46">
        <v>-63</v>
      </c>
      <c r="E56" s="45">
        <v>87</v>
      </c>
      <c r="F56" s="46">
        <v>428</v>
      </c>
      <c r="G56" s="45">
        <v>97</v>
      </c>
      <c r="H56" s="46">
        <v>918</v>
      </c>
      <c r="I56" s="45">
        <v>107</v>
      </c>
      <c r="J56" s="87">
        <v>1408</v>
      </c>
      <c r="K56" s="86">
        <v>117</v>
      </c>
      <c r="L56" s="51">
        <v>1898</v>
      </c>
    </row>
    <row r="57" spans="1:12" x14ac:dyDescent="0.25">
      <c r="A57" s="45">
        <v>68</v>
      </c>
      <c r="B57" s="46">
        <v>-504</v>
      </c>
      <c r="C57" s="45">
        <f t="shared" si="1"/>
        <v>78</v>
      </c>
      <c r="D57" s="46">
        <v>-14</v>
      </c>
      <c r="E57" s="45">
        <v>88</v>
      </c>
      <c r="F57" s="46">
        <v>477</v>
      </c>
      <c r="G57" s="45">
        <v>98</v>
      </c>
      <c r="H57" s="46">
        <v>967</v>
      </c>
      <c r="I57" s="45">
        <v>108</v>
      </c>
      <c r="J57" s="46">
        <v>1457</v>
      </c>
      <c r="K57" s="45">
        <v>118</v>
      </c>
      <c r="L57" s="51">
        <v>1947</v>
      </c>
    </row>
    <row r="58" spans="1:12" x14ac:dyDescent="0.25">
      <c r="A58" s="45">
        <v>69</v>
      </c>
      <c r="B58" s="46">
        <v>-455</v>
      </c>
      <c r="C58" s="45">
        <f t="shared" si="1"/>
        <v>79</v>
      </c>
      <c r="D58" s="46">
        <v>36</v>
      </c>
      <c r="E58" s="45">
        <v>89</v>
      </c>
      <c r="F58" s="46">
        <v>526</v>
      </c>
      <c r="G58" s="45">
        <v>99</v>
      </c>
      <c r="H58" s="46">
        <v>1016</v>
      </c>
      <c r="I58" s="45">
        <v>109</v>
      </c>
      <c r="J58" s="46">
        <v>1506</v>
      </c>
      <c r="K58" s="45">
        <v>119</v>
      </c>
      <c r="L58" s="51">
        <v>1996</v>
      </c>
    </row>
    <row r="59" spans="1:12" x14ac:dyDescent="0.25">
      <c r="A59" s="47">
        <v>70</v>
      </c>
      <c r="B59" s="48">
        <v>-406</v>
      </c>
      <c r="C59" s="47">
        <f t="shared" si="1"/>
        <v>80</v>
      </c>
      <c r="D59" s="48">
        <v>85</v>
      </c>
      <c r="E59" s="47">
        <v>90</v>
      </c>
      <c r="F59" s="48">
        <v>575</v>
      </c>
      <c r="G59" s="47">
        <v>100</v>
      </c>
      <c r="H59" s="48">
        <v>1065</v>
      </c>
      <c r="I59" s="47">
        <v>110</v>
      </c>
      <c r="J59" s="48">
        <v>1555</v>
      </c>
      <c r="K59" s="47">
        <v>120</v>
      </c>
      <c r="L59" s="52" t="s">
        <v>444</v>
      </c>
    </row>
    <row r="66" spans="1:12" x14ac:dyDescent="0.25">
      <c r="A66" s="141"/>
      <c r="B66" s="44">
        <v>-357</v>
      </c>
      <c r="C66" s="44">
        <v>134</v>
      </c>
      <c r="D66" s="44">
        <v>624</v>
      </c>
      <c r="E66" s="50">
        <v>1114</v>
      </c>
      <c r="F66" s="137">
        <v>1604</v>
      </c>
    </row>
    <row r="67" spans="1:12" x14ac:dyDescent="0.25">
      <c r="A67" s="142"/>
      <c r="B67" s="46">
        <v>-308</v>
      </c>
      <c r="C67" s="46">
        <v>183</v>
      </c>
      <c r="D67" s="46">
        <v>673</v>
      </c>
      <c r="E67" s="46">
        <v>1163</v>
      </c>
      <c r="F67" s="51">
        <v>1653</v>
      </c>
    </row>
    <row r="68" spans="1:12" x14ac:dyDescent="0.25">
      <c r="A68" s="142"/>
      <c r="B68" s="46">
        <v>-259</v>
      </c>
      <c r="C68" s="46">
        <v>232</v>
      </c>
      <c r="D68" s="46">
        <v>722</v>
      </c>
      <c r="E68" s="46">
        <v>1212</v>
      </c>
      <c r="F68" s="51">
        <v>1702</v>
      </c>
    </row>
    <row r="69" spans="1:12" x14ac:dyDescent="0.25">
      <c r="A69" s="146">
        <v>-700</v>
      </c>
      <c r="B69" s="46">
        <v>-210</v>
      </c>
      <c r="C69" s="46">
        <v>281</v>
      </c>
      <c r="D69" s="46">
        <v>771</v>
      </c>
      <c r="E69" s="87">
        <v>1261</v>
      </c>
      <c r="F69" s="51">
        <v>1751</v>
      </c>
      <c r="G69" s="145">
        <v>50</v>
      </c>
      <c r="H69" s="44">
        <v>540</v>
      </c>
      <c r="I69" s="44">
        <v>1030</v>
      </c>
      <c r="J69" s="44">
        <v>1520</v>
      </c>
      <c r="K69" s="50">
        <v>2010</v>
      </c>
      <c r="L69" s="56">
        <v>2500</v>
      </c>
    </row>
    <row r="70" spans="1:12" x14ac:dyDescent="0.25">
      <c r="A70" s="143">
        <v>-651</v>
      </c>
      <c r="B70" s="46">
        <v>-161</v>
      </c>
      <c r="C70" s="46">
        <v>330</v>
      </c>
      <c r="D70" s="46">
        <v>820</v>
      </c>
      <c r="E70" s="87">
        <v>1310</v>
      </c>
      <c r="F70" s="51">
        <v>1800</v>
      </c>
      <c r="G70" s="143">
        <v>99</v>
      </c>
      <c r="H70" s="46">
        <v>589</v>
      </c>
      <c r="I70" s="46">
        <v>1079</v>
      </c>
      <c r="J70" s="46">
        <v>1569</v>
      </c>
      <c r="K70" s="46">
        <v>2059</v>
      </c>
    </row>
    <row r="71" spans="1:12" x14ac:dyDescent="0.25">
      <c r="A71" s="143">
        <v>-602</v>
      </c>
      <c r="B71" s="46">
        <v>-112</v>
      </c>
      <c r="C71" s="46">
        <v>379</v>
      </c>
      <c r="D71" s="46">
        <v>869</v>
      </c>
      <c r="E71" s="87">
        <v>1359</v>
      </c>
      <c r="F71" s="51">
        <v>1849</v>
      </c>
      <c r="G71" s="143">
        <v>148</v>
      </c>
      <c r="H71" s="46">
        <v>638</v>
      </c>
      <c r="I71" s="46">
        <v>1128</v>
      </c>
      <c r="J71" s="46">
        <v>1618</v>
      </c>
      <c r="K71" s="46">
        <v>2108</v>
      </c>
    </row>
    <row r="72" spans="1:12" x14ac:dyDescent="0.25">
      <c r="A72" s="143">
        <v>-553</v>
      </c>
      <c r="B72" s="46">
        <v>-63</v>
      </c>
      <c r="C72" s="46">
        <v>428</v>
      </c>
      <c r="D72" s="46">
        <v>918</v>
      </c>
      <c r="E72" s="87">
        <v>1408</v>
      </c>
      <c r="F72" s="51">
        <v>1898</v>
      </c>
      <c r="G72" s="143">
        <v>197</v>
      </c>
      <c r="H72" s="46">
        <v>687</v>
      </c>
      <c r="I72" s="46">
        <v>1177</v>
      </c>
      <c r="J72" s="46">
        <v>1667</v>
      </c>
      <c r="K72" s="46">
        <v>2157</v>
      </c>
    </row>
    <row r="73" spans="1:12" x14ac:dyDescent="0.25">
      <c r="A73" s="143">
        <v>-504</v>
      </c>
      <c r="B73" s="46">
        <v>-14</v>
      </c>
      <c r="C73" s="46">
        <v>477</v>
      </c>
      <c r="D73" s="46">
        <v>967</v>
      </c>
      <c r="E73" s="46">
        <v>1457</v>
      </c>
      <c r="F73" s="51">
        <v>1947</v>
      </c>
      <c r="G73" s="143">
        <v>246</v>
      </c>
      <c r="H73" s="46">
        <v>736</v>
      </c>
      <c r="I73" s="46">
        <v>1226</v>
      </c>
      <c r="J73" s="46">
        <v>1716</v>
      </c>
      <c r="K73" s="85">
        <v>2206</v>
      </c>
    </row>
    <row r="74" spans="1:12" x14ac:dyDescent="0.25">
      <c r="A74" s="143">
        <v>-455</v>
      </c>
      <c r="B74" s="46">
        <v>36</v>
      </c>
      <c r="C74" s="46">
        <v>526</v>
      </c>
      <c r="D74" s="46">
        <v>1016</v>
      </c>
      <c r="E74" s="46">
        <v>1506</v>
      </c>
      <c r="F74" s="147">
        <v>1996</v>
      </c>
      <c r="G74" s="143">
        <v>295</v>
      </c>
      <c r="H74" s="46">
        <v>785</v>
      </c>
      <c r="I74" s="46">
        <v>1275</v>
      </c>
      <c r="J74" s="46">
        <v>1765</v>
      </c>
      <c r="K74" s="85">
        <v>2255</v>
      </c>
    </row>
    <row r="75" spans="1:12" x14ac:dyDescent="0.25">
      <c r="A75" s="144">
        <v>-406</v>
      </c>
      <c r="B75" s="48">
        <v>85</v>
      </c>
      <c r="C75" s="48">
        <v>575</v>
      </c>
      <c r="D75" s="48">
        <v>1065</v>
      </c>
      <c r="E75" s="48">
        <v>1555</v>
      </c>
      <c r="F75" s="52" t="s">
        <v>444</v>
      </c>
      <c r="G75" s="143">
        <v>344</v>
      </c>
      <c r="H75" s="46">
        <v>834</v>
      </c>
      <c r="I75" s="46">
        <v>1324</v>
      </c>
      <c r="J75" s="46">
        <v>1814</v>
      </c>
      <c r="K75" s="46">
        <v>2304</v>
      </c>
    </row>
    <row r="76" spans="1:12" x14ac:dyDescent="0.25">
      <c r="G76" s="143">
        <v>393</v>
      </c>
      <c r="H76" s="46">
        <v>883</v>
      </c>
      <c r="I76" s="46">
        <v>1373</v>
      </c>
      <c r="J76" s="46">
        <v>1863</v>
      </c>
      <c r="K76" s="46">
        <v>2353</v>
      </c>
    </row>
    <row r="77" spans="1:12" x14ac:dyDescent="0.25">
      <c r="G77" s="143">
        <v>442</v>
      </c>
      <c r="H77" s="46">
        <v>932</v>
      </c>
      <c r="I77" s="46">
        <v>1422</v>
      </c>
      <c r="J77" s="46">
        <v>1912</v>
      </c>
      <c r="K77" s="46">
        <v>2402</v>
      </c>
    </row>
    <row r="78" spans="1:12" x14ac:dyDescent="0.25">
      <c r="G78" s="144">
        <v>491</v>
      </c>
      <c r="H78" s="48">
        <v>981</v>
      </c>
      <c r="I78" s="48">
        <v>1471</v>
      </c>
      <c r="J78" s="48">
        <v>1961</v>
      </c>
      <c r="K78" s="48">
        <v>2451</v>
      </c>
    </row>
  </sheetData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B29" sqref="B29"/>
    </sheetView>
  </sheetViews>
  <sheetFormatPr defaultRowHeight="15" x14ac:dyDescent="0.25"/>
  <cols>
    <col min="1" max="1" width="34" customWidth="1"/>
    <col min="2" max="2" width="54.7109375" customWidth="1"/>
  </cols>
  <sheetData>
    <row r="1" spans="1:2" ht="50.1" customHeight="1" x14ac:dyDescent="0.45">
      <c r="A1" s="228" t="s">
        <v>530</v>
      </c>
      <c r="B1" s="227"/>
    </row>
    <row r="2" spans="1:2" ht="15.75" thickBot="1" x14ac:dyDescent="0.3"/>
    <row r="3" spans="1:2" ht="50.1" customHeight="1" thickBot="1" x14ac:dyDescent="0.3">
      <c r="A3" s="222" t="s">
        <v>500</v>
      </c>
      <c r="B3" s="223" t="s">
        <v>501</v>
      </c>
    </row>
    <row r="4" spans="1:2" ht="50.1" customHeight="1" thickBot="1" x14ac:dyDescent="0.3">
      <c r="A4" s="224" t="s">
        <v>502</v>
      </c>
      <c r="B4" s="225" t="s">
        <v>503</v>
      </c>
    </row>
    <row r="5" spans="1:2" ht="50.1" customHeight="1" thickBot="1" x14ac:dyDescent="0.3">
      <c r="A5" s="224" t="s">
        <v>504</v>
      </c>
      <c r="B5" s="226" t="s">
        <v>505</v>
      </c>
    </row>
    <row r="6" spans="1:2" ht="50.1" customHeight="1" thickBot="1" x14ac:dyDescent="0.3">
      <c r="A6" s="224" t="s">
        <v>506</v>
      </c>
      <c r="B6" s="226" t="s">
        <v>507</v>
      </c>
    </row>
    <row r="7" spans="1:2" ht="50.1" customHeight="1" thickBot="1" x14ac:dyDescent="0.3">
      <c r="A7" s="224" t="s">
        <v>508</v>
      </c>
      <c r="B7" s="226" t="s">
        <v>509</v>
      </c>
    </row>
    <row r="8" spans="1:2" ht="50.1" customHeight="1" thickBot="1" x14ac:dyDescent="0.3">
      <c r="A8" s="224" t="s">
        <v>510</v>
      </c>
      <c r="B8" s="226" t="s">
        <v>511</v>
      </c>
    </row>
    <row r="9" spans="1:2" ht="50.1" customHeight="1" thickBot="1" x14ac:dyDescent="0.3">
      <c r="A9" s="224" t="s">
        <v>512</v>
      </c>
      <c r="B9" s="226" t="s">
        <v>513</v>
      </c>
    </row>
    <row r="10" spans="1:2" ht="50.1" customHeight="1" thickBot="1" x14ac:dyDescent="0.3">
      <c r="A10" s="224" t="s">
        <v>514</v>
      </c>
      <c r="B10" s="226" t="s">
        <v>515</v>
      </c>
    </row>
    <row r="11" spans="1:2" ht="50.1" customHeight="1" thickBot="1" x14ac:dyDescent="0.3">
      <c r="A11" s="224" t="s">
        <v>516</v>
      </c>
      <c r="B11" s="226" t="s">
        <v>517</v>
      </c>
    </row>
    <row r="12" spans="1:2" ht="50.1" customHeight="1" thickBot="1" x14ac:dyDescent="0.3">
      <c r="A12" s="224" t="s">
        <v>518</v>
      </c>
      <c r="B12" s="226" t="s">
        <v>519</v>
      </c>
    </row>
    <row r="13" spans="1:2" ht="50.1" customHeight="1" thickBot="1" x14ac:dyDescent="0.3">
      <c r="A13" s="224" t="s">
        <v>520</v>
      </c>
      <c r="B13" s="226" t="s">
        <v>521</v>
      </c>
    </row>
    <row r="14" spans="1:2" ht="50.1" customHeight="1" thickBot="1" x14ac:dyDescent="0.3">
      <c r="A14" s="224" t="s">
        <v>522</v>
      </c>
      <c r="B14" s="226" t="s">
        <v>523</v>
      </c>
    </row>
    <row r="15" spans="1:2" ht="50.1" customHeight="1" thickBot="1" x14ac:dyDescent="0.3">
      <c r="A15" s="224" t="s">
        <v>524</v>
      </c>
      <c r="B15" s="226" t="s">
        <v>525</v>
      </c>
    </row>
    <row r="16" spans="1:2" ht="50.1" customHeight="1" thickBot="1" x14ac:dyDescent="0.3">
      <c r="A16" s="224" t="s">
        <v>526</v>
      </c>
      <c r="B16" s="226" t="s">
        <v>527</v>
      </c>
    </row>
    <row r="17" spans="1:2" ht="50.1" customHeight="1" thickBot="1" x14ac:dyDescent="0.3">
      <c r="A17" s="224" t="s">
        <v>528</v>
      </c>
      <c r="B17" s="226" t="s">
        <v>529</v>
      </c>
    </row>
  </sheetData>
  <pageMargins left="0.7" right="0.7" top="0.75" bottom="0.75" header="0.3" footer="0.3"/>
  <pageSetup scale="8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Generations to Jacob</vt:lpstr>
      <vt:lpstr>Abraham to Promise Land</vt:lpstr>
      <vt:lpstr>Exodus Timeline</vt:lpstr>
      <vt:lpstr>Judges &amp; Kings</vt:lpstr>
      <vt:lpstr>Jubilee Years</vt:lpstr>
      <vt:lpstr>Shmittah Years</vt:lpstr>
      <vt:lpstr>Extra for powerpoint</vt:lpstr>
      <vt:lpstr>Jubilee by 50's</vt:lpstr>
      <vt:lpstr>Known Shmittah</vt:lpstr>
      <vt:lpstr>last jubilee</vt:lpstr>
      <vt:lpstr>'Abraham to Promise Land'!Print_Area</vt:lpstr>
      <vt:lpstr>'Exodus Timeline'!Print_Area</vt:lpstr>
      <vt:lpstr>'Generations to Jacob'!Print_Area</vt:lpstr>
      <vt:lpstr>'Jubilee by 50''s'!Print_Area</vt:lpstr>
      <vt:lpstr>'Jubilee Years'!Print_Area</vt:lpstr>
      <vt:lpstr>'Judges &amp; Kings'!Print_Area</vt:lpstr>
      <vt:lpstr>'Known Shmittah'!Print_Area</vt:lpstr>
      <vt:lpstr>'last jubilee'!Print_Area</vt:lpstr>
      <vt:lpstr>'Shmittah Years'!Print_Area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2014-10-05T18:49:43Z</dcterms:modified>
</cp:coreProperties>
</file>