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040" windowWidth="12675" windowHeight="7875" activeTab="1"/>
  </bookViews>
  <sheets>
    <sheet name="Sheet1" sheetId="1" r:id="rId1"/>
    <sheet name="Validity Data" sheetId="2" r:id="rId2"/>
    <sheet name="Desriptive Stats." sheetId="3" r:id="rId3"/>
    <sheet name="Coorelation" sheetId="4" r:id="rId4"/>
    <sheet name="GPA Reg." sheetId="5" r:id="rId5"/>
    <sheet name="Sales Test Reg." sheetId="6" r:id="rId6"/>
    <sheet name="Both Reg." sheetId="7" r:id="rId7"/>
    <sheet name="GPAPlot" sheetId="8" r:id="rId8"/>
    <sheet name="SalesPlot" sheetId="9" r:id="rId9"/>
  </sheets>
  <definedNames>
    <definedName name="\0">'Validity Data'!#REF!</definedName>
    <definedName name="\S">'Validity Data'!$Y$8</definedName>
    <definedName name="__123Graph_A" localSheetId="1" hidden="1">'Validity Data'!#REF!</definedName>
    <definedName name="__123Graph_AAPPSINTERV" localSheetId="1" hidden="1">'Validity Data'!#REF!</definedName>
    <definedName name="__123Graph_AAPPSTEST" localSheetId="1" hidden="1">'Validity Data'!$E$82:$E$101</definedName>
    <definedName name="__123Graph_ACHART1" localSheetId="1" hidden="1">'Validity Data'!$E$82:$E$101</definedName>
    <definedName name="__123Graph_ACHART2" localSheetId="1" hidden="1">'Validity Data'!#REF!</definedName>
    <definedName name="__123Graph_ACHART3" localSheetId="1" hidden="1">'Validity Data'!$C$132:$C$132</definedName>
    <definedName name="__123Graph_X" localSheetId="1" hidden="1">'Validity Data'!$C$82:$C$101</definedName>
    <definedName name="__123Graph_XAPPSINTERV" localSheetId="1" hidden="1">'Validity Data'!$C$82:$C$101</definedName>
    <definedName name="__123Graph_XAPPSTEST" localSheetId="1" hidden="1">'Validity Data'!$B$82:$B$97</definedName>
    <definedName name="__123Graph_XCHART1" localSheetId="1" hidden="1">'Validity Data'!$B$82:$B$97</definedName>
    <definedName name="__123Graph_XCHART2" localSheetId="1" hidden="1">'Validity Data'!$C$82:$C$101</definedName>
    <definedName name="_Fill" localSheetId="1" hidden="1">'Validity Data'!$B$159:$B$169</definedName>
    <definedName name="_Key1" localSheetId="1" hidden="1">'Validity Data'!#REF!</definedName>
    <definedName name="_Order1" localSheetId="1" hidden="1">255</definedName>
    <definedName name="_Regression_Out" localSheetId="1" hidden="1">'Validity Data'!$J$87</definedName>
    <definedName name="_Regression_X" localSheetId="1" hidden="1">'Validity Data'!$C$9:$D$53</definedName>
    <definedName name="_Regression_Y" localSheetId="1" hidden="1">'Validity Data'!#REF!</definedName>
    <definedName name="_Sort" localSheetId="1" hidden="1">'Validity Data'!$A$82:$E$101</definedName>
    <definedName name="_Table1_In1" localSheetId="1" hidden="1">'Validity Data'!$B$61</definedName>
    <definedName name="_Table1_Out" localSheetId="1" hidden="1">'Validity Data'!$B$158:$C$169</definedName>
    <definedName name="_Table2_In1" localSheetId="1" hidden="1">'Validity Data'!$B$61</definedName>
    <definedName name="_Table2_Out" localSheetId="1" hidden="1">'Validity Data'!$B$158:$C$169</definedName>
    <definedName name="I_P">'Validity Data'!$G$9:$IU$8176</definedName>
    <definedName name="INPUT1">'Validity Data'!#REF!</definedName>
    <definedName name="INPUT2">'Validity Data'!#REF!</definedName>
    <definedName name="INPUT3">'Validity Data'!$A$115</definedName>
    <definedName name="IRANGE">'Validity Data'!$D$9:$IU$8176</definedName>
    <definedName name="OUTPUT1">'Validity Data'!$A$55</definedName>
    <definedName name="OUTPUT2">'Validity Data'!$A$135</definedName>
    <definedName name="OUTPUT3">'Validity Data'!$A$155</definedName>
    <definedName name="PRANGE">'Validity Data'!$E$9:$IU$8176</definedName>
    <definedName name="_xlnm.Print_Area" localSheetId="1">'Validity Data'!$A$55:$G$101</definedName>
    <definedName name="SCREEN1">'Validity Data'!$W$1</definedName>
    <definedName name="T_P">'Validity Data'!$F$9:$IU$8176</definedName>
    <definedName name="TRANGE">'Validity Data'!$C$9:$IU$8176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<sst xmlns="http://schemas.openxmlformats.org/spreadsheetml/2006/main" count="205" uniqueCount="102">
  <si>
    <t>PCP 1.1 8811</t>
  </si>
  <si>
    <t>{?}~</t>
  </si>
  <si>
    <t>{goto}a1~</t>
  </si>
  <si>
    <t>Variables</t>
  </si>
  <si>
    <t>X1</t>
  </si>
  <si>
    <t>X2</t>
  </si>
  <si>
    <t>Y</t>
  </si>
  <si>
    <t>SCORE ON</t>
  </si>
  <si>
    <t>GPA</t>
  </si>
  <si>
    <t>Press  &lt;Enter&gt;  to continue.</t>
  </si>
  <si>
    <t>Mean</t>
  </si>
  <si>
    <t>Std Dev</t>
  </si>
  <si>
    <t>Sample Size [N]</t>
  </si>
  <si>
    <t xml:space="preserve">            APPLICANTS'</t>
  </si>
  <si>
    <t xml:space="preserve">            RAW SCORES</t>
  </si>
  <si>
    <t>TEST</t>
  </si>
  <si>
    <t xml:space="preserve"> BOTH</t>
  </si>
  <si>
    <t>APPLICANTS</t>
  </si>
  <si>
    <t>C</t>
  </si>
  <si>
    <t>F</t>
  </si>
  <si>
    <t>P</t>
  </si>
  <si>
    <t>Q</t>
  </si>
  <si>
    <t>B</t>
  </si>
  <si>
    <t>L</t>
  </si>
  <si>
    <t>H</t>
  </si>
  <si>
    <t>I</t>
  </si>
  <si>
    <t>O</t>
  </si>
  <si>
    <t>M</t>
  </si>
  <si>
    <t>A</t>
  </si>
  <si>
    <t>S</t>
  </si>
  <si>
    <t>R</t>
  </si>
  <si>
    <t>D</t>
  </si>
  <si>
    <t>J</t>
  </si>
  <si>
    <t>K</t>
  </si>
  <si>
    <t>N</t>
  </si>
  <si>
    <t>E</t>
  </si>
  <si>
    <t>G</t>
  </si>
  <si>
    <t>T</t>
  </si>
  <si>
    <t>Column 1</t>
  </si>
  <si>
    <t>Column 2</t>
  </si>
  <si>
    <t>UNDERGRAD</t>
  </si>
  <si>
    <t>GPA-UGRAD</t>
  </si>
  <si>
    <t>TEST VALIDATION OF SALES APTITUDE TEST AND GPA IN PREDICTING SALES PERFORMANCE</t>
  </si>
  <si>
    <t xml:space="preserve">VALIDITY DATA </t>
  </si>
  <si>
    <t>SALES REPS</t>
  </si>
  <si>
    <t>SALES TEST</t>
  </si>
  <si>
    <t>ANNUAL</t>
  </si>
  <si>
    <t>SALES IN $</t>
  </si>
  <si>
    <t>CALCULATION OF VALIDITY COEFFICIENTS (I.e., Correlations with Annual Sales Performance)</t>
  </si>
  <si>
    <t>BOTH TESTS</t>
  </si>
  <si>
    <t xml:space="preserve">         PREDICTED SALES PERFORMANCE</t>
  </si>
  <si>
    <t xml:space="preserve">         FROM KNOWLEDGE OF THE FOLLOWING:</t>
  </si>
  <si>
    <t xml:space="preserve">   (INTERCEPT)</t>
  </si>
  <si>
    <t xml:space="preserve">   (REGRESSION WEIGHTS or SLOPE)</t>
  </si>
  <si>
    <t xml:space="preserve">   (VALIDITY COEFFICIENTS or CORRELATION)</t>
  </si>
  <si>
    <t xml:space="preserve">PREDICTED SALES PERFORMANCE </t>
  </si>
  <si>
    <t>Using the regression models developed above, predict the Sales Performance for these applicants:</t>
  </si>
  <si>
    <t>SALES PERF</t>
  </si>
  <si>
    <t>Date  7-1-00</t>
  </si>
  <si>
    <t>Deborah J. Dwyer, Ph.D., PHR</t>
  </si>
  <si>
    <t>College of Business Administration</t>
  </si>
  <si>
    <t>The University of Toledo</t>
  </si>
  <si>
    <t>Toledo, Ohio 43606</t>
  </si>
  <si>
    <t>COMPUTER PROJECT #3 FOR MGMT 4660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</si>
  <si>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</si>
  <si>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</si>
  <si>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</si>
  <si>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</si>
  <si>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</si>
  <si>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</si>
  <si>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</si>
  <si>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</si>
  <si>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</si>
  <si>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</si>
  <si>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</si>
  <si>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</si>
  <si>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r>
      <t>R</t>
    </r>
    <r>
      <rPr>
        <vertAlign val="subscript"/>
        <sz val="14"/>
        <rFont val="Times New Roman"/>
        <family val="1"/>
      </rPr>
      <t>yx</t>
    </r>
    <r>
      <rPr>
        <sz val="14"/>
        <rFont val="Times New Roman"/>
        <family val="1"/>
      </rPr>
      <t>=</t>
    </r>
  </si>
  <si>
    <r>
      <t>b</t>
    </r>
    <r>
      <rPr>
        <vertAlign val="subscript"/>
        <sz val="14"/>
        <rFont val="Times New Roman"/>
        <family val="1"/>
      </rPr>
      <t>yx</t>
    </r>
    <r>
      <rPr>
        <sz val="14"/>
        <rFont val="Times New Roman"/>
        <family val="1"/>
      </rPr>
      <t>=</t>
    </r>
  </si>
  <si>
    <r>
      <t>a</t>
    </r>
    <r>
      <rPr>
        <vertAlign val="subscript"/>
        <sz val="14"/>
        <rFont val="Times New Roman"/>
        <family val="1"/>
      </rPr>
      <t>yx=</t>
    </r>
  </si>
  <si>
    <r>
      <t xml:space="preserve">THE REGRESSION EQUATION FOR BOTH TESTS IS   </t>
    </r>
    <r>
      <rPr>
        <b/>
        <sz val="14"/>
        <rFont val="Times New Roman"/>
        <family val="1"/>
      </rPr>
      <t xml:space="preserve">    Y</t>
    </r>
    <r>
      <rPr>
        <b/>
        <vertAlign val="subscript"/>
        <sz val="14"/>
        <rFont val="Times New Roman"/>
        <family val="1"/>
      </rPr>
      <t>(SALES $</t>
    </r>
    <r>
      <rPr>
        <b/>
        <sz val="14"/>
        <rFont val="Times New Roman"/>
        <family val="1"/>
      </rPr>
      <t>) = a +  b</t>
    </r>
    <r>
      <rPr>
        <b/>
        <vertAlign val="subscript"/>
        <sz val="14"/>
        <rFont val="Times New Roman"/>
        <family val="1"/>
      </rPr>
      <t xml:space="preserve">(GPAx) </t>
    </r>
    <r>
      <rPr>
        <b/>
        <sz val="14"/>
        <rFont val="Times New Roman"/>
        <family val="1"/>
      </rPr>
      <t>+  b</t>
    </r>
    <r>
      <rPr>
        <b/>
        <vertAlign val="subscript"/>
        <sz val="14"/>
        <rFont val="Times New Roman"/>
        <family val="1"/>
      </rPr>
      <t>(SALES TESTx)</t>
    </r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</si>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</sst>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.00"/>
    <numFmt numFmtId="167" formatCode="&quot;$&quot;#,##0.00"/>
    <numFmt numFmtId="168" formatCode="&quot;$&quot;#,##0"/>
  </numFmts>
  <fonts count="6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vertAlign val="subscript"/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>
      <alignment/>
    </xf>
    <xf numFmtId="0" fontId="14" fillId="0" borderId="0" xfId="0" applyFont="1" applyAlignment="1" applyProtection="1">
      <alignment/>
      <protection locked="0"/>
    </xf>
    <xf numFmtId="0" fontId="9" fillId="0" borderId="0" xfId="0" applyFont="1" applyAlignment="1">
      <alignment horizontal="fill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7" fillId="0" borderId="0" xfId="0" applyFont="1" applyAlignment="1">
      <alignment horizontal="right"/>
    </xf>
    <xf numFmtId="2" fontId="12" fillId="0" borderId="12" xfId="0" applyNumberFormat="1" applyFont="1" applyBorder="1" applyAlignment="1">
      <alignment/>
    </xf>
    <xf numFmtId="2" fontId="12" fillId="0" borderId="12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right"/>
    </xf>
    <xf numFmtId="2" fontId="19" fillId="0" borderId="13" xfId="0" applyNumberFormat="1" applyFont="1" applyFill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2" fontId="20" fillId="33" borderId="13" xfId="0" applyNumberFormat="1" applyFont="1" applyFill="1" applyBorder="1" applyAlignment="1">
      <alignment horizontal="right"/>
    </xf>
    <xf numFmtId="2" fontId="20" fillId="33" borderId="12" xfId="0" applyNumberFormat="1" applyFont="1" applyFill="1" applyBorder="1" applyAlignment="1">
      <alignment horizontal="right" vertical="center"/>
    </xf>
    <xf numFmtId="2" fontId="19" fillId="0" borderId="12" xfId="0" applyNumberFormat="1" applyFont="1" applyBorder="1" applyAlignment="1">
      <alignment horizontal="right" vertical="center"/>
    </xf>
    <xf numFmtId="164" fontId="12" fillId="0" borderId="0" xfId="0" applyNumberFormat="1" applyFont="1" applyAlignment="1" applyProtection="1">
      <alignment/>
      <protection/>
    </xf>
    <xf numFmtId="164" fontId="21" fillId="0" borderId="0" xfId="0" applyNumberFormat="1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fill"/>
    </xf>
    <xf numFmtId="0" fontId="13" fillId="0" borderId="0" xfId="0" applyFont="1" applyBorder="1" applyAlignment="1">
      <alignment horizontal="left"/>
    </xf>
    <xf numFmtId="0" fontId="23" fillId="0" borderId="0" xfId="0" applyFont="1" applyBorder="1" applyAlignment="1">
      <alignment horizontal="fill"/>
    </xf>
    <xf numFmtId="0" fontId="2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fill"/>
    </xf>
    <xf numFmtId="0" fontId="9" fillId="0" borderId="14" xfId="0" applyFont="1" applyBorder="1" applyAlignment="1">
      <alignment horizontal="fill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 applyProtection="1">
      <alignment horizontal="right"/>
      <protection/>
    </xf>
    <xf numFmtId="168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7" xfId="0" applyNumberFormat="1" applyFont="1" applyBorder="1" applyAlignment="1">
      <alignment horizontal="right"/>
    </xf>
    <xf numFmtId="168" fontId="9" fillId="0" borderId="17" xfId="0" applyNumberFormat="1" applyFont="1" applyBorder="1" applyAlignment="1">
      <alignment/>
    </xf>
    <xf numFmtId="168" fontId="9" fillId="0" borderId="17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Continuous"/>
    </xf>
    <xf numFmtId="0" fontId="16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Scatterplot of GPA and Sales Performance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375"/>
          <c:w val="0.94475"/>
          <c:h val="0.8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'Validity Data'!$C$9:$C$53</c:f>
              <c:numCache>
                <c:ptCount val="45"/>
                <c:pt idx="0">
                  <c:v>2.34</c:v>
                </c:pt>
                <c:pt idx="1">
                  <c:v>2.56</c:v>
                </c:pt>
                <c:pt idx="2">
                  <c:v>2.89</c:v>
                </c:pt>
                <c:pt idx="3">
                  <c:v>2.98</c:v>
                </c:pt>
                <c:pt idx="4">
                  <c:v>3.99</c:v>
                </c:pt>
                <c:pt idx="5">
                  <c:v>2.61</c:v>
                </c:pt>
                <c:pt idx="6">
                  <c:v>3.26</c:v>
                </c:pt>
                <c:pt idx="7">
                  <c:v>3.43</c:v>
                </c:pt>
                <c:pt idx="8">
                  <c:v>3.78</c:v>
                </c:pt>
                <c:pt idx="9">
                  <c:v>2.55</c:v>
                </c:pt>
                <c:pt idx="10">
                  <c:v>2.75</c:v>
                </c:pt>
                <c:pt idx="11">
                  <c:v>3.24</c:v>
                </c:pt>
                <c:pt idx="12">
                  <c:v>2.21</c:v>
                </c:pt>
                <c:pt idx="13">
                  <c:v>3.76</c:v>
                </c:pt>
                <c:pt idx="14">
                  <c:v>3.11</c:v>
                </c:pt>
                <c:pt idx="15">
                  <c:v>3.26</c:v>
                </c:pt>
                <c:pt idx="16">
                  <c:v>3.43</c:v>
                </c:pt>
                <c:pt idx="17">
                  <c:v>3.78</c:v>
                </c:pt>
                <c:pt idx="18">
                  <c:v>2.01</c:v>
                </c:pt>
                <c:pt idx="19">
                  <c:v>2.29</c:v>
                </c:pt>
                <c:pt idx="20">
                  <c:v>2.44</c:v>
                </c:pt>
                <c:pt idx="21">
                  <c:v>2.34</c:v>
                </c:pt>
                <c:pt idx="22">
                  <c:v>2.56</c:v>
                </c:pt>
                <c:pt idx="23">
                  <c:v>2.89</c:v>
                </c:pt>
                <c:pt idx="24">
                  <c:v>2.98</c:v>
                </c:pt>
                <c:pt idx="25">
                  <c:v>3.99</c:v>
                </c:pt>
                <c:pt idx="26">
                  <c:v>2.61</c:v>
                </c:pt>
                <c:pt idx="27">
                  <c:v>3.44</c:v>
                </c:pt>
                <c:pt idx="28">
                  <c:v>3.56</c:v>
                </c:pt>
                <c:pt idx="29">
                  <c:v>3.43</c:v>
                </c:pt>
                <c:pt idx="30">
                  <c:v>3.78</c:v>
                </c:pt>
                <c:pt idx="31">
                  <c:v>2.55</c:v>
                </c:pt>
                <c:pt idx="32">
                  <c:v>2.75</c:v>
                </c:pt>
                <c:pt idx="33">
                  <c:v>3.24</c:v>
                </c:pt>
                <c:pt idx="34">
                  <c:v>2.21</c:v>
                </c:pt>
                <c:pt idx="35">
                  <c:v>3.76</c:v>
                </c:pt>
                <c:pt idx="36">
                  <c:v>3.11</c:v>
                </c:pt>
                <c:pt idx="37">
                  <c:v>3.26</c:v>
                </c:pt>
                <c:pt idx="38">
                  <c:v>2.99</c:v>
                </c:pt>
                <c:pt idx="39">
                  <c:v>3.67</c:v>
                </c:pt>
                <c:pt idx="40">
                  <c:v>2.44</c:v>
                </c:pt>
                <c:pt idx="41">
                  <c:v>2.96</c:v>
                </c:pt>
                <c:pt idx="42">
                  <c:v>2.67</c:v>
                </c:pt>
                <c:pt idx="43">
                  <c:v>2.11</c:v>
                </c:pt>
                <c:pt idx="44">
                  <c:v>2.04</c:v>
                </c:pt>
              </c:numCache>
            </c:numRef>
          </c:xVal>
          <c:yVal>
            <c:numRef>
              <c:f>'Validity Data'!$E$9:$E$53</c:f>
              <c:numCache>
                <c:ptCount val="45"/>
                <c:pt idx="0">
                  <c:v>169000</c:v>
                </c:pt>
                <c:pt idx="1">
                  <c:v>199000</c:v>
                </c:pt>
                <c:pt idx="2">
                  <c:v>243000</c:v>
                </c:pt>
                <c:pt idx="3">
                  <c:v>222000</c:v>
                </c:pt>
                <c:pt idx="4">
                  <c:v>369000</c:v>
                </c:pt>
                <c:pt idx="5">
                  <c:v>194000</c:v>
                </c:pt>
                <c:pt idx="6">
                  <c:v>229000</c:v>
                </c:pt>
                <c:pt idx="7">
                  <c:v>334000</c:v>
                </c:pt>
                <c:pt idx="8">
                  <c:v>142000</c:v>
                </c:pt>
                <c:pt idx="9">
                  <c:v>300000</c:v>
                </c:pt>
                <c:pt idx="10">
                  <c:v>176000</c:v>
                </c:pt>
                <c:pt idx="11">
                  <c:v>444000</c:v>
                </c:pt>
                <c:pt idx="12">
                  <c:v>326000</c:v>
                </c:pt>
                <c:pt idx="13">
                  <c:v>311000</c:v>
                </c:pt>
                <c:pt idx="14">
                  <c:v>256000</c:v>
                </c:pt>
                <c:pt idx="15">
                  <c:v>249000</c:v>
                </c:pt>
                <c:pt idx="16">
                  <c:v>303000</c:v>
                </c:pt>
                <c:pt idx="17">
                  <c:v>374000</c:v>
                </c:pt>
                <c:pt idx="18">
                  <c:v>290000</c:v>
                </c:pt>
                <c:pt idx="19">
                  <c:v>169000</c:v>
                </c:pt>
                <c:pt idx="20">
                  <c:v>142000</c:v>
                </c:pt>
                <c:pt idx="21">
                  <c:v>111000</c:v>
                </c:pt>
                <c:pt idx="22">
                  <c:v>145000</c:v>
                </c:pt>
                <c:pt idx="23">
                  <c:v>409000</c:v>
                </c:pt>
                <c:pt idx="24">
                  <c:v>325000</c:v>
                </c:pt>
                <c:pt idx="25">
                  <c:v>367000</c:v>
                </c:pt>
                <c:pt idx="26">
                  <c:v>298000</c:v>
                </c:pt>
                <c:pt idx="27">
                  <c:v>301000</c:v>
                </c:pt>
                <c:pt idx="28">
                  <c:v>209000</c:v>
                </c:pt>
                <c:pt idx="29">
                  <c:v>201000</c:v>
                </c:pt>
                <c:pt idx="30">
                  <c:v>179000</c:v>
                </c:pt>
                <c:pt idx="31">
                  <c:v>267000</c:v>
                </c:pt>
                <c:pt idx="32">
                  <c:v>156000</c:v>
                </c:pt>
                <c:pt idx="33">
                  <c:v>190000</c:v>
                </c:pt>
                <c:pt idx="34">
                  <c:v>115000</c:v>
                </c:pt>
                <c:pt idx="35">
                  <c:v>194000</c:v>
                </c:pt>
                <c:pt idx="36">
                  <c:v>331000</c:v>
                </c:pt>
                <c:pt idx="37">
                  <c:v>259000</c:v>
                </c:pt>
                <c:pt idx="38">
                  <c:v>169000</c:v>
                </c:pt>
                <c:pt idx="39">
                  <c:v>463000</c:v>
                </c:pt>
                <c:pt idx="40">
                  <c:v>179000</c:v>
                </c:pt>
                <c:pt idx="41">
                  <c:v>201000</c:v>
                </c:pt>
                <c:pt idx="42">
                  <c:v>140000</c:v>
                </c:pt>
                <c:pt idx="43">
                  <c:v>112000</c:v>
                </c:pt>
                <c:pt idx="44">
                  <c:v>154000</c:v>
                </c:pt>
              </c:numCache>
            </c:numRef>
          </c:yVal>
          <c:smooth val="0"/>
        </c:ser>
        <c:axId val="9235309"/>
        <c:axId val="16008918"/>
      </c:scatterChart>
      <c:valAx>
        <c:axId val="9235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Undergraduate GPA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 val="autoZero"/>
        <c:crossBetween val="midCat"/>
        <c:dispUnits/>
      </c:valAx>
      <c:valAx>
        <c:axId val="160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Sales Performance in 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Scatterplot of Sales Test and Sales Performance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375"/>
          <c:w val="0.94475"/>
          <c:h val="0.8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'Validity Data'!$D$9:$D$53</c:f>
              <c:numCache>
                <c:ptCount val="45"/>
                <c:pt idx="0">
                  <c:v>444</c:v>
                </c:pt>
                <c:pt idx="1">
                  <c:v>456</c:v>
                </c:pt>
                <c:pt idx="2">
                  <c:v>544</c:v>
                </c:pt>
                <c:pt idx="3">
                  <c:v>488</c:v>
                </c:pt>
                <c:pt idx="4">
                  <c:v>521</c:v>
                </c:pt>
                <c:pt idx="5">
                  <c:v>356</c:v>
                </c:pt>
                <c:pt idx="6">
                  <c:v>434</c:v>
                </c:pt>
                <c:pt idx="7">
                  <c:v>489</c:v>
                </c:pt>
                <c:pt idx="8">
                  <c:v>589</c:v>
                </c:pt>
                <c:pt idx="9">
                  <c:v>456</c:v>
                </c:pt>
                <c:pt idx="10">
                  <c:v>321</c:v>
                </c:pt>
                <c:pt idx="11">
                  <c:v>555</c:v>
                </c:pt>
                <c:pt idx="12">
                  <c:v>346</c:v>
                </c:pt>
                <c:pt idx="13">
                  <c:v>449</c:v>
                </c:pt>
                <c:pt idx="14">
                  <c:v>200</c:v>
                </c:pt>
                <c:pt idx="15">
                  <c:v>378</c:v>
                </c:pt>
                <c:pt idx="16">
                  <c:v>456</c:v>
                </c:pt>
                <c:pt idx="17">
                  <c:v>432</c:v>
                </c:pt>
                <c:pt idx="18">
                  <c:v>223</c:v>
                </c:pt>
                <c:pt idx="19">
                  <c:v>489</c:v>
                </c:pt>
                <c:pt idx="20">
                  <c:v>456</c:v>
                </c:pt>
                <c:pt idx="21">
                  <c:v>432</c:v>
                </c:pt>
                <c:pt idx="22">
                  <c:v>338</c:v>
                </c:pt>
                <c:pt idx="23">
                  <c:v>367</c:v>
                </c:pt>
                <c:pt idx="24">
                  <c:v>368</c:v>
                </c:pt>
                <c:pt idx="25">
                  <c:v>445</c:v>
                </c:pt>
                <c:pt idx="26">
                  <c:v>238</c:v>
                </c:pt>
                <c:pt idx="27">
                  <c:v>565</c:v>
                </c:pt>
                <c:pt idx="28">
                  <c:v>221</c:v>
                </c:pt>
                <c:pt idx="29">
                  <c:v>296</c:v>
                </c:pt>
                <c:pt idx="30">
                  <c:v>378</c:v>
                </c:pt>
                <c:pt idx="31">
                  <c:v>555</c:v>
                </c:pt>
                <c:pt idx="32">
                  <c:v>200</c:v>
                </c:pt>
                <c:pt idx="33">
                  <c:v>378</c:v>
                </c:pt>
                <c:pt idx="34">
                  <c:v>456</c:v>
                </c:pt>
                <c:pt idx="35">
                  <c:v>432</c:v>
                </c:pt>
                <c:pt idx="36">
                  <c:v>223</c:v>
                </c:pt>
                <c:pt idx="37">
                  <c:v>489</c:v>
                </c:pt>
                <c:pt idx="38">
                  <c:v>456</c:v>
                </c:pt>
                <c:pt idx="39">
                  <c:v>432</c:v>
                </c:pt>
                <c:pt idx="40">
                  <c:v>338</c:v>
                </c:pt>
                <c:pt idx="41">
                  <c:v>367</c:v>
                </c:pt>
                <c:pt idx="42">
                  <c:v>368</c:v>
                </c:pt>
                <c:pt idx="43">
                  <c:v>210</c:v>
                </c:pt>
                <c:pt idx="44">
                  <c:v>364</c:v>
                </c:pt>
              </c:numCache>
            </c:numRef>
          </c:xVal>
          <c:yVal>
            <c:numRef>
              <c:f>'Validity Data'!$E$9:$E$53</c:f>
              <c:numCache>
                <c:ptCount val="45"/>
                <c:pt idx="0">
                  <c:v>169000</c:v>
                </c:pt>
                <c:pt idx="1">
                  <c:v>199000</c:v>
                </c:pt>
                <c:pt idx="2">
                  <c:v>243000</c:v>
                </c:pt>
                <c:pt idx="3">
                  <c:v>222000</c:v>
                </c:pt>
                <c:pt idx="4">
                  <c:v>369000</c:v>
                </c:pt>
                <c:pt idx="5">
                  <c:v>194000</c:v>
                </c:pt>
                <c:pt idx="6">
                  <c:v>229000</c:v>
                </c:pt>
                <c:pt idx="7">
                  <c:v>334000</c:v>
                </c:pt>
                <c:pt idx="8">
                  <c:v>142000</c:v>
                </c:pt>
                <c:pt idx="9">
                  <c:v>300000</c:v>
                </c:pt>
                <c:pt idx="10">
                  <c:v>176000</c:v>
                </c:pt>
                <c:pt idx="11">
                  <c:v>444000</c:v>
                </c:pt>
                <c:pt idx="12">
                  <c:v>326000</c:v>
                </c:pt>
                <c:pt idx="13">
                  <c:v>311000</c:v>
                </c:pt>
                <c:pt idx="14">
                  <c:v>256000</c:v>
                </c:pt>
                <c:pt idx="15">
                  <c:v>249000</c:v>
                </c:pt>
                <c:pt idx="16">
                  <c:v>303000</c:v>
                </c:pt>
                <c:pt idx="17">
                  <c:v>374000</c:v>
                </c:pt>
                <c:pt idx="18">
                  <c:v>290000</c:v>
                </c:pt>
                <c:pt idx="19">
                  <c:v>169000</c:v>
                </c:pt>
                <c:pt idx="20">
                  <c:v>142000</c:v>
                </c:pt>
                <c:pt idx="21">
                  <c:v>111000</c:v>
                </c:pt>
                <c:pt idx="22">
                  <c:v>145000</c:v>
                </c:pt>
                <c:pt idx="23">
                  <c:v>409000</c:v>
                </c:pt>
                <c:pt idx="24">
                  <c:v>325000</c:v>
                </c:pt>
                <c:pt idx="25">
                  <c:v>367000</c:v>
                </c:pt>
                <c:pt idx="26">
                  <c:v>298000</c:v>
                </c:pt>
                <c:pt idx="27">
                  <c:v>301000</c:v>
                </c:pt>
                <c:pt idx="28">
                  <c:v>209000</c:v>
                </c:pt>
                <c:pt idx="29">
                  <c:v>201000</c:v>
                </c:pt>
                <c:pt idx="30">
                  <c:v>179000</c:v>
                </c:pt>
                <c:pt idx="31">
                  <c:v>267000</c:v>
                </c:pt>
                <c:pt idx="32">
                  <c:v>156000</c:v>
                </c:pt>
                <c:pt idx="33">
                  <c:v>190000</c:v>
                </c:pt>
                <c:pt idx="34">
                  <c:v>115000</c:v>
                </c:pt>
                <c:pt idx="35">
                  <c:v>194000</c:v>
                </c:pt>
                <c:pt idx="36">
                  <c:v>331000</c:v>
                </c:pt>
                <c:pt idx="37">
                  <c:v>259000</c:v>
                </c:pt>
                <c:pt idx="38">
                  <c:v>169000</c:v>
                </c:pt>
                <c:pt idx="39">
                  <c:v>463000</c:v>
                </c:pt>
                <c:pt idx="40">
                  <c:v>179000</c:v>
                </c:pt>
                <c:pt idx="41">
                  <c:v>201000</c:v>
                </c:pt>
                <c:pt idx="42">
                  <c:v>140000</c:v>
                </c:pt>
                <c:pt idx="43">
                  <c:v>112000</c:v>
                </c:pt>
                <c:pt idx="44">
                  <c:v>154000</c:v>
                </c:pt>
              </c:numCache>
            </c:numRef>
          </c:yVal>
          <c:smooth val="0"/>
        </c:ser>
        <c:axId val="9862535"/>
        <c:axId val="21653952"/>
      </c:scatterChart>
      <c:valAx>
        <c:axId val="986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Sales Test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 val="autoZero"/>
        <c:crossBetween val="midCat"/>
        <c:dispUnits/>
      </c:valAx>
      <c:valAx>
        <c:axId val="2165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Sales Performance in 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7</xdr:col>
      <xdr:colOff>38100</xdr:colOff>
      <xdr:row>70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15278100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" sqref="C2"/>
    </sheetView>
  </sheetViews>
  <sheetFormatPr defaultColWidth="8.88671875" defaultRowHeight="15"/>
  <sheetData>
    <row r="1" spans="1:3" ht="15">
      <c r="A1" s="3"/>
      <c r="B1" s="3" t="s">
        <v>38</v>
      </c>
      <c r="C1" s="3" t="s">
        <v>39</v>
      </c>
    </row>
    <row r="2" spans="1:3" ht="15">
      <c r="A2" s="1" t="s">
        <v>38</v>
      </c>
      <c r="B2" s="1">
        <v>1</v>
      </c>
      <c r="C2" s="1"/>
    </row>
    <row r="3" spans="1:3" ht="15.75" thickBot="1">
      <c r="A3" s="2" t="s">
        <v>39</v>
      </c>
      <c r="B3" s="2">
        <v>0.1964013636124019</v>
      </c>
      <c r="C3" s="2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102"/>
  <sheetViews>
    <sheetView tabSelected="1" zoomScale="75" zoomScaleNormal="75" zoomScalePageLayoutView="0" workbookViewId="0" topLeftCell="A54">
      <selection activeCell="N75" sqref="N75"/>
    </sheetView>
  </sheetViews>
  <sheetFormatPr defaultColWidth="11.4453125" defaultRowHeight="15"/>
  <cols>
    <col min="1" max="1" width="6.99609375" style="9" customWidth="1"/>
    <col min="2" max="2" width="15.77734375" style="9" customWidth="1"/>
    <col min="3" max="3" width="13.77734375" style="9" customWidth="1"/>
    <col min="4" max="4" width="13.10546875" style="9" customWidth="1"/>
    <col min="5" max="5" width="13.77734375" style="9" customWidth="1"/>
    <col min="6" max="7" width="10.77734375" style="9" customWidth="1"/>
    <col min="8" max="9" width="8.77734375" style="9" customWidth="1"/>
    <col min="10" max="22" width="11.4453125" style="9" customWidth="1"/>
    <col min="23" max="23" width="72.77734375" style="9" customWidth="1"/>
    <col min="24" max="16384" width="11.4453125" style="9" customWidth="1"/>
  </cols>
  <sheetData>
    <row r="1" spans="1:23" ht="15.75">
      <c r="A1" s="8" t="s">
        <v>42</v>
      </c>
      <c r="C1" s="10"/>
      <c r="D1" s="10"/>
      <c r="E1" s="10"/>
      <c r="W1" s="11" t="s">
        <v>0</v>
      </c>
    </row>
    <row r="2" spans="2:23" ht="15.75">
      <c r="B2" s="12"/>
      <c r="W2" s="11"/>
    </row>
    <row r="3" ht="15.75">
      <c r="Y3" s="12" t="s">
        <v>1</v>
      </c>
    </row>
    <row r="4" spans="1:24" ht="20.25">
      <c r="A4" s="13" t="s">
        <v>43</v>
      </c>
      <c r="V4" s="14" t="s">
        <v>63</v>
      </c>
      <c r="X4" s="12" t="s">
        <v>2</v>
      </c>
    </row>
    <row r="5" spans="2:25" ht="15.75">
      <c r="B5" s="15"/>
      <c r="W5" s="14"/>
      <c r="Y5" s="12"/>
    </row>
    <row r="6" spans="2:25" ht="18.75">
      <c r="B6" s="15" t="s">
        <v>3</v>
      </c>
      <c r="C6" s="16" t="s">
        <v>4</v>
      </c>
      <c r="D6" s="16" t="s">
        <v>5</v>
      </c>
      <c r="E6" s="17" t="s">
        <v>6</v>
      </c>
      <c r="W6" s="14"/>
      <c r="Y6" s="12"/>
    </row>
    <row r="7" spans="2:25" ht="15.75">
      <c r="B7" s="12"/>
      <c r="C7" s="18" t="s">
        <v>40</v>
      </c>
      <c r="D7" s="18" t="s">
        <v>7</v>
      </c>
      <c r="E7" s="18" t="s">
        <v>46</v>
      </c>
      <c r="W7" s="14"/>
      <c r="Y7" s="12"/>
    </row>
    <row r="8" spans="2:7" ht="15.75">
      <c r="B8" s="19" t="s">
        <v>44</v>
      </c>
      <c r="C8" s="19" t="s">
        <v>8</v>
      </c>
      <c r="D8" s="19" t="s">
        <v>45</v>
      </c>
      <c r="E8" s="19" t="s">
        <v>47</v>
      </c>
      <c r="G8" s="18"/>
    </row>
    <row r="9" spans="2:7" ht="15.75">
      <c r="B9" s="20">
        <v>1</v>
      </c>
      <c r="C9" s="9">
        <v>2.34</v>
      </c>
      <c r="D9" s="9">
        <v>444</v>
      </c>
      <c r="E9" s="21">
        <v>169000</v>
      </c>
      <c r="G9" s="20"/>
    </row>
    <row r="10" spans="2:7" ht="15.75">
      <c r="B10" s="20">
        <v>2</v>
      </c>
      <c r="C10" s="9">
        <v>2.56</v>
      </c>
      <c r="D10" s="9">
        <v>456</v>
      </c>
      <c r="E10" s="21">
        <v>199000</v>
      </c>
      <c r="G10" s="20"/>
    </row>
    <row r="11" spans="2:7" ht="15.75">
      <c r="B11" s="20">
        <v>3</v>
      </c>
      <c r="C11" s="9">
        <v>2.89</v>
      </c>
      <c r="D11" s="9">
        <v>544</v>
      </c>
      <c r="E11" s="21">
        <v>243000</v>
      </c>
      <c r="G11" s="20"/>
    </row>
    <row r="12" spans="2:24" ht="15.75">
      <c r="B12" s="20">
        <v>4</v>
      </c>
      <c r="C12" s="9">
        <v>2.98</v>
      </c>
      <c r="D12" s="9">
        <v>488</v>
      </c>
      <c r="E12" s="21">
        <v>222000</v>
      </c>
      <c r="G12" s="20"/>
      <c r="X12" s="12"/>
    </row>
    <row r="13" spans="2:24" ht="15.75">
      <c r="B13" s="20">
        <v>5</v>
      </c>
      <c r="C13" s="9">
        <v>3.99</v>
      </c>
      <c r="D13" s="9">
        <v>521</v>
      </c>
      <c r="E13" s="21">
        <v>369000</v>
      </c>
      <c r="G13" s="20"/>
      <c r="X13" s="12" t="s">
        <v>58</v>
      </c>
    </row>
    <row r="14" spans="2:24" ht="15.75">
      <c r="B14" s="20">
        <v>6</v>
      </c>
      <c r="C14" s="9">
        <v>2.61</v>
      </c>
      <c r="D14" s="9">
        <v>356</v>
      </c>
      <c r="E14" s="21">
        <v>194000</v>
      </c>
      <c r="G14" s="20"/>
      <c r="W14" s="22"/>
      <c r="X14" s="12" t="s">
        <v>59</v>
      </c>
    </row>
    <row r="15" spans="2:24" ht="15.75">
      <c r="B15" s="20">
        <v>7</v>
      </c>
      <c r="C15" s="9">
        <v>3.26</v>
      </c>
      <c r="D15" s="9">
        <v>434</v>
      </c>
      <c r="E15" s="21">
        <v>229000</v>
      </c>
      <c r="G15" s="20"/>
      <c r="W15" s="14" t="s">
        <v>9</v>
      </c>
      <c r="X15" s="12" t="s">
        <v>60</v>
      </c>
    </row>
    <row r="16" spans="2:24" ht="15.75">
      <c r="B16" s="20">
        <v>8</v>
      </c>
      <c r="C16" s="9">
        <v>3.43</v>
      </c>
      <c r="D16" s="9">
        <v>489</v>
      </c>
      <c r="E16" s="21">
        <v>334000</v>
      </c>
      <c r="G16" s="20"/>
      <c r="X16" s="12" t="s">
        <v>61</v>
      </c>
    </row>
    <row r="17" spans="2:24" ht="15.75">
      <c r="B17" s="20">
        <v>9</v>
      </c>
      <c r="C17" s="9">
        <v>3.78</v>
      </c>
      <c r="D17" s="9">
        <v>589</v>
      </c>
      <c r="E17" s="21">
        <v>142000</v>
      </c>
      <c r="G17" s="20"/>
      <c r="X17" s="12" t="s">
        <v>62</v>
      </c>
    </row>
    <row r="18" spans="2:7" ht="15.75">
      <c r="B18" s="20">
        <v>10</v>
      </c>
      <c r="C18" s="9">
        <v>2.55</v>
      </c>
      <c r="D18" s="9">
        <v>456</v>
      </c>
      <c r="E18" s="21">
        <v>300000</v>
      </c>
      <c r="G18" s="20"/>
    </row>
    <row r="19" spans="2:7" ht="15.75">
      <c r="B19" s="20">
        <v>11</v>
      </c>
      <c r="C19" s="9">
        <v>2.75</v>
      </c>
      <c r="D19" s="9">
        <v>321</v>
      </c>
      <c r="E19" s="21">
        <v>176000</v>
      </c>
      <c r="G19" s="20"/>
    </row>
    <row r="20" spans="2:7" ht="15.75">
      <c r="B20" s="20">
        <v>12</v>
      </c>
      <c r="C20" s="9">
        <v>3.24</v>
      </c>
      <c r="D20" s="9">
        <v>555</v>
      </c>
      <c r="E20" s="21">
        <v>444000</v>
      </c>
      <c r="G20" s="20"/>
    </row>
    <row r="21" spans="2:7" ht="15.75">
      <c r="B21" s="20">
        <v>13</v>
      </c>
      <c r="C21" s="9">
        <v>2.21</v>
      </c>
      <c r="D21" s="9">
        <v>346</v>
      </c>
      <c r="E21" s="21">
        <v>326000</v>
      </c>
      <c r="G21" s="20"/>
    </row>
    <row r="22" spans="2:7" ht="15.75">
      <c r="B22" s="20">
        <v>14</v>
      </c>
      <c r="C22" s="9">
        <v>3.76</v>
      </c>
      <c r="D22" s="9">
        <v>449</v>
      </c>
      <c r="E22" s="21">
        <v>311000</v>
      </c>
      <c r="G22" s="20"/>
    </row>
    <row r="23" spans="2:7" ht="15.75">
      <c r="B23" s="20">
        <v>15</v>
      </c>
      <c r="C23" s="9">
        <v>3.11</v>
      </c>
      <c r="D23" s="9">
        <v>200</v>
      </c>
      <c r="E23" s="21">
        <v>256000</v>
      </c>
      <c r="G23" s="20"/>
    </row>
    <row r="24" spans="2:7" ht="15.75">
      <c r="B24" s="20">
        <v>16</v>
      </c>
      <c r="C24" s="9">
        <v>3.26</v>
      </c>
      <c r="D24" s="9">
        <v>378</v>
      </c>
      <c r="E24" s="21">
        <v>249000</v>
      </c>
      <c r="G24" s="20"/>
    </row>
    <row r="25" spans="2:7" ht="15.75">
      <c r="B25" s="20">
        <v>17</v>
      </c>
      <c r="C25" s="9">
        <v>3.43</v>
      </c>
      <c r="D25" s="9">
        <v>456</v>
      </c>
      <c r="E25" s="21">
        <v>303000</v>
      </c>
      <c r="G25" s="20"/>
    </row>
    <row r="26" spans="2:7" ht="15.75">
      <c r="B26" s="20">
        <v>18</v>
      </c>
      <c r="C26" s="9">
        <v>3.78</v>
      </c>
      <c r="D26" s="9">
        <v>432</v>
      </c>
      <c r="E26" s="21">
        <v>374000</v>
      </c>
      <c r="G26" s="20"/>
    </row>
    <row r="27" spans="2:7" ht="15.75">
      <c r="B27" s="20">
        <v>19</v>
      </c>
      <c r="C27" s="9">
        <v>2.01</v>
      </c>
      <c r="D27" s="9">
        <v>223</v>
      </c>
      <c r="E27" s="21">
        <v>290000</v>
      </c>
      <c r="G27" s="20"/>
    </row>
    <row r="28" spans="2:7" ht="15.75">
      <c r="B28" s="20">
        <v>20</v>
      </c>
      <c r="C28" s="9">
        <v>2.29</v>
      </c>
      <c r="D28" s="9">
        <v>489</v>
      </c>
      <c r="E28" s="21">
        <v>169000</v>
      </c>
      <c r="G28" s="20"/>
    </row>
    <row r="29" spans="2:7" ht="15.75">
      <c r="B29" s="20">
        <v>21</v>
      </c>
      <c r="C29" s="9">
        <v>2.44</v>
      </c>
      <c r="D29" s="9">
        <v>456</v>
      </c>
      <c r="E29" s="21">
        <v>142000</v>
      </c>
      <c r="G29" s="20"/>
    </row>
    <row r="30" spans="2:7" ht="15.75">
      <c r="B30" s="20">
        <v>22</v>
      </c>
      <c r="C30" s="9">
        <v>2.34</v>
      </c>
      <c r="D30" s="9">
        <v>432</v>
      </c>
      <c r="E30" s="21">
        <v>111000</v>
      </c>
      <c r="G30" s="20"/>
    </row>
    <row r="31" spans="2:7" ht="15.75">
      <c r="B31" s="20">
        <v>23</v>
      </c>
      <c r="C31" s="9">
        <v>2.56</v>
      </c>
      <c r="D31" s="9">
        <v>338</v>
      </c>
      <c r="E31" s="21">
        <v>145000</v>
      </c>
      <c r="G31" s="20"/>
    </row>
    <row r="32" spans="2:7" ht="15.75">
      <c r="B32" s="20">
        <v>24</v>
      </c>
      <c r="C32" s="9">
        <v>2.89</v>
      </c>
      <c r="D32" s="9">
        <v>367</v>
      </c>
      <c r="E32" s="21">
        <v>409000</v>
      </c>
      <c r="G32" s="20"/>
    </row>
    <row r="33" spans="2:7" ht="15.75">
      <c r="B33" s="20">
        <v>25</v>
      </c>
      <c r="C33" s="9">
        <v>2.98</v>
      </c>
      <c r="D33" s="9">
        <v>368</v>
      </c>
      <c r="E33" s="21">
        <v>325000</v>
      </c>
      <c r="G33" s="20"/>
    </row>
    <row r="34" spans="2:7" ht="15.75">
      <c r="B34" s="20">
        <v>26</v>
      </c>
      <c r="C34" s="9">
        <v>3.99</v>
      </c>
      <c r="D34" s="9">
        <v>445</v>
      </c>
      <c r="E34" s="21">
        <v>367000</v>
      </c>
      <c r="G34" s="20"/>
    </row>
    <row r="35" spans="2:7" ht="15.75">
      <c r="B35" s="20">
        <v>27</v>
      </c>
      <c r="C35" s="9">
        <v>2.61</v>
      </c>
      <c r="D35" s="9">
        <v>238</v>
      </c>
      <c r="E35" s="21">
        <v>298000</v>
      </c>
      <c r="G35" s="20"/>
    </row>
    <row r="36" spans="2:7" ht="15.75">
      <c r="B36" s="20">
        <v>28</v>
      </c>
      <c r="C36" s="9">
        <v>3.44</v>
      </c>
      <c r="D36" s="9">
        <v>565</v>
      </c>
      <c r="E36" s="21">
        <v>301000</v>
      </c>
      <c r="G36" s="20"/>
    </row>
    <row r="37" spans="2:7" ht="15.75">
      <c r="B37" s="20">
        <v>29</v>
      </c>
      <c r="C37" s="9">
        <v>3.56</v>
      </c>
      <c r="D37" s="9">
        <v>221</v>
      </c>
      <c r="E37" s="21">
        <v>209000</v>
      </c>
      <c r="G37" s="20"/>
    </row>
    <row r="38" spans="2:7" ht="15.75">
      <c r="B38" s="20">
        <v>30</v>
      </c>
      <c r="C38" s="9">
        <v>3.43</v>
      </c>
      <c r="D38" s="9">
        <v>296</v>
      </c>
      <c r="E38" s="21">
        <v>201000</v>
      </c>
      <c r="G38" s="20"/>
    </row>
    <row r="39" spans="2:7" ht="15.75">
      <c r="B39" s="20">
        <v>31</v>
      </c>
      <c r="C39" s="9">
        <v>3.78</v>
      </c>
      <c r="D39" s="9">
        <v>378</v>
      </c>
      <c r="E39" s="21">
        <v>179000</v>
      </c>
      <c r="G39" s="20"/>
    </row>
    <row r="40" spans="2:7" ht="15.75">
      <c r="B40" s="20">
        <v>32</v>
      </c>
      <c r="C40" s="9">
        <v>2.55</v>
      </c>
      <c r="D40" s="9">
        <v>555</v>
      </c>
      <c r="E40" s="21">
        <v>267000</v>
      </c>
      <c r="G40" s="20"/>
    </row>
    <row r="41" spans="2:7" ht="15.75">
      <c r="B41" s="20">
        <v>33</v>
      </c>
      <c r="C41" s="9">
        <v>2.75</v>
      </c>
      <c r="D41" s="9">
        <v>200</v>
      </c>
      <c r="E41" s="21">
        <v>156000</v>
      </c>
      <c r="G41" s="20"/>
    </row>
    <row r="42" spans="2:7" ht="15.75">
      <c r="B42" s="20">
        <v>34</v>
      </c>
      <c r="C42" s="9">
        <v>3.24</v>
      </c>
      <c r="D42" s="9">
        <v>378</v>
      </c>
      <c r="E42" s="21">
        <v>190000</v>
      </c>
      <c r="G42" s="20"/>
    </row>
    <row r="43" spans="2:7" ht="15.75">
      <c r="B43" s="20">
        <v>35</v>
      </c>
      <c r="C43" s="9">
        <v>2.21</v>
      </c>
      <c r="D43" s="9">
        <v>456</v>
      </c>
      <c r="E43" s="21">
        <v>115000</v>
      </c>
      <c r="G43" s="20"/>
    </row>
    <row r="44" spans="2:7" ht="15.75">
      <c r="B44" s="20">
        <v>36</v>
      </c>
      <c r="C44" s="9">
        <v>3.76</v>
      </c>
      <c r="D44" s="9">
        <v>432</v>
      </c>
      <c r="E44" s="21">
        <v>194000</v>
      </c>
      <c r="G44" s="20"/>
    </row>
    <row r="45" spans="2:7" ht="15.75">
      <c r="B45" s="20">
        <v>37</v>
      </c>
      <c r="C45" s="9">
        <v>3.11</v>
      </c>
      <c r="D45" s="9">
        <v>223</v>
      </c>
      <c r="E45" s="21">
        <v>331000</v>
      </c>
      <c r="G45" s="20"/>
    </row>
    <row r="46" spans="2:7" ht="15.75">
      <c r="B46" s="20">
        <v>38</v>
      </c>
      <c r="C46" s="9">
        <v>3.26</v>
      </c>
      <c r="D46" s="9">
        <v>489</v>
      </c>
      <c r="E46" s="21">
        <v>259000</v>
      </c>
      <c r="G46" s="20"/>
    </row>
    <row r="47" spans="2:7" ht="15.75">
      <c r="B47" s="20">
        <v>39</v>
      </c>
      <c r="C47" s="9">
        <v>2.99</v>
      </c>
      <c r="D47" s="9">
        <v>456</v>
      </c>
      <c r="E47" s="21">
        <v>169000</v>
      </c>
      <c r="G47" s="20"/>
    </row>
    <row r="48" spans="2:7" ht="15.75">
      <c r="B48" s="20">
        <v>40</v>
      </c>
      <c r="C48" s="9">
        <v>3.67</v>
      </c>
      <c r="D48" s="9">
        <v>432</v>
      </c>
      <c r="E48" s="21">
        <v>463000</v>
      </c>
      <c r="G48" s="20"/>
    </row>
    <row r="49" spans="2:7" ht="15.75">
      <c r="B49" s="20">
        <v>41</v>
      </c>
      <c r="C49" s="9">
        <v>2.44</v>
      </c>
      <c r="D49" s="9">
        <v>338</v>
      </c>
      <c r="E49" s="21">
        <v>179000</v>
      </c>
      <c r="G49" s="20"/>
    </row>
    <row r="50" spans="2:7" ht="15.75">
      <c r="B50" s="20">
        <v>42</v>
      </c>
      <c r="C50" s="9">
        <v>2.96</v>
      </c>
      <c r="D50" s="9">
        <v>367</v>
      </c>
      <c r="E50" s="21">
        <v>201000</v>
      </c>
      <c r="G50" s="20"/>
    </row>
    <row r="51" spans="2:7" ht="15.75">
      <c r="B51" s="20">
        <v>43</v>
      </c>
      <c r="C51" s="9">
        <v>2.67</v>
      </c>
      <c r="D51" s="9">
        <v>368</v>
      </c>
      <c r="E51" s="21">
        <v>140000</v>
      </c>
      <c r="G51" s="20"/>
    </row>
    <row r="52" spans="2:7" ht="15.75">
      <c r="B52" s="20">
        <v>44</v>
      </c>
      <c r="C52" s="9">
        <v>2.11</v>
      </c>
      <c r="D52" s="9">
        <v>210</v>
      </c>
      <c r="E52" s="21">
        <v>112000</v>
      </c>
      <c r="G52" s="20"/>
    </row>
    <row r="53" spans="2:7" ht="15.75">
      <c r="B53" s="20">
        <v>45</v>
      </c>
      <c r="C53" s="9">
        <v>2.04</v>
      </c>
      <c r="D53" s="9">
        <v>364</v>
      </c>
      <c r="E53" s="21">
        <v>154000</v>
      </c>
      <c r="G53" s="20"/>
    </row>
    <row r="55" spans="1:4" ht="15.75">
      <c r="A55" s="15" t="s">
        <v>48</v>
      </c>
      <c r="D55" s="23"/>
    </row>
    <row r="56" spans="2:7" ht="15.75">
      <c r="B56" s="23"/>
      <c r="C56" s="23"/>
      <c r="D56" s="24"/>
      <c r="E56" s="23"/>
      <c r="F56" s="23"/>
      <c r="G56" s="12"/>
    </row>
    <row r="57" spans="2:4" ht="15.75">
      <c r="B57" s="25" t="s">
        <v>41</v>
      </c>
      <c r="C57" s="25" t="s">
        <v>45</v>
      </c>
      <c r="D57" s="25" t="s">
        <v>57</v>
      </c>
    </row>
    <row r="58" spans="1:4" ht="21.75" customHeight="1">
      <c r="A58" s="11" t="s">
        <v>10</v>
      </c>
      <c r="B58" s="26">
        <f>'Desriptive Stats.'!B3</f>
        <v>2.9779999999999998</v>
      </c>
      <c r="C58" s="26">
        <f>'Desriptive Stats.'!D3</f>
        <v>399.9555555555556</v>
      </c>
      <c r="D58" s="26">
        <f>'Desriptive Stats.'!F3</f>
        <v>242577.77777777778</v>
      </c>
    </row>
    <row r="59" spans="1:4" ht="21.75" customHeight="1">
      <c r="A59" s="11" t="s">
        <v>11</v>
      </c>
      <c r="B59" s="26">
        <f>'Desriptive Stats.'!B7</f>
        <v>0.5655512194471711</v>
      </c>
      <c r="C59" s="26">
        <f>'Desriptive Stats.'!D7</f>
        <v>104.65570295791889</v>
      </c>
      <c r="D59" s="26">
        <f>'Desriptive Stats.'!F7</f>
        <v>91273.68656182273</v>
      </c>
    </row>
    <row r="60" spans="1:4" ht="21.75" customHeight="1">
      <c r="A60" s="11" t="s">
        <v>12</v>
      </c>
      <c r="B60" s="27">
        <f>'Desriptive Stats.'!B15</f>
        <v>45</v>
      </c>
      <c r="C60" s="27">
        <f>'Desriptive Stats.'!D15</f>
        <v>45</v>
      </c>
      <c r="D60" s="27">
        <f>'Desriptive Stats.'!F15</f>
        <v>45</v>
      </c>
    </row>
    <row r="61" spans="1:8" ht="20.25">
      <c r="A61" s="28" t="s">
        <v>76</v>
      </c>
      <c r="B61" s="29">
        <f>Coorelation!B4</f>
        <v>0.45592490075401515</v>
      </c>
      <c r="C61" s="30">
        <f>Coorelation!C4</f>
        <v>0.1713201541891303</v>
      </c>
      <c r="D61" s="31"/>
      <c r="E61" s="32" t="s">
        <v>54</v>
      </c>
      <c r="F61" s="33"/>
      <c r="G61" s="33"/>
      <c r="H61" s="33"/>
    </row>
    <row r="62" spans="1:4" ht="18.75">
      <c r="A62" s="34"/>
      <c r="B62" s="35"/>
      <c r="C62" s="35"/>
      <c r="D62" s="35"/>
    </row>
    <row r="63" spans="1:4" ht="18.75">
      <c r="A63" s="34"/>
      <c r="B63" s="25" t="s">
        <v>41</v>
      </c>
      <c r="C63" s="25" t="s">
        <v>45</v>
      </c>
      <c r="D63" s="36" t="s">
        <v>49</v>
      </c>
    </row>
    <row r="64" spans="1:7" ht="30" customHeight="1">
      <c r="A64" s="28" t="s">
        <v>77</v>
      </c>
      <c r="B64" s="37">
        <f>'GPA Reg.'!B18</f>
        <v>73581.21608831464</v>
      </c>
      <c r="C64" s="38">
        <f>'Sales Test Reg.'!B18</f>
        <v>149.41395082377232</v>
      </c>
      <c r="D64" s="39">
        <f>'Both Reg.'!B18</f>
        <v>71456.49726389823</v>
      </c>
      <c r="E64" s="32" t="s">
        <v>53</v>
      </c>
      <c r="F64" s="33"/>
      <c r="G64" s="33"/>
    </row>
    <row r="65" spans="1:4" ht="30" customHeight="1">
      <c r="A65" s="28"/>
      <c r="B65" s="40"/>
      <c r="C65" s="41"/>
      <c r="D65" s="38">
        <f>'Both Reg.'!B19</f>
        <v>40.832449721886434</v>
      </c>
    </row>
    <row r="66" spans="1:5" ht="30" customHeight="1">
      <c r="A66" s="28" t="s">
        <v>78</v>
      </c>
      <c r="B66" s="42">
        <f>'GPA Reg.'!B17</f>
        <v>23452.916266776796</v>
      </c>
      <c r="C66" s="42">
        <f>'Sales Test Reg.'!B17</f>
        <v>182818.83806830546</v>
      </c>
      <c r="D66" s="42">
        <f>'Both Reg.'!B17</f>
        <v>13449.163812677489</v>
      </c>
      <c r="E66" s="32" t="s">
        <v>52</v>
      </c>
    </row>
    <row r="67" spans="1:6" ht="30" customHeight="1">
      <c r="A67" s="23"/>
      <c r="B67" s="4"/>
      <c r="C67" s="28" t="s">
        <v>76</v>
      </c>
      <c r="D67" s="29">
        <f>'Both Reg.'!B4</f>
        <v>0.45813340553498827</v>
      </c>
      <c r="E67" s="23"/>
      <c r="F67" s="12"/>
    </row>
    <row r="68" spans="2:4" ht="15.75">
      <c r="B68" s="43"/>
      <c r="D68" s="10"/>
    </row>
    <row r="69" spans="1:6" ht="20.25">
      <c r="A69" s="44" t="s">
        <v>79</v>
      </c>
      <c r="B69" s="34"/>
      <c r="C69" s="34"/>
      <c r="D69" s="34"/>
      <c r="E69" s="45"/>
      <c r="F69" s="45"/>
    </row>
    <row r="70" spans="2:7" ht="18.75">
      <c r="B70" s="34"/>
      <c r="C70" s="34"/>
      <c r="D70" s="34"/>
      <c r="E70" s="34"/>
      <c r="F70" s="34"/>
      <c r="G70" s="34"/>
    </row>
    <row r="72" ht="15.75">
      <c r="A72" s="46" t="s">
        <v>56</v>
      </c>
    </row>
    <row r="73" spans="2:4" ht="20.25">
      <c r="B73" s="47"/>
      <c r="C73" s="47"/>
      <c r="D73" s="48"/>
    </row>
    <row r="74" spans="1:6" ht="20.25">
      <c r="A74" s="49" t="s">
        <v>55</v>
      </c>
      <c r="B74" s="50"/>
      <c r="C74" s="51"/>
      <c r="D74" s="52"/>
      <c r="E74" s="31"/>
      <c r="F74" s="31"/>
    </row>
    <row r="75" spans="2:7" ht="15.75">
      <c r="B75" s="53"/>
      <c r="C75" s="54"/>
      <c r="D75" s="31"/>
      <c r="E75" s="52"/>
      <c r="F75" s="31"/>
      <c r="G75" s="31"/>
    </row>
    <row r="76" spans="1:7" ht="15.75">
      <c r="A76" s="55"/>
      <c r="B76" s="56" t="s">
        <v>13</v>
      </c>
      <c r="C76" s="56"/>
      <c r="D76" s="56" t="s">
        <v>50</v>
      </c>
      <c r="E76" s="56"/>
      <c r="F76" s="56"/>
      <c r="G76" s="57"/>
    </row>
    <row r="77" spans="1:7" ht="15.75">
      <c r="A77" s="31"/>
      <c r="B77" s="52" t="s">
        <v>14</v>
      </c>
      <c r="C77" s="52"/>
      <c r="D77" s="52" t="s">
        <v>51</v>
      </c>
      <c r="E77" s="52"/>
      <c r="F77" s="52"/>
      <c r="G77" s="58"/>
    </row>
    <row r="78" spans="1:7" ht="15.75">
      <c r="A78" s="59"/>
      <c r="B78" s="60"/>
      <c r="C78" s="60"/>
      <c r="D78" s="60"/>
      <c r="E78" s="59"/>
      <c r="F78" s="59"/>
      <c r="G78" s="61"/>
    </row>
    <row r="79" spans="1:7" ht="15.75">
      <c r="A79" s="62" t="s">
        <v>15</v>
      </c>
      <c r="B79" s="63" t="s">
        <v>8</v>
      </c>
      <c r="C79" s="88" t="s">
        <v>45</v>
      </c>
      <c r="D79" s="64" t="s">
        <v>8</v>
      </c>
      <c r="E79" s="65" t="s">
        <v>45</v>
      </c>
      <c r="F79" s="65" t="s">
        <v>16</v>
      </c>
      <c r="G79" s="66"/>
    </row>
    <row r="80" spans="1:7" ht="15.75">
      <c r="A80" s="67" t="s">
        <v>17</v>
      </c>
      <c r="B80" s="68"/>
      <c r="C80" s="89"/>
      <c r="D80" s="69"/>
      <c r="E80" s="70"/>
      <c r="F80" s="70"/>
      <c r="G80" s="71"/>
    </row>
    <row r="81" spans="1:7" ht="15.75">
      <c r="A81" s="12"/>
      <c r="C81" s="71"/>
      <c r="D81" s="72"/>
      <c r="E81" s="11"/>
      <c r="G81" s="73"/>
    </row>
    <row r="82" spans="1:7" ht="15.75">
      <c r="A82" s="74" t="s">
        <v>28</v>
      </c>
      <c r="B82" s="75">
        <v>3.4</v>
      </c>
      <c r="C82" s="90">
        <v>440</v>
      </c>
      <c r="D82" s="76">
        <f>23452.92+(73581.22*(B82))</f>
        <v>273629.06799999997</v>
      </c>
      <c r="E82" s="77">
        <f>182818.84+(149.41*(C82))</f>
        <v>248559.24</v>
      </c>
      <c r="F82" s="78">
        <f>13449.16+(71456.5*(B82))+(40.83*(C82))</f>
        <v>274366.46</v>
      </c>
      <c r="G82" s="71"/>
    </row>
    <row r="83" spans="1:7" ht="15.75">
      <c r="A83" s="74" t="s">
        <v>22</v>
      </c>
      <c r="B83" s="75">
        <v>2.7</v>
      </c>
      <c r="C83" s="90">
        <v>432</v>
      </c>
      <c r="D83" s="76">
        <f aca="true" t="shared" si="0" ref="D83:D101">23452.92+(73581.22*(B83))</f>
        <v>222122.21400000004</v>
      </c>
      <c r="E83" s="77">
        <f aca="true" t="shared" si="1" ref="E83:E101">182818.84+(149.41*(C83))</f>
        <v>247363.96</v>
      </c>
      <c r="F83" s="78">
        <f aca="true" t="shared" si="2" ref="F83:F101">13449.16+(71456.5*(B83))+(40.83*(C83))</f>
        <v>224020.27000000002</v>
      </c>
      <c r="G83" s="71"/>
    </row>
    <row r="84" spans="1:7" ht="15.75">
      <c r="A84" s="74" t="s">
        <v>18</v>
      </c>
      <c r="B84" s="75">
        <v>2.3</v>
      </c>
      <c r="C84" s="90">
        <v>434</v>
      </c>
      <c r="D84" s="76">
        <f t="shared" si="0"/>
        <v>192689.72599999997</v>
      </c>
      <c r="E84" s="77">
        <f t="shared" si="1"/>
        <v>247662.78</v>
      </c>
      <c r="F84" s="78">
        <f t="shared" si="2"/>
        <v>195519.33</v>
      </c>
      <c r="G84" s="71"/>
    </row>
    <row r="85" spans="1:7" ht="15.75">
      <c r="A85" s="74" t="s">
        <v>31</v>
      </c>
      <c r="B85" s="75">
        <v>3.7</v>
      </c>
      <c r="C85" s="90">
        <v>478</v>
      </c>
      <c r="D85" s="76">
        <f t="shared" si="0"/>
        <v>295703.434</v>
      </c>
      <c r="E85" s="77">
        <f t="shared" si="1"/>
        <v>254236.82</v>
      </c>
      <c r="F85" s="78">
        <f t="shared" si="2"/>
        <v>297354.94999999995</v>
      </c>
      <c r="G85" s="71"/>
    </row>
    <row r="86" spans="1:7" ht="15.75">
      <c r="A86" s="74" t="s">
        <v>35</v>
      </c>
      <c r="B86" s="79">
        <v>2.2</v>
      </c>
      <c r="C86" s="90">
        <v>345</v>
      </c>
      <c r="D86" s="76">
        <f t="shared" si="0"/>
        <v>185331.604</v>
      </c>
      <c r="E86" s="77">
        <f t="shared" si="1"/>
        <v>234365.28999999998</v>
      </c>
      <c r="F86" s="78">
        <f t="shared" si="2"/>
        <v>184739.81000000003</v>
      </c>
      <c r="G86" s="71"/>
    </row>
    <row r="87" spans="1:7" ht="15.75">
      <c r="A87" s="74" t="s">
        <v>19</v>
      </c>
      <c r="B87" s="75">
        <v>2.4</v>
      </c>
      <c r="C87" s="90">
        <v>489</v>
      </c>
      <c r="D87" s="76">
        <f t="shared" si="0"/>
        <v>200047.848</v>
      </c>
      <c r="E87" s="77">
        <f t="shared" si="1"/>
        <v>255880.33000000002</v>
      </c>
      <c r="F87" s="78">
        <f t="shared" si="2"/>
        <v>204910.63</v>
      </c>
      <c r="G87" s="71"/>
    </row>
    <row r="88" spans="1:7" ht="15.75">
      <c r="A88" s="74" t="s">
        <v>36</v>
      </c>
      <c r="B88" s="79">
        <v>3.1</v>
      </c>
      <c r="C88" s="90">
        <v>546</v>
      </c>
      <c r="D88" s="76">
        <f t="shared" si="0"/>
        <v>251554.702</v>
      </c>
      <c r="E88" s="77">
        <f t="shared" si="1"/>
        <v>264396.7</v>
      </c>
      <c r="F88" s="78">
        <f t="shared" si="2"/>
        <v>257257.49</v>
      </c>
      <c r="G88" s="71"/>
    </row>
    <row r="89" spans="1:7" ht="15.75">
      <c r="A89" s="74" t="s">
        <v>24</v>
      </c>
      <c r="B89" s="75">
        <v>2.5</v>
      </c>
      <c r="C89" s="90">
        <v>489</v>
      </c>
      <c r="D89" s="76">
        <f t="shared" si="0"/>
        <v>207405.96999999997</v>
      </c>
      <c r="E89" s="77">
        <f t="shared" si="1"/>
        <v>255880.33000000002</v>
      </c>
      <c r="F89" s="78">
        <f t="shared" si="2"/>
        <v>212056.28</v>
      </c>
      <c r="G89" s="71"/>
    </row>
    <row r="90" spans="1:7" ht="15.75">
      <c r="A90" s="74" t="s">
        <v>25</v>
      </c>
      <c r="B90" s="75">
        <v>3.1</v>
      </c>
      <c r="C90" s="90">
        <v>456</v>
      </c>
      <c r="D90" s="76">
        <f t="shared" si="0"/>
        <v>251554.702</v>
      </c>
      <c r="E90" s="77">
        <f t="shared" si="1"/>
        <v>250949.8</v>
      </c>
      <c r="F90" s="78">
        <f t="shared" si="2"/>
        <v>253582.79</v>
      </c>
      <c r="G90" s="71"/>
    </row>
    <row r="91" spans="1:7" ht="15.75">
      <c r="A91" s="74" t="s">
        <v>32</v>
      </c>
      <c r="B91" s="75">
        <v>3.9</v>
      </c>
      <c r="C91" s="90">
        <v>469</v>
      </c>
      <c r="D91" s="76">
        <f t="shared" si="0"/>
        <v>310419.67799999996</v>
      </c>
      <c r="E91" s="77">
        <f t="shared" si="1"/>
        <v>252892.13</v>
      </c>
      <c r="F91" s="78">
        <f t="shared" si="2"/>
        <v>311278.77999999997</v>
      </c>
      <c r="G91" s="71"/>
    </row>
    <row r="92" spans="1:7" ht="15.75">
      <c r="A92" s="74" t="s">
        <v>33</v>
      </c>
      <c r="B92" s="75">
        <v>3.9</v>
      </c>
      <c r="C92" s="90">
        <v>333</v>
      </c>
      <c r="D92" s="76">
        <f t="shared" si="0"/>
        <v>310419.67799999996</v>
      </c>
      <c r="E92" s="77">
        <f t="shared" si="1"/>
        <v>232572.37</v>
      </c>
      <c r="F92" s="78">
        <f t="shared" si="2"/>
        <v>305725.89999999997</v>
      </c>
      <c r="G92" s="71"/>
    </row>
    <row r="93" spans="1:7" ht="15.75">
      <c r="A93" s="74" t="s">
        <v>23</v>
      </c>
      <c r="B93" s="75">
        <v>3.7</v>
      </c>
      <c r="C93" s="90">
        <v>223</v>
      </c>
      <c r="D93" s="76">
        <f t="shared" si="0"/>
        <v>295703.434</v>
      </c>
      <c r="E93" s="77">
        <f t="shared" si="1"/>
        <v>216137.27</v>
      </c>
      <c r="F93" s="78">
        <f t="shared" si="2"/>
        <v>286943.3</v>
      </c>
      <c r="G93" s="71"/>
    </row>
    <row r="94" spans="1:7" ht="15.75">
      <c r="A94" s="74" t="s">
        <v>27</v>
      </c>
      <c r="B94" s="75">
        <v>3.3</v>
      </c>
      <c r="C94" s="90">
        <v>338</v>
      </c>
      <c r="D94" s="76">
        <f t="shared" si="0"/>
        <v>266270.946</v>
      </c>
      <c r="E94" s="77">
        <f t="shared" si="1"/>
        <v>233319.41999999998</v>
      </c>
      <c r="F94" s="78">
        <f t="shared" si="2"/>
        <v>263056.14999999997</v>
      </c>
      <c r="G94" s="71"/>
    </row>
    <row r="95" spans="1:7" ht="15.75">
      <c r="A95" s="74" t="s">
        <v>34</v>
      </c>
      <c r="B95" s="79">
        <v>2.8</v>
      </c>
      <c r="C95" s="90">
        <v>550</v>
      </c>
      <c r="D95" s="76">
        <f t="shared" si="0"/>
        <v>229480.336</v>
      </c>
      <c r="E95" s="77">
        <f t="shared" si="1"/>
        <v>264994.33999999997</v>
      </c>
      <c r="F95" s="78">
        <f t="shared" si="2"/>
        <v>235983.86</v>
      </c>
      <c r="G95" s="71"/>
    </row>
    <row r="96" spans="1:7" ht="15.75">
      <c r="A96" s="74" t="s">
        <v>26</v>
      </c>
      <c r="B96" s="75">
        <v>3.2</v>
      </c>
      <c r="C96" s="90">
        <v>432</v>
      </c>
      <c r="D96" s="76">
        <f t="shared" si="0"/>
        <v>258912.82400000002</v>
      </c>
      <c r="E96" s="77">
        <f t="shared" si="1"/>
        <v>247363.96</v>
      </c>
      <c r="F96" s="78">
        <f t="shared" si="2"/>
        <v>259748.52000000002</v>
      </c>
      <c r="G96" s="71"/>
    </row>
    <row r="97" spans="1:7" ht="15.75">
      <c r="A97" s="74" t="s">
        <v>20</v>
      </c>
      <c r="B97" s="75">
        <v>2.8</v>
      </c>
      <c r="C97" s="90">
        <v>589</v>
      </c>
      <c r="D97" s="76">
        <f t="shared" si="0"/>
        <v>229480.336</v>
      </c>
      <c r="E97" s="77">
        <f t="shared" si="1"/>
        <v>270821.33</v>
      </c>
      <c r="F97" s="78">
        <f t="shared" si="2"/>
        <v>237576.22999999998</v>
      </c>
      <c r="G97" s="71"/>
    </row>
    <row r="98" spans="1:7" ht="15.75">
      <c r="A98" s="74" t="s">
        <v>21</v>
      </c>
      <c r="B98" s="75">
        <v>3.4</v>
      </c>
      <c r="C98" s="90">
        <v>456</v>
      </c>
      <c r="D98" s="76">
        <f t="shared" si="0"/>
        <v>273629.06799999997</v>
      </c>
      <c r="E98" s="77">
        <f t="shared" si="1"/>
        <v>250949.8</v>
      </c>
      <c r="F98" s="78">
        <f t="shared" si="2"/>
        <v>275019.74</v>
      </c>
      <c r="G98" s="71"/>
    </row>
    <row r="99" spans="1:7" ht="15.75">
      <c r="A99" s="74" t="s">
        <v>30</v>
      </c>
      <c r="B99" s="75">
        <v>3.6</v>
      </c>
      <c r="C99" s="90">
        <v>500</v>
      </c>
      <c r="D99" s="76">
        <f t="shared" si="0"/>
        <v>288345.312</v>
      </c>
      <c r="E99" s="77">
        <f t="shared" si="1"/>
        <v>257523.84</v>
      </c>
      <c r="F99" s="78">
        <f t="shared" si="2"/>
        <v>291107.56</v>
      </c>
      <c r="G99" s="71"/>
    </row>
    <row r="100" spans="1:7" ht="15.75">
      <c r="A100" s="74" t="s">
        <v>29</v>
      </c>
      <c r="B100" s="75">
        <v>2.8</v>
      </c>
      <c r="C100" s="90">
        <v>510</v>
      </c>
      <c r="D100" s="76">
        <f t="shared" si="0"/>
        <v>229480.336</v>
      </c>
      <c r="E100" s="77">
        <f t="shared" si="1"/>
        <v>259017.94</v>
      </c>
      <c r="F100" s="78">
        <f t="shared" si="2"/>
        <v>234350.65999999997</v>
      </c>
      <c r="G100" s="71"/>
    </row>
    <row r="101" spans="1:7" ht="15.75">
      <c r="A101" s="80" t="s">
        <v>37</v>
      </c>
      <c r="B101" s="81">
        <v>2.9</v>
      </c>
      <c r="C101" s="91">
        <v>345</v>
      </c>
      <c r="D101" s="82">
        <f t="shared" si="0"/>
        <v>236838.45799999998</v>
      </c>
      <c r="E101" s="83">
        <f t="shared" si="1"/>
        <v>234365.28999999998</v>
      </c>
      <c r="F101" s="84">
        <f t="shared" si="2"/>
        <v>234759.36000000002</v>
      </c>
      <c r="G101" s="61"/>
    </row>
    <row r="102" spans="4:7" ht="15.75">
      <c r="D102" s="31"/>
      <c r="E102" s="85"/>
      <c r="F102" s="85"/>
      <c r="G102" s="86"/>
    </row>
  </sheetData>
  <sheetProtection/>
  <printOptions gridLines="1" horizontalCentered="1" verticalCentered="1"/>
  <pageMargins left="1" right="1" top="1" bottom="0.5" header="0.5" footer="0.5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0" sqref="C20"/>
    </sheetView>
  </sheetViews>
  <sheetFormatPr defaultColWidth="8.88671875" defaultRowHeight="15"/>
  <cols>
    <col min="1" max="1" width="12.21484375" style="0" bestFit="1" customWidth="1"/>
    <col min="2" max="2" width="8.5546875" style="0" bestFit="1" customWidth="1"/>
    <col min="3" max="3" width="12.21484375" style="0" bestFit="1" customWidth="1"/>
    <col min="4" max="4" width="8.5546875" style="0" bestFit="1" customWidth="1"/>
    <col min="5" max="5" width="12.21484375" style="0" bestFit="1" customWidth="1"/>
    <col min="6" max="6" width="8.5546875" style="0" bestFit="1" customWidth="1"/>
  </cols>
  <sheetData>
    <row r="1" spans="1:6" ht="15">
      <c r="A1" s="5" t="s">
        <v>8</v>
      </c>
      <c r="B1" s="5"/>
      <c r="C1" s="5" t="s">
        <v>45</v>
      </c>
      <c r="D1" s="5"/>
      <c r="E1" s="5" t="s">
        <v>47</v>
      </c>
      <c r="F1" s="5"/>
    </row>
    <row r="2" spans="1:6" ht="15">
      <c r="A2" s="6"/>
      <c r="B2" s="6"/>
      <c r="C2" s="6"/>
      <c r="D2" s="6"/>
      <c r="E2" s="6"/>
      <c r="F2" s="6"/>
    </row>
    <row r="3" spans="1:6" ht="15">
      <c r="A3" s="6" t="s">
        <v>10</v>
      </c>
      <c r="B3" s="6">
        <v>2.9779999999999998</v>
      </c>
      <c r="C3" s="6" t="s">
        <v>10</v>
      </c>
      <c r="D3" s="6">
        <v>399.9555555555556</v>
      </c>
      <c r="E3" s="6" t="s">
        <v>10</v>
      </c>
      <c r="F3" s="6">
        <v>242577.77777777778</v>
      </c>
    </row>
    <row r="4" spans="1:6" ht="15">
      <c r="A4" s="6" t="s">
        <v>64</v>
      </c>
      <c r="B4" s="6">
        <v>0.08430739809611837</v>
      </c>
      <c r="C4" s="6" t="s">
        <v>64</v>
      </c>
      <c r="D4" s="6">
        <v>15.601151069795495</v>
      </c>
      <c r="E4" s="6" t="s">
        <v>64</v>
      </c>
      <c r="F4" s="6">
        <v>13606.277847282978</v>
      </c>
    </row>
    <row r="5" spans="1:6" ht="15">
      <c r="A5" s="6" t="s">
        <v>65</v>
      </c>
      <c r="B5" s="6">
        <v>2.98</v>
      </c>
      <c r="C5" s="6" t="s">
        <v>65</v>
      </c>
      <c r="D5" s="6">
        <v>432</v>
      </c>
      <c r="E5" s="6" t="s">
        <v>65</v>
      </c>
      <c r="F5" s="6">
        <v>222000</v>
      </c>
    </row>
    <row r="6" spans="1:6" ht="15">
      <c r="A6" s="6" t="s">
        <v>66</v>
      </c>
      <c r="B6" s="6">
        <v>3.26</v>
      </c>
      <c r="C6" s="6" t="s">
        <v>66</v>
      </c>
      <c r="D6" s="6">
        <v>456</v>
      </c>
      <c r="E6" s="6" t="s">
        <v>66</v>
      </c>
      <c r="F6" s="6">
        <v>169000</v>
      </c>
    </row>
    <row r="7" spans="1:6" ht="15">
      <c r="A7" s="6" t="s">
        <v>67</v>
      </c>
      <c r="B7" s="6">
        <v>0.5655512194471711</v>
      </c>
      <c r="C7" s="6" t="s">
        <v>67</v>
      </c>
      <c r="D7" s="6">
        <v>104.65570295791889</v>
      </c>
      <c r="E7" s="6" t="s">
        <v>67</v>
      </c>
      <c r="F7" s="6">
        <v>91273.68656182273</v>
      </c>
    </row>
    <row r="8" spans="1:6" ht="15">
      <c r="A8" s="6" t="s">
        <v>68</v>
      </c>
      <c r="B8" s="6">
        <v>0.31984818181818236</v>
      </c>
      <c r="C8" s="6" t="s">
        <v>68</v>
      </c>
      <c r="D8" s="6">
        <v>10952.816161616154</v>
      </c>
      <c r="E8" s="6" t="s">
        <v>68</v>
      </c>
      <c r="F8" s="6">
        <v>8330885858.58586</v>
      </c>
    </row>
    <row r="9" spans="1:6" ht="15">
      <c r="A9" s="6" t="s">
        <v>69</v>
      </c>
      <c r="B9" s="6">
        <v>-1.0646796087670798</v>
      </c>
      <c r="C9" s="6" t="s">
        <v>69</v>
      </c>
      <c r="D9" s="6">
        <v>-0.49618408633065636</v>
      </c>
      <c r="E9" s="6" t="s">
        <v>69</v>
      </c>
      <c r="F9" s="6">
        <v>-0.4329864433270503</v>
      </c>
    </row>
    <row r="10" spans="1:6" ht="15">
      <c r="A10" s="6" t="s">
        <v>70</v>
      </c>
      <c r="B10" s="6">
        <v>0.08983610646546691</v>
      </c>
      <c r="C10" s="6" t="s">
        <v>70</v>
      </c>
      <c r="D10" s="6">
        <v>-0.38722680991974356</v>
      </c>
      <c r="E10" s="6" t="s">
        <v>70</v>
      </c>
      <c r="F10" s="6">
        <v>0.5914568134854411</v>
      </c>
    </row>
    <row r="11" spans="1:6" ht="15">
      <c r="A11" s="6" t="s">
        <v>71</v>
      </c>
      <c r="B11" s="6">
        <v>1.9800000000000004</v>
      </c>
      <c r="C11" s="6" t="s">
        <v>71</v>
      </c>
      <c r="D11" s="6">
        <v>389</v>
      </c>
      <c r="E11" s="6" t="s">
        <v>71</v>
      </c>
      <c r="F11" s="6">
        <v>352000</v>
      </c>
    </row>
    <row r="12" spans="1:6" ht="15">
      <c r="A12" s="6" t="s">
        <v>72</v>
      </c>
      <c r="B12" s="6">
        <v>2.01</v>
      </c>
      <c r="C12" s="6" t="s">
        <v>72</v>
      </c>
      <c r="D12" s="6">
        <v>200</v>
      </c>
      <c r="E12" s="6" t="s">
        <v>72</v>
      </c>
      <c r="F12" s="6">
        <v>111000</v>
      </c>
    </row>
    <row r="13" spans="1:6" ht="15">
      <c r="A13" s="6" t="s">
        <v>73</v>
      </c>
      <c r="B13" s="6">
        <v>3.99</v>
      </c>
      <c r="C13" s="6" t="s">
        <v>73</v>
      </c>
      <c r="D13" s="6">
        <v>589</v>
      </c>
      <c r="E13" s="6" t="s">
        <v>73</v>
      </c>
      <c r="F13" s="6">
        <v>463000</v>
      </c>
    </row>
    <row r="14" spans="1:6" ht="15">
      <c r="A14" s="6" t="s">
        <v>74</v>
      </c>
      <c r="B14" s="6">
        <v>134.01</v>
      </c>
      <c r="C14" s="6" t="s">
        <v>74</v>
      </c>
      <c r="D14" s="6">
        <v>17998</v>
      </c>
      <c r="E14" s="6" t="s">
        <v>74</v>
      </c>
      <c r="F14" s="6">
        <v>10916000</v>
      </c>
    </row>
    <row r="15" spans="1:6" ht="15.75" thickBot="1">
      <c r="A15" s="7" t="s">
        <v>75</v>
      </c>
      <c r="B15" s="7">
        <v>45</v>
      </c>
      <c r="C15" s="7" t="s">
        <v>75</v>
      </c>
      <c r="D15" s="7">
        <v>45</v>
      </c>
      <c r="E15" s="7" t="s">
        <v>75</v>
      </c>
      <c r="F15" s="7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I28" sqref="I28"/>
    </sheetView>
  </sheetViews>
  <sheetFormatPr defaultColWidth="8.88671875" defaultRowHeight="15"/>
  <cols>
    <col min="1" max="1" width="8.6640625" style="0" bestFit="1" customWidth="1"/>
    <col min="2" max="2" width="8.10546875" style="0" bestFit="1" customWidth="1"/>
    <col min="4" max="4" width="8.21484375" style="0" bestFit="1" customWidth="1"/>
  </cols>
  <sheetData>
    <row r="1" spans="1:4" ht="15">
      <c r="A1" s="5"/>
      <c r="B1" s="5" t="s">
        <v>8</v>
      </c>
      <c r="C1" s="5" t="s">
        <v>45</v>
      </c>
      <c r="D1" s="5" t="s">
        <v>47</v>
      </c>
    </row>
    <row r="2" spans="1:4" ht="15">
      <c r="A2" s="6" t="s">
        <v>8</v>
      </c>
      <c r="B2" s="6">
        <v>1</v>
      </c>
      <c r="C2" s="6"/>
      <c r="D2" s="6"/>
    </row>
    <row r="3" spans="1:4" ht="15">
      <c r="A3" s="6" t="s">
        <v>45</v>
      </c>
      <c r="B3" s="6">
        <v>0.2811933680810243</v>
      </c>
      <c r="C3" s="6">
        <v>1</v>
      </c>
      <c r="D3" s="6"/>
    </row>
    <row r="4" spans="1:4" ht="15.75" thickBot="1">
      <c r="A4" s="7" t="s">
        <v>47</v>
      </c>
      <c r="B4" s="7">
        <v>0.45592490075401515</v>
      </c>
      <c r="C4" s="7">
        <v>0.1713201541891303</v>
      </c>
      <c r="D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2" sqref="F12"/>
    </sheetView>
  </sheetViews>
  <sheetFormatPr defaultColWidth="8.88671875" defaultRowHeight="15"/>
  <cols>
    <col min="1" max="1" width="14.10546875" style="0" bestFit="1" customWidth="1"/>
    <col min="2" max="2" width="8.3359375" style="0" bestFit="1" customWidth="1"/>
    <col min="3" max="3" width="10.5546875" style="0" bestFit="1" customWidth="1"/>
    <col min="4" max="5" width="8.10546875" style="0" bestFit="1" customWidth="1"/>
    <col min="6" max="6" width="9.99609375" style="0" bestFit="1" customWidth="1"/>
    <col min="7" max="7" width="8.10546875" style="0" bestFit="1" customWidth="1"/>
    <col min="8" max="9" width="9.21484375" style="0" bestFit="1" customWidth="1"/>
  </cols>
  <sheetData>
    <row r="1" spans="1:9" ht="15">
      <c r="A1" s="33" t="s">
        <v>80</v>
      </c>
      <c r="B1" s="33"/>
      <c r="C1" s="33"/>
      <c r="D1" s="33"/>
      <c r="E1" s="33"/>
      <c r="F1" s="33"/>
      <c r="G1" s="33"/>
      <c r="H1" s="33"/>
      <c r="I1" s="33"/>
    </row>
    <row r="2" spans="1:9" ht="15.75" thickBot="1">
      <c r="A2" s="33"/>
      <c r="B2" s="33"/>
      <c r="C2" s="33"/>
      <c r="D2" s="33"/>
      <c r="E2" s="33"/>
      <c r="F2" s="33"/>
      <c r="G2" s="33"/>
      <c r="H2" s="33"/>
      <c r="I2" s="33"/>
    </row>
    <row r="3" spans="1:9" ht="15">
      <c r="A3" s="87" t="s">
        <v>81</v>
      </c>
      <c r="B3" s="87"/>
      <c r="C3" s="33"/>
      <c r="D3" s="33"/>
      <c r="E3" s="33"/>
      <c r="F3" s="33"/>
      <c r="G3" s="33"/>
      <c r="H3" s="33"/>
      <c r="I3" s="33"/>
    </row>
    <row r="4" spans="1:9" ht="15">
      <c r="A4" s="6" t="s">
        <v>82</v>
      </c>
      <c r="B4" s="6">
        <v>0.45592490075401515</v>
      </c>
      <c r="C4" s="33"/>
      <c r="D4" s="33"/>
      <c r="E4" s="33"/>
      <c r="F4" s="33"/>
      <c r="G4" s="33"/>
      <c r="H4" s="33"/>
      <c r="I4" s="33"/>
    </row>
    <row r="5" spans="1:9" ht="15">
      <c r="A5" s="6" t="s">
        <v>83</v>
      </c>
      <c r="B5" s="6">
        <v>0.20786751512755855</v>
      </c>
      <c r="C5" s="33"/>
      <c r="D5" s="33"/>
      <c r="E5" s="33"/>
      <c r="F5" s="33"/>
      <c r="G5" s="33"/>
      <c r="H5" s="33"/>
      <c r="I5" s="33"/>
    </row>
    <row r="6" spans="1:9" ht="15">
      <c r="A6" s="6" t="s">
        <v>84</v>
      </c>
      <c r="B6" s="6">
        <v>0.1894458294328506</v>
      </c>
      <c r="C6" s="33"/>
      <c r="D6" s="33"/>
      <c r="E6" s="33"/>
      <c r="F6" s="33"/>
      <c r="G6" s="33"/>
      <c r="H6" s="33"/>
      <c r="I6" s="33"/>
    </row>
    <row r="7" spans="1:9" ht="15">
      <c r="A7" s="6" t="s">
        <v>64</v>
      </c>
      <c r="B7" s="6">
        <v>82174.41376240937</v>
      </c>
      <c r="C7" s="33"/>
      <c r="D7" s="33"/>
      <c r="E7" s="33"/>
      <c r="F7" s="33"/>
      <c r="G7" s="33"/>
      <c r="H7" s="33"/>
      <c r="I7" s="33"/>
    </row>
    <row r="8" spans="1:9" ht="15.75" thickBot="1">
      <c r="A8" s="7" t="s">
        <v>85</v>
      </c>
      <c r="B8" s="7">
        <v>45</v>
      </c>
      <c r="C8" s="33"/>
      <c r="D8" s="33"/>
      <c r="E8" s="33"/>
      <c r="F8" s="33"/>
      <c r="G8" s="33"/>
      <c r="H8" s="33"/>
      <c r="I8" s="33"/>
    </row>
    <row r="9" spans="1:9" ht="15">
      <c r="A9" s="33"/>
      <c r="B9" s="33"/>
      <c r="C9" s="33"/>
      <c r="D9" s="33"/>
      <c r="E9" s="33"/>
      <c r="F9" s="33"/>
      <c r="G9" s="33"/>
      <c r="H9" s="33"/>
      <c r="I9" s="33"/>
    </row>
    <row r="10" spans="1:9" ht="15.75" thickBot="1">
      <c r="A10" s="33" t="s">
        <v>86</v>
      </c>
      <c r="B10" s="33"/>
      <c r="C10" s="33"/>
      <c r="D10" s="33"/>
      <c r="E10" s="33"/>
      <c r="F10" s="33"/>
      <c r="G10" s="33"/>
      <c r="H10" s="33"/>
      <c r="I10" s="33"/>
    </row>
    <row r="11" spans="1:9" ht="15">
      <c r="A11" s="5"/>
      <c r="B11" s="5" t="s">
        <v>91</v>
      </c>
      <c r="C11" s="5" t="s">
        <v>92</v>
      </c>
      <c r="D11" s="5" t="s">
        <v>93</v>
      </c>
      <c r="E11" s="5" t="s">
        <v>19</v>
      </c>
      <c r="F11" s="5" t="s">
        <v>94</v>
      </c>
      <c r="G11" s="33"/>
      <c r="H11" s="33"/>
      <c r="I11" s="33"/>
    </row>
    <row r="12" spans="1:9" ht="15">
      <c r="A12" s="6" t="s">
        <v>87</v>
      </c>
      <c r="B12" s="6">
        <v>1</v>
      </c>
      <c r="C12" s="6">
        <v>76195703858.36462</v>
      </c>
      <c r="D12" s="6">
        <v>76195703858.36462</v>
      </c>
      <c r="E12" s="6">
        <v>11.283848751543587</v>
      </c>
      <c r="F12" s="6">
        <v>0.001646891563137043</v>
      </c>
      <c r="G12" s="33"/>
      <c r="H12" s="33"/>
      <c r="I12" s="33"/>
    </row>
    <row r="13" spans="1:9" ht="15">
      <c r="A13" s="6" t="s">
        <v>88</v>
      </c>
      <c r="B13" s="6">
        <v>43</v>
      </c>
      <c r="C13" s="6">
        <v>290363273919.41315</v>
      </c>
      <c r="D13" s="6">
        <v>6752634277.195655</v>
      </c>
      <c r="E13" s="6"/>
      <c r="F13" s="6"/>
      <c r="G13" s="33"/>
      <c r="H13" s="33"/>
      <c r="I13" s="33"/>
    </row>
    <row r="14" spans="1:9" ht="15.75" thickBot="1">
      <c r="A14" s="7" t="s">
        <v>89</v>
      </c>
      <c r="B14" s="7">
        <v>44</v>
      </c>
      <c r="C14" s="7">
        <v>366558977777.7778</v>
      </c>
      <c r="D14" s="7"/>
      <c r="E14" s="7"/>
      <c r="F14" s="7"/>
      <c r="G14" s="33"/>
      <c r="H14" s="33"/>
      <c r="I14" s="33"/>
    </row>
    <row r="15" spans="1:9" ht="15.75" thickBo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">
      <c r="A16" s="5"/>
      <c r="B16" s="5" t="s">
        <v>95</v>
      </c>
      <c r="C16" s="5" t="s">
        <v>64</v>
      </c>
      <c r="D16" s="5" t="s">
        <v>96</v>
      </c>
      <c r="E16" s="5" t="s">
        <v>97</v>
      </c>
      <c r="F16" s="5" t="s">
        <v>98</v>
      </c>
      <c r="G16" s="5" t="s">
        <v>99</v>
      </c>
      <c r="H16" s="5" t="s">
        <v>100</v>
      </c>
      <c r="I16" s="5" t="s">
        <v>101</v>
      </c>
    </row>
    <row r="17" spans="1:9" ht="15">
      <c r="A17" s="6" t="s">
        <v>90</v>
      </c>
      <c r="B17" s="6">
        <v>23452.916266776796</v>
      </c>
      <c r="C17" s="6">
        <v>66372.5701569479</v>
      </c>
      <c r="D17" s="6">
        <v>0.35335254023339546</v>
      </c>
      <c r="E17" s="6">
        <v>0.7255506951800672</v>
      </c>
      <c r="F17" s="6">
        <v>-110400.12649966116</v>
      </c>
      <c r="G17" s="6">
        <v>157305.95903321475</v>
      </c>
      <c r="H17" s="6">
        <v>-110400.12649966116</v>
      </c>
      <c r="I17" s="6">
        <v>157305.95903321475</v>
      </c>
    </row>
    <row r="18" spans="1:9" ht="15.75" thickBot="1">
      <c r="A18" s="7" t="s">
        <v>8</v>
      </c>
      <c r="B18" s="7">
        <v>73581.21608831464</v>
      </c>
      <c r="C18" s="7">
        <v>21904.75162233114</v>
      </c>
      <c r="D18" s="7">
        <v>3.359144050430644</v>
      </c>
      <c r="E18" s="7">
        <v>0.001646891563137043</v>
      </c>
      <c r="F18" s="7">
        <v>29406.074930470444</v>
      </c>
      <c r="G18" s="7">
        <v>117756.35724615885</v>
      </c>
      <c r="H18" s="7">
        <v>29406.074930470444</v>
      </c>
      <c r="I18" s="7">
        <v>117756.35724615885</v>
      </c>
    </row>
    <row r="19" spans="1:9" ht="1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5">
      <c r="A21" s="33"/>
      <c r="B21" s="33"/>
      <c r="C21" s="33"/>
      <c r="D21" s="33"/>
      <c r="E21" s="33"/>
      <c r="F21" s="33"/>
      <c r="G21" s="33"/>
      <c r="H21" s="33"/>
      <c r="I21" s="3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K8" sqref="K8"/>
    </sheetView>
  </sheetViews>
  <sheetFormatPr defaultColWidth="8.88671875" defaultRowHeight="15"/>
  <cols>
    <col min="1" max="1" width="14.10546875" style="0" bestFit="1" customWidth="1"/>
    <col min="2" max="2" width="8.3359375" style="0" bestFit="1" customWidth="1"/>
    <col min="3" max="3" width="10.5546875" style="0" bestFit="1" customWidth="1"/>
    <col min="4" max="5" width="8.10546875" style="0" bestFit="1" customWidth="1"/>
    <col min="6" max="6" width="9.99609375" style="0" bestFit="1" customWidth="1"/>
    <col min="7" max="7" width="8.10546875" style="0" bestFit="1" customWidth="1"/>
    <col min="8" max="9" width="9.21484375" style="0" bestFit="1" customWidth="1"/>
  </cols>
  <sheetData>
    <row r="1" spans="1:9" ht="15">
      <c r="A1" s="33" t="s">
        <v>80</v>
      </c>
      <c r="B1" s="33"/>
      <c r="C1" s="33"/>
      <c r="D1" s="33"/>
      <c r="E1" s="33"/>
      <c r="F1" s="33"/>
      <c r="G1" s="33"/>
      <c r="H1" s="33"/>
      <c r="I1" s="33"/>
    </row>
    <row r="2" spans="1:9" ht="15.75" thickBot="1">
      <c r="A2" s="33"/>
      <c r="B2" s="33"/>
      <c r="C2" s="33"/>
      <c r="D2" s="33"/>
      <c r="E2" s="33"/>
      <c r="F2" s="33"/>
      <c r="G2" s="33"/>
      <c r="H2" s="33"/>
      <c r="I2" s="33"/>
    </row>
    <row r="3" spans="1:9" ht="15">
      <c r="A3" s="87" t="s">
        <v>81</v>
      </c>
      <c r="B3" s="87"/>
      <c r="C3" s="33"/>
      <c r="D3" s="33"/>
      <c r="E3" s="33"/>
      <c r="F3" s="33"/>
      <c r="G3" s="33"/>
      <c r="H3" s="33"/>
      <c r="I3" s="33"/>
    </row>
    <row r="4" spans="1:9" ht="15">
      <c r="A4" s="6" t="s">
        <v>82</v>
      </c>
      <c r="B4" s="6">
        <v>0.17132015418913005</v>
      </c>
      <c r="C4" s="33"/>
      <c r="D4" s="33"/>
      <c r="E4" s="33"/>
      <c r="F4" s="33"/>
      <c r="G4" s="33"/>
      <c r="H4" s="33"/>
      <c r="I4" s="33"/>
    </row>
    <row r="5" spans="1:9" ht="15">
      <c r="A5" s="6" t="s">
        <v>83</v>
      </c>
      <c r="B5" s="6">
        <v>0.029350595231387295</v>
      </c>
      <c r="C5" s="33"/>
      <c r="D5" s="33"/>
      <c r="E5" s="33"/>
      <c r="F5" s="33"/>
      <c r="G5" s="33"/>
      <c r="H5" s="33"/>
      <c r="I5" s="33"/>
    </row>
    <row r="6" spans="1:9" ht="15">
      <c r="A6" s="6" t="s">
        <v>84</v>
      </c>
      <c r="B6" s="6">
        <v>0.006777353260024207</v>
      </c>
      <c r="C6" s="33"/>
      <c r="D6" s="33"/>
      <c r="E6" s="33"/>
      <c r="F6" s="33"/>
      <c r="G6" s="33"/>
      <c r="H6" s="33"/>
      <c r="I6" s="33"/>
    </row>
    <row r="7" spans="1:9" ht="15">
      <c r="A7" s="6" t="s">
        <v>64</v>
      </c>
      <c r="B7" s="6">
        <v>90963.8637160564</v>
      </c>
      <c r="C7" s="33"/>
      <c r="D7" s="33"/>
      <c r="E7" s="33"/>
      <c r="F7" s="33"/>
      <c r="G7" s="33"/>
      <c r="H7" s="33"/>
      <c r="I7" s="33"/>
    </row>
    <row r="8" spans="1:9" ht="15.75" thickBot="1">
      <c r="A8" s="7" t="s">
        <v>85</v>
      </c>
      <c r="B8" s="7">
        <v>45</v>
      </c>
      <c r="C8" s="33"/>
      <c r="D8" s="33"/>
      <c r="E8" s="33"/>
      <c r="F8" s="33"/>
      <c r="G8" s="33"/>
      <c r="H8" s="33"/>
      <c r="I8" s="33"/>
    </row>
    <row r="9" spans="1:9" ht="15">
      <c r="A9" s="33"/>
      <c r="B9" s="33"/>
      <c r="C9" s="33"/>
      <c r="D9" s="33"/>
      <c r="E9" s="33"/>
      <c r="F9" s="33"/>
      <c r="G9" s="33"/>
      <c r="H9" s="33"/>
      <c r="I9" s="33"/>
    </row>
    <row r="10" spans="1:9" ht="15.75" thickBot="1">
      <c r="A10" s="33" t="s">
        <v>86</v>
      </c>
      <c r="B10" s="33"/>
      <c r="C10" s="33"/>
      <c r="D10" s="33"/>
      <c r="E10" s="33"/>
      <c r="F10" s="33"/>
      <c r="G10" s="33"/>
      <c r="H10" s="33"/>
      <c r="I10" s="33"/>
    </row>
    <row r="11" spans="1:9" ht="15">
      <c r="A11" s="5"/>
      <c r="B11" s="5" t="s">
        <v>91</v>
      </c>
      <c r="C11" s="5" t="s">
        <v>92</v>
      </c>
      <c r="D11" s="5" t="s">
        <v>93</v>
      </c>
      <c r="E11" s="5" t="s">
        <v>19</v>
      </c>
      <c r="F11" s="5" t="s">
        <v>94</v>
      </c>
      <c r="G11" s="33"/>
      <c r="H11" s="33"/>
      <c r="I11" s="33"/>
    </row>
    <row r="12" spans="1:9" ht="15">
      <c r="A12" s="6" t="s">
        <v>87</v>
      </c>
      <c r="B12" s="6">
        <v>1</v>
      </c>
      <c r="C12" s="6">
        <v>10758724185.186646</v>
      </c>
      <c r="D12" s="6">
        <v>10758724185.186646</v>
      </c>
      <c r="E12" s="6">
        <v>1.3002383649022196</v>
      </c>
      <c r="F12" s="6">
        <v>0.26048131689398835</v>
      </c>
      <c r="G12" s="33"/>
      <c r="H12" s="33"/>
      <c r="I12" s="33"/>
    </row>
    <row r="13" spans="1:9" ht="15">
      <c r="A13" s="6" t="s">
        <v>88</v>
      </c>
      <c r="B13" s="6">
        <v>43</v>
      </c>
      <c r="C13" s="6">
        <v>355800253592.5911</v>
      </c>
      <c r="D13" s="6">
        <v>8274424502.153282</v>
      </c>
      <c r="E13" s="6"/>
      <c r="F13" s="6"/>
      <c r="G13" s="33"/>
      <c r="H13" s="33"/>
      <c r="I13" s="33"/>
    </row>
    <row r="14" spans="1:9" ht="15.75" thickBot="1">
      <c r="A14" s="7" t="s">
        <v>89</v>
      </c>
      <c r="B14" s="7">
        <v>44</v>
      </c>
      <c r="C14" s="7">
        <v>366558977777.7778</v>
      </c>
      <c r="D14" s="7"/>
      <c r="E14" s="7"/>
      <c r="F14" s="7"/>
      <c r="G14" s="33"/>
      <c r="H14" s="33"/>
      <c r="I14" s="33"/>
    </row>
    <row r="15" spans="1:9" ht="15.75" thickBo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">
      <c r="A16" s="5"/>
      <c r="B16" s="5" t="s">
        <v>95</v>
      </c>
      <c r="C16" s="5" t="s">
        <v>64</v>
      </c>
      <c r="D16" s="5" t="s">
        <v>96</v>
      </c>
      <c r="E16" s="5" t="s">
        <v>97</v>
      </c>
      <c r="F16" s="5" t="s">
        <v>98</v>
      </c>
      <c r="G16" s="5" t="s">
        <v>99</v>
      </c>
      <c r="H16" s="5" t="s">
        <v>100</v>
      </c>
      <c r="I16" s="5" t="s">
        <v>101</v>
      </c>
    </row>
    <row r="17" spans="1:9" ht="15">
      <c r="A17" s="6" t="s">
        <v>90</v>
      </c>
      <c r="B17" s="6">
        <v>182818.83806830546</v>
      </c>
      <c r="C17" s="6">
        <v>54133.13453709366</v>
      </c>
      <c r="D17" s="6">
        <v>3.377207686782528</v>
      </c>
      <c r="E17" s="6">
        <v>0.0015638825223765823</v>
      </c>
      <c r="F17" s="6">
        <v>73648.96932371781</v>
      </c>
      <c r="G17" s="6">
        <v>291988.7068128931</v>
      </c>
      <c r="H17" s="6">
        <v>73648.96932371781</v>
      </c>
      <c r="I17" s="6">
        <v>291988.7068128931</v>
      </c>
    </row>
    <row r="18" spans="1:9" ht="15.75" thickBot="1">
      <c r="A18" s="7" t="s">
        <v>45</v>
      </c>
      <c r="B18" s="7">
        <v>149.41395082377232</v>
      </c>
      <c r="C18" s="7">
        <v>131.0326913959223</v>
      </c>
      <c r="D18" s="7">
        <v>1.140279950232496</v>
      </c>
      <c r="E18" s="7">
        <v>0.26048131689398835</v>
      </c>
      <c r="F18" s="7">
        <v>-114.8386523788152</v>
      </c>
      <c r="G18" s="7">
        <v>413.66655402635985</v>
      </c>
      <c r="H18" s="7">
        <v>-114.8386523788152</v>
      </c>
      <c r="I18" s="7">
        <v>413.66655402635985</v>
      </c>
    </row>
    <row r="19" spans="1:9" ht="1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5">
      <c r="A21" s="33"/>
      <c r="B21" s="33"/>
      <c r="C21" s="33"/>
      <c r="D21" s="33"/>
      <c r="E21" s="33"/>
      <c r="F21" s="33"/>
      <c r="G21" s="33"/>
      <c r="H21" s="33"/>
      <c r="I21" s="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24" sqref="H24"/>
    </sheetView>
  </sheetViews>
  <sheetFormatPr defaultColWidth="8.88671875" defaultRowHeight="15"/>
  <cols>
    <col min="1" max="1" width="14.10546875" style="0" bestFit="1" customWidth="1"/>
    <col min="2" max="2" width="8.3359375" style="0" bestFit="1" customWidth="1"/>
    <col min="3" max="3" width="10.5546875" style="0" bestFit="1" customWidth="1"/>
    <col min="4" max="5" width="8.10546875" style="0" bestFit="1" customWidth="1"/>
    <col min="6" max="6" width="9.99609375" style="0" bestFit="1" customWidth="1"/>
    <col min="7" max="7" width="8.10546875" style="0" bestFit="1" customWidth="1"/>
    <col min="8" max="9" width="9.21484375" style="0" bestFit="1" customWidth="1"/>
  </cols>
  <sheetData>
    <row r="1" spans="1:9" ht="15">
      <c r="A1" s="33" t="s">
        <v>80</v>
      </c>
      <c r="B1" s="33"/>
      <c r="C1" s="33"/>
      <c r="D1" s="33"/>
      <c r="E1" s="33"/>
      <c r="F1" s="33"/>
      <c r="G1" s="33"/>
      <c r="H1" s="33"/>
      <c r="I1" s="33"/>
    </row>
    <row r="2" spans="1:9" ht="15.75" thickBot="1">
      <c r="A2" s="33"/>
      <c r="B2" s="33"/>
      <c r="C2" s="33"/>
      <c r="D2" s="33"/>
      <c r="E2" s="33"/>
      <c r="F2" s="33"/>
      <c r="G2" s="33"/>
      <c r="H2" s="33"/>
      <c r="I2" s="33"/>
    </row>
    <row r="3" spans="1:9" ht="15">
      <c r="A3" s="87" t="s">
        <v>81</v>
      </c>
      <c r="B3" s="87"/>
      <c r="C3" s="33"/>
      <c r="D3" s="33"/>
      <c r="E3" s="33"/>
      <c r="F3" s="33"/>
      <c r="G3" s="33"/>
      <c r="H3" s="33"/>
      <c r="I3" s="33"/>
    </row>
    <row r="4" spans="1:9" ht="15">
      <c r="A4" s="6" t="s">
        <v>82</v>
      </c>
      <c r="B4" s="6">
        <v>0.45813340553498827</v>
      </c>
      <c r="C4" s="33"/>
      <c r="D4" s="33"/>
      <c r="E4" s="33"/>
      <c r="F4" s="33"/>
      <c r="G4" s="33"/>
      <c r="H4" s="33"/>
      <c r="I4" s="33"/>
    </row>
    <row r="5" spans="1:9" ht="15">
      <c r="A5" s="6" t="s">
        <v>83</v>
      </c>
      <c r="B5" s="6">
        <v>0.20988621726708603</v>
      </c>
      <c r="C5" s="33"/>
      <c r="D5" s="33"/>
      <c r="E5" s="33"/>
      <c r="F5" s="33"/>
      <c r="G5" s="33"/>
      <c r="H5" s="33"/>
      <c r="I5" s="33"/>
    </row>
    <row r="6" spans="1:9" ht="15">
      <c r="A6" s="6" t="s">
        <v>84</v>
      </c>
      <c r="B6" s="6">
        <v>0.17226175142266156</v>
      </c>
      <c r="C6" s="33"/>
      <c r="D6" s="33"/>
      <c r="E6" s="33"/>
      <c r="F6" s="33"/>
      <c r="G6" s="33"/>
      <c r="H6" s="33"/>
      <c r="I6" s="33"/>
    </row>
    <row r="7" spans="1:9" ht="15">
      <c r="A7" s="6" t="s">
        <v>64</v>
      </c>
      <c r="B7" s="6">
        <v>83040.91081920751</v>
      </c>
      <c r="C7" s="33"/>
      <c r="D7" s="33"/>
      <c r="E7" s="33"/>
      <c r="F7" s="33"/>
      <c r="G7" s="33"/>
      <c r="H7" s="33"/>
      <c r="I7" s="33"/>
    </row>
    <row r="8" spans="1:9" ht="15.75" thickBot="1">
      <c r="A8" s="7" t="s">
        <v>85</v>
      </c>
      <c r="B8" s="7">
        <v>45</v>
      </c>
      <c r="C8" s="33"/>
      <c r="D8" s="33"/>
      <c r="E8" s="33"/>
      <c r="F8" s="33"/>
      <c r="G8" s="33"/>
      <c r="H8" s="33"/>
      <c r="I8" s="33"/>
    </row>
    <row r="9" spans="1:9" ht="15">
      <c r="A9" s="33"/>
      <c r="B9" s="33"/>
      <c r="C9" s="33"/>
      <c r="D9" s="33"/>
      <c r="E9" s="33"/>
      <c r="F9" s="33"/>
      <c r="G9" s="33"/>
      <c r="H9" s="33"/>
      <c r="I9" s="33"/>
    </row>
    <row r="10" spans="1:9" ht="15.75" thickBot="1">
      <c r="A10" s="33" t="s">
        <v>86</v>
      </c>
      <c r="B10" s="33"/>
      <c r="C10" s="33"/>
      <c r="D10" s="33"/>
      <c r="E10" s="33"/>
      <c r="F10" s="33"/>
      <c r="G10" s="33"/>
      <c r="H10" s="33"/>
      <c r="I10" s="33"/>
    </row>
    <row r="11" spans="1:9" ht="15">
      <c r="A11" s="5"/>
      <c r="B11" s="5" t="s">
        <v>91</v>
      </c>
      <c r="C11" s="5" t="s">
        <v>92</v>
      </c>
      <c r="D11" s="5" t="s">
        <v>93</v>
      </c>
      <c r="E11" s="5" t="s">
        <v>19</v>
      </c>
      <c r="F11" s="5" t="s">
        <v>94</v>
      </c>
      <c r="G11" s="33"/>
      <c r="H11" s="33"/>
      <c r="I11" s="33"/>
    </row>
    <row r="12" spans="1:9" ht="15">
      <c r="A12" s="6" t="s">
        <v>87</v>
      </c>
      <c r="B12" s="6">
        <v>2</v>
      </c>
      <c r="C12" s="6">
        <v>76935677251.06763</v>
      </c>
      <c r="D12" s="6">
        <v>38467838625.53381</v>
      </c>
      <c r="E12" s="6">
        <v>5.5784504193350255</v>
      </c>
      <c r="F12" s="6">
        <v>0.007103663675415995</v>
      </c>
      <c r="G12" s="33"/>
      <c r="H12" s="33"/>
      <c r="I12" s="33"/>
    </row>
    <row r="13" spans="1:9" ht="15">
      <c r="A13" s="6" t="s">
        <v>88</v>
      </c>
      <c r="B13" s="6">
        <v>42</v>
      </c>
      <c r="C13" s="6">
        <v>289623300526.71014</v>
      </c>
      <c r="D13" s="6">
        <v>6895792869.683575</v>
      </c>
      <c r="E13" s="6"/>
      <c r="F13" s="6"/>
      <c r="G13" s="33"/>
      <c r="H13" s="33"/>
      <c r="I13" s="33"/>
    </row>
    <row r="14" spans="1:9" ht="15.75" thickBot="1">
      <c r="A14" s="7" t="s">
        <v>89</v>
      </c>
      <c r="B14" s="7">
        <v>44</v>
      </c>
      <c r="C14" s="7">
        <v>366558977777.7778</v>
      </c>
      <c r="D14" s="7"/>
      <c r="E14" s="7"/>
      <c r="F14" s="7"/>
      <c r="G14" s="33"/>
      <c r="H14" s="33"/>
      <c r="I14" s="33"/>
    </row>
    <row r="15" spans="1:9" ht="15.75" thickBo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">
      <c r="A16" s="5"/>
      <c r="B16" s="5" t="s">
        <v>95</v>
      </c>
      <c r="C16" s="5" t="s">
        <v>64</v>
      </c>
      <c r="D16" s="5" t="s">
        <v>96</v>
      </c>
      <c r="E16" s="5" t="s">
        <v>97</v>
      </c>
      <c r="F16" s="5" t="s">
        <v>98</v>
      </c>
      <c r="G16" s="5" t="s">
        <v>99</v>
      </c>
      <c r="H16" s="5" t="s">
        <v>100</v>
      </c>
      <c r="I16" s="5" t="s">
        <v>101</v>
      </c>
    </row>
    <row r="17" spans="1:9" ht="15">
      <c r="A17" s="6" t="s">
        <v>90</v>
      </c>
      <c r="B17" s="6">
        <v>13449.163812677489</v>
      </c>
      <c r="C17" s="6">
        <v>73697.41870469255</v>
      </c>
      <c r="D17" s="6">
        <v>0.182491653697786</v>
      </c>
      <c r="E17" s="6">
        <v>0.8560749290735814</v>
      </c>
      <c r="F17" s="6">
        <v>-135278.24665469723</v>
      </c>
      <c r="G17" s="6">
        <v>162176.5742800522</v>
      </c>
      <c r="H17" s="6">
        <v>-135278.24665469723</v>
      </c>
      <c r="I17" s="6">
        <v>162176.5742800522</v>
      </c>
    </row>
    <row r="18" spans="1:9" ht="15">
      <c r="A18" s="6" t="s">
        <v>8</v>
      </c>
      <c r="B18" s="6">
        <v>71456.49726389823</v>
      </c>
      <c r="C18" s="6">
        <v>23066.43319492698</v>
      </c>
      <c r="D18" s="6">
        <v>3.0978563811770305</v>
      </c>
      <c r="E18" s="6">
        <v>0.0034692970303275223</v>
      </c>
      <c r="F18" s="6">
        <v>24906.551036517747</v>
      </c>
      <c r="G18" s="6">
        <v>118006.44349127871</v>
      </c>
      <c r="H18" s="6">
        <v>24906.551036517747</v>
      </c>
      <c r="I18" s="6">
        <v>118006.44349127871</v>
      </c>
    </row>
    <row r="19" spans="1:9" ht="15.75" thickBot="1">
      <c r="A19" s="7" t="s">
        <v>45</v>
      </c>
      <c r="B19" s="7">
        <v>40.832449721886434</v>
      </c>
      <c r="C19" s="7">
        <v>124.64919782663945</v>
      </c>
      <c r="D19" s="7">
        <v>0.3275789209544348</v>
      </c>
      <c r="E19" s="7">
        <v>0.7448573713230621</v>
      </c>
      <c r="F19" s="7">
        <v>-210.7198126969217</v>
      </c>
      <c r="G19" s="7">
        <v>292.38471214069455</v>
      </c>
      <c r="H19" s="7">
        <v>-210.7198126969217</v>
      </c>
      <c r="I19" s="7">
        <v>292.38471214069455</v>
      </c>
    </row>
    <row r="20" spans="1:9" ht="1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5">
      <c r="A22" s="33"/>
      <c r="B22" s="33"/>
      <c r="C22" s="33"/>
      <c r="D22" s="33"/>
      <c r="E22" s="33"/>
      <c r="F22" s="33"/>
      <c r="G22" s="33"/>
      <c r="H22" s="33"/>
      <c r="I22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Meagan Frances</cp:lastModifiedBy>
  <cp:lastPrinted>2000-06-23T19:55:42Z</cp:lastPrinted>
  <dcterms:created xsi:type="dcterms:W3CDTF">1999-07-17T16:53:27Z</dcterms:created>
  <dcterms:modified xsi:type="dcterms:W3CDTF">2010-05-18T04:34:18Z</dcterms:modified>
  <cp:category/>
  <cp:version/>
  <cp:contentType/>
  <cp:contentStatus/>
</cp:coreProperties>
</file>